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HN'!$A$1:$Z$1200</definedName>
    <definedName name="_xlnm._FilterDatabase" localSheetId="0" hidden="1">'Đơn SG'!$A$1:$Z$1684</definedName>
    <definedName name="_xlnm._FilterDatabase" localSheetId="1" hidden="1">'Đơn tỉnh MN'!$A$1:$Z$1200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" i="10" l="1"/>
  <c r="B139" i="10"/>
  <c r="B140" i="10"/>
  <c r="B141" i="10"/>
  <c r="B142" i="10"/>
  <c r="B143" i="10"/>
  <c r="B144" i="10"/>
  <c r="B145" i="10"/>
  <c r="B146" i="10"/>
  <c r="B147" i="10"/>
  <c r="B132" i="10"/>
  <c r="B2" i="10"/>
  <c r="B3" i="10"/>
  <c r="B4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82" i="10"/>
  <c r="B83" i="10"/>
  <c r="B84" i="10"/>
  <c r="B85" i="10"/>
  <c r="B104" i="10"/>
  <c r="B105" i="10"/>
  <c r="B106" i="10"/>
  <c r="B107" i="10"/>
  <c r="B108" i="10"/>
  <c r="B109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10" i="10"/>
  <c r="B111" i="10"/>
  <c r="B112" i="10"/>
  <c r="B113" i="10"/>
  <c r="B114" i="10"/>
  <c r="B115" i="10"/>
  <c r="B116" i="10"/>
  <c r="B117" i="10"/>
  <c r="B133" i="10"/>
  <c r="B134" i="10"/>
  <c r="B135" i="10"/>
  <c r="B136" i="10"/>
  <c r="B24" i="10"/>
  <c r="B25" i="10"/>
  <c r="B26" i="10"/>
  <c r="B27" i="10"/>
  <c r="B64" i="10"/>
  <c r="B65" i="10"/>
  <c r="B66" i="10"/>
  <c r="B67" i="10"/>
  <c r="B68" i="10"/>
  <c r="B86" i="10"/>
  <c r="B87" i="10"/>
  <c r="B88" i="10"/>
  <c r="B89" i="10"/>
  <c r="B90" i="10"/>
  <c r="B91" i="10"/>
  <c r="B92" i="10"/>
  <c r="B93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69" i="10"/>
  <c r="B70" i="10"/>
  <c r="B94" i="10"/>
  <c r="B95" i="10"/>
  <c r="B96" i="10"/>
  <c r="B97" i="10"/>
  <c r="B98" i="10"/>
  <c r="B99" i="10"/>
  <c r="B100" i="10"/>
  <c r="B101" i="10"/>
  <c r="B102" i="10"/>
  <c r="B103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59" i="10"/>
  <c r="B60" i="10"/>
  <c r="B61" i="10"/>
  <c r="B62" i="10"/>
  <c r="B63" i="10"/>
  <c r="B71" i="10"/>
  <c r="B72" i="10"/>
  <c r="B73" i="10"/>
  <c r="B74" i="10"/>
  <c r="B75" i="10"/>
  <c r="B76" i="10"/>
  <c r="B77" i="10"/>
  <c r="B78" i="10"/>
  <c r="B79" i="10"/>
  <c r="B80" i="10"/>
  <c r="B81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37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63" i="11"/>
  <c r="B64" i="11"/>
  <c r="B65" i="11"/>
  <c r="B66" i="11"/>
  <c r="B67" i="11"/>
  <c r="B26" i="11"/>
  <c r="B27" i="11"/>
  <c r="B28" i="11"/>
  <c r="B29" i="11"/>
  <c r="B30" i="11"/>
  <c r="B31" i="11"/>
  <c r="B32" i="11"/>
  <c r="B33" i="11"/>
  <c r="B34" i="11"/>
  <c r="B38" i="11"/>
  <c r="B81" i="11"/>
  <c r="B82" i="11"/>
  <c r="B43" i="11"/>
  <c r="B44" i="11"/>
  <c r="B71" i="11"/>
  <c r="B72" i="11"/>
  <c r="B73" i="11"/>
  <c r="B74" i="11"/>
  <c r="B101" i="11"/>
  <c r="B102" i="11"/>
  <c r="B9" i="11"/>
  <c r="B10" i="11"/>
  <c r="B11" i="11"/>
  <c r="B12" i="11"/>
  <c r="B13" i="11"/>
  <c r="B14" i="11"/>
  <c r="B15" i="11"/>
  <c r="B16" i="11"/>
  <c r="B36" i="11"/>
  <c r="B116" i="11"/>
  <c r="B117" i="11"/>
  <c r="B118" i="11"/>
  <c r="B119" i="11"/>
  <c r="B120" i="11"/>
  <c r="B179" i="11"/>
  <c r="B180" i="11"/>
  <c r="B181" i="11"/>
  <c r="B182" i="11"/>
  <c r="B183" i="11"/>
  <c r="B188" i="11"/>
  <c r="B189" i="11"/>
  <c r="B190" i="11"/>
  <c r="B97" i="11"/>
  <c r="B98" i="11"/>
  <c r="B99" i="11"/>
  <c r="B100" i="11"/>
  <c r="B142" i="11"/>
  <c r="B143" i="11"/>
  <c r="B144" i="11"/>
  <c r="B145" i="11"/>
  <c r="B146" i="11"/>
  <c r="B147" i="11"/>
  <c r="B148" i="11"/>
  <c r="B149" i="11"/>
  <c r="B53" i="11"/>
  <c r="B54" i="11"/>
  <c r="B55" i="11"/>
  <c r="B125" i="11"/>
  <c r="B126" i="11"/>
  <c r="B127" i="11"/>
  <c r="B128" i="11"/>
  <c r="B75" i="11"/>
  <c r="B76" i="11"/>
  <c r="B77" i="11"/>
  <c r="B150" i="11"/>
  <c r="B151" i="11"/>
  <c r="B152" i="11"/>
  <c r="B153" i="11"/>
  <c r="B154" i="11"/>
  <c r="B155" i="11"/>
  <c r="B156" i="11"/>
  <c r="B157" i="11"/>
  <c r="B103" i="11"/>
  <c r="B104" i="11"/>
  <c r="B105" i="11"/>
  <c r="B106" i="11"/>
  <c r="B56" i="11"/>
  <c r="B57" i="11"/>
  <c r="B58" i="11"/>
  <c r="B59" i="11"/>
  <c r="B60" i="11"/>
  <c r="B61" i="11"/>
  <c r="B137" i="11"/>
  <c r="B138" i="11"/>
  <c r="B139" i="11"/>
  <c r="B140" i="11"/>
  <c r="B141" i="11"/>
  <c r="B111" i="11"/>
  <c r="B112" i="11"/>
  <c r="B113" i="11"/>
  <c r="B114" i="11"/>
  <c r="B115" i="11"/>
  <c r="B45" i="11"/>
  <c r="B46" i="11"/>
  <c r="B47" i="11"/>
  <c r="B48" i="11"/>
  <c r="B49" i="11"/>
  <c r="B50" i="11"/>
  <c r="B51" i="11"/>
  <c r="B52" i="11"/>
  <c r="B169" i="11"/>
  <c r="B170" i="11"/>
  <c r="B171" i="11"/>
  <c r="B172" i="11"/>
  <c r="B173" i="11"/>
  <c r="B174" i="11"/>
  <c r="B175" i="11"/>
  <c r="B17" i="11"/>
  <c r="B18" i="11"/>
  <c r="B19" i="11"/>
  <c r="B20" i="11"/>
  <c r="B21" i="11"/>
  <c r="B22" i="11"/>
  <c r="B23" i="11"/>
  <c r="B24" i="11"/>
  <c r="B25" i="11"/>
  <c r="B37" i="11"/>
  <c r="B121" i="11"/>
  <c r="B122" i="11"/>
  <c r="B123" i="11"/>
  <c r="B124" i="11"/>
  <c r="B132" i="11"/>
  <c r="B133" i="11"/>
  <c r="B134" i="11"/>
  <c r="B135" i="11"/>
  <c r="B136" i="11"/>
  <c r="B184" i="11"/>
  <c r="B185" i="11"/>
  <c r="B186" i="11"/>
  <c r="B187" i="11"/>
  <c r="B158" i="11"/>
  <c r="B159" i="11"/>
  <c r="B160" i="11"/>
  <c r="B161" i="11"/>
  <c r="B162" i="11"/>
  <c r="B163" i="11"/>
  <c r="B90" i="11"/>
  <c r="B91" i="11"/>
  <c r="B92" i="11"/>
  <c r="B93" i="11"/>
  <c r="B94" i="11"/>
  <c r="B95" i="11"/>
  <c r="B96" i="11"/>
  <c r="B39" i="11"/>
  <c r="B40" i="11"/>
  <c r="B41" i="11"/>
  <c r="B42" i="11"/>
  <c r="B129" i="11"/>
  <c r="B130" i="11"/>
  <c r="B131" i="11"/>
  <c r="B78" i="11"/>
  <c r="B79" i="11"/>
  <c r="B80" i="11"/>
  <c r="B87" i="11"/>
  <c r="B88" i="11"/>
  <c r="B89" i="11"/>
  <c r="B176" i="11"/>
  <c r="B177" i="11"/>
  <c r="B178" i="11"/>
  <c r="B68" i="11"/>
  <c r="B69" i="11"/>
  <c r="B70" i="11"/>
  <c r="B107" i="11"/>
  <c r="B108" i="11"/>
  <c r="B109" i="11"/>
  <c r="B110" i="11"/>
  <c r="B83" i="11"/>
  <c r="B84" i="11"/>
  <c r="B85" i="11"/>
  <c r="B86" i="11"/>
  <c r="B164" i="11"/>
  <c r="B165" i="11"/>
  <c r="B166" i="11"/>
  <c r="B167" i="11"/>
  <c r="B168" i="11"/>
  <c r="B2" i="11"/>
  <c r="B3" i="11"/>
  <c r="B4" i="11"/>
  <c r="B5" i="11"/>
  <c r="B6" i="11"/>
  <c r="B7" i="11"/>
  <c r="B8" i="11"/>
  <c r="B35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62" i="11"/>
  <c r="B63" i="5"/>
  <c r="B105" i="5"/>
  <c r="B106" i="5"/>
  <c r="B107" i="5"/>
  <c r="B108" i="5"/>
  <c r="B109" i="5"/>
  <c r="B34" i="5"/>
  <c r="B35" i="5"/>
  <c r="B36" i="5"/>
  <c r="B37" i="5"/>
  <c r="B38" i="5"/>
  <c r="B39" i="5"/>
  <c r="B40" i="5"/>
  <c r="B41" i="5"/>
  <c r="B113" i="5"/>
  <c r="B114" i="5"/>
  <c r="B115" i="5"/>
  <c r="B133" i="5"/>
  <c r="B134" i="5"/>
  <c r="B135" i="5"/>
  <c r="B136" i="5"/>
  <c r="B137" i="5"/>
  <c r="B138" i="5"/>
  <c r="B139" i="5"/>
  <c r="B59" i="5"/>
  <c r="B60" i="5"/>
  <c r="B61" i="5"/>
  <c r="B82" i="5"/>
  <c r="B83" i="5"/>
  <c r="B84" i="5"/>
  <c r="B85" i="5"/>
  <c r="B86" i="5"/>
  <c r="B87" i="5"/>
  <c r="B88" i="5"/>
  <c r="B56" i="5"/>
  <c r="B110" i="5"/>
  <c r="B111" i="5"/>
  <c r="B112" i="5"/>
  <c r="B4" i="5"/>
  <c r="B5" i="5"/>
  <c r="B6" i="5"/>
  <c r="B7" i="5"/>
  <c r="B8" i="5"/>
  <c r="B9" i="5"/>
  <c r="B10" i="5"/>
  <c r="B143" i="5"/>
  <c r="B144" i="5"/>
  <c r="B145" i="5"/>
  <c r="B146" i="5"/>
  <c r="B147" i="5"/>
  <c r="B148" i="5"/>
  <c r="B42" i="5"/>
  <c r="B43" i="5"/>
  <c r="B44" i="5"/>
  <c r="B45" i="5"/>
  <c r="B46" i="5"/>
  <c r="B47" i="5"/>
  <c r="B48" i="5"/>
  <c r="B49" i="5"/>
  <c r="B125" i="5"/>
  <c r="B126" i="5"/>
  <c r="B2" i="5"/>
  <c r="B3" i="5"/>
  <c r="B52" i="5"/>
  <c r="B53" i="5"/>
  <c r="B54" i="5"/>
  <c r="B55" i="5"/>
  <c r="B124" i="5"/>
  <c r="B120" i="5"/>
  <c r="B121" i="5"/>
  <c r="B122" i="5"/>
  <c r="B123" i="5"/>
  <c r="B67" i="5"/>
  <c r="B68" i="5"/>
  <c r="B69" i="5"/>
  <c r="B15" i="5"/>
  <c r="B16" i="5"/>
  <c r="B116" i="5"/>
  <c r="B117" i="5"/>
  <c r="B118" i="5"/>
  <c r="B119" i="5"/>
  <c r="B17" i="5"/>
  <c r="B18" i="5"/>
  <c r="B19" i="5"/>
  <c r="B74" i="5"/>
  <c r="B75" i="5"/>
  <c r="B76" i="5"/>
  <c r="B95" i="5"/>
  <c r="B96" i="5"/>
  <c r="B64" i="5"/>
  <c r="B65" i="5"/>
  <c r="B66" i="5"/>
  <c r="B140" i="5"/>
  <c r="B141" i="5"/>
  <c r="B142" i="5"/>
  <c r="B70" i="5"/>
  <c r="B71" i="5"/>
  <c r="B72" i="5"/>
  <c r="B73" i="5"/>
  <c r="B20" i="5"/>
  <c r="B21" i="5"/>
  <c r="B22" i="5"/>
  <c r="B23" i="5"/>
  <c r="B11" i="5"/>
  <c r="B12" i="5"/>
  <c r="B13" i="5"/>
  <c r="B14" i="5"/>
  <c r="B24" i="5"/>
  <c r="B25" i="5"/>
  <c r="B26" i="5"/>
  <c r="B27" i="5"/>
  <c r="B28" i="5"/>
  <c r="B29" i="5"/>
  <c r="B50" i="5"/>
  <c r="B51" i="5"/>
  <c r="B91" i="5"/>
  <c r="B92" i="5"/>
  <c r="B93" i="5"/>
  <c r="B94" i="5"/>
  <c r="B77" i="5"/>
  <c r="B78" i="5"/>
  <c r="B79" i="5"/>
  <c r="B80" i="5"/>
  <c r="B81" i="5"/>
  <c r="B127" i="5"/>
  <c r="B128" i="5"/>
  <c r="B129" i="5"/>
  <c r="B97" i="5"/>
  <c r="B98" i="5"/>
  <c r="B99" i="5"/>
  <c r="B89" i="5"/>
  <c r="B90" i="5"/>
  <c r="B130" i="5"/>
  <c r="B131" i="5"/>
  <c r="B132" i="5"/>
  <c r="B57" i="5"/>
  <c r="B58" i="5"/>
  <c r="B30" i="5"/>
  <c r="B31" i="5"/>
  <c r="B32" i="5"/>
  <c r="B33" i="5"/>
  <c r="B100" i="5"/>
  <c r="B101" i="5"/>
  <c r="B102" i="5"/>
  <c r="B103" i="5"/>
  <c r="B104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6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91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423" i="1"/>
  <c r="B424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52" i="11"/>
  <c r="X51" i="11"/>
  <c r="X50" i="11"/>
  <c r="X46" i="11"/>
  <c r="X47" i="11"/>
  <c r="X48" i="11"/>
  <c r="X129" i="11"/>
  <c r="X194" i="11"/>
  <c r="X195" i="11"/>
  <c r="X193" i="11"/>
  <c r="X197" i="11"/>
  <c r="X198" i="11"/>
  <c r="X196" i="11"/>
  <c r="X62" i="11"/>
  <c r="X63" i="11"/>
  <c r="X64" i="11"/>
  <c r="X66" i="11"/>
  <c r="X65" i="11"/>
  <c r="X67" i="11"/>
  <c r="X27" i="11"/>
  <c r="X26" i="11"/>
  <c r="X28" i="11"/>
  <c r="X29" i="11"/>
  <c r="X31" i="11"/>
  <c r="X30" i="11"/>
  <c r="X33" i="11"/>
  <c r="X32" i="11"/>
  <c r="X34" i="11"/>
  <c r="X38" i="11"/>
  <c r="X81" i="11"/>
  <c r="X74" i="11"/>
  <c r="X73" i="11"/>
  <c r="X101" i="11"/>
  <c r="X102" i="11"/>
  <c r="X9" i="11"/>
  <c r="X10" i="11"/>
  <c r="X11" i="11"/>
  <c r="X12" i="11"/>
  <c r="X13" i="11"/>
  <c r="X14" i="11"/>
  <c r="X15" i="11"/>
  <c r="X120" i="11"/>
  <c r="X179" i="11"/>
  <c r="X180" i="11"/>
  <c r="X181" i="11"/>
  <c r="X182" i="11"/>
  <c r="X183" i="11"/>
  <c r="X189" i="11"/>
  <c r="X188" i="11"/>
  <c r="X190" i="11"/>
  <c r="X97" i="11"/>
  <c r="X98" i="11"/>
  <c r="X99" i="11"/>
  <c r="X142" i="11"/>
  <c r="X143" i="11"/>
  <c r="X145" i="11"/>
  <c r="X144" i="11"/>
  <c r="X154" i="11"/>
  <c r="X155" i="11"/>
  <c r="X156" i="11"/>
  <c r="X157" i="11"/>
  <c r="X37" i="11"/>
  <c r="X121" i="11"/>
  <c r="X122" i="11"/>
  <c r="X123" i="11"/>
  <c r="X124" i="11"/>
  <c r="X132" i="11"/>
  <c r="X133" i="11"/>
  <c r="X134" i="11"/>
  <c r="X136" i="11"/>
  <c r="X135" i="11"/>
  <c r="X160" i="11"/>
  <c r="X161" i="11"/>
  <c r="X162" i="11"/>
  <c r="X83" i="11"/>
  <c r="X85" i="11"/>
  <c r="X84" i="11"/>
  <c r="X39" i="11"/>
  <c r="X40" i="11"/>
  <c r="X41" i="11"/>
  <c r="X42" i="11"/>
  <c r="X199" i="11"/>
  <c r="X201" i="11"/>
  <c r="X200" i="11"/>
  <c r="X82" i="11"/>
  <c r="X43" i="11"/>
  <c r="X72" i="11"/>
  <c r="X71" i="11"/>
  <c r="X44" i="11"/>
  <c r="X103" i="11"/>
  <c r="X104" i="11"/>
  <c r="X105" i="11"/>
  <c r="X106" i="11"/>
  <c r="X56" i="11"/>
  <c r="X57" i="11"/>
  <c r="X58" i="11"/>
  <c r="X59" i="11"/>
  <c r="X138" i="11"/>
  <c r="X60" i="11"/>
  <c r="X137" i="11"/>
  <c r="X61" i="11"/>
  <c r="X5" i="11"/>
  <c r="X6" i="11"/>
  <c r="X7" i="11"/>
  <c r="X8" i="11"/>
  <c r="X192" i="11"/>
  <c r="X191" i="11"/>
  <c r="X35" i="11"/>
  <c r="X203" i="11"/>
  <c r="X205" i="11"/>
  <c r="X206" i="11"/>
  <c r="X208" i="11"/>
  <c r="X207" i="11"/>
  <c r="X204" i="11"/>
  <c r="X211" i="11"/>
  <c r="X209" i="11"/>
  <c r="X210" i="11"/>
  <c r="X139" i="11"/>
  <c r="X141" i="11"/>
  <c r="X140" i="11"/>
  <c r="X111" i="11"/>
  <c r="X112" i="11"/>
  <c r="X113" i="11"/>
  <c r="X114" i="11"/>
  <c r="X115" i="11"/>
  <c r="X45" i="11"/>
  <c r="X173" i="11"/>
  <c r="X171" i="11"/>
  <c r="X169" i="11"/>
  <c r="X170" i="11"/>
  <c r="X172" i="11"/>
  <c r="X86" i="11"/>
  <c r="X164" i="11"/>
  <c r="X165" i="11"/>
  <c r="X166" i="11"/>
  <c r="X167" i="11"/>
  <c r="X174" i="11"/>
  <c r="X175" i="11"/>
  <c r="X17" i="11"/>
  <c r="X18" i="11"/>
  <c r="X19" i="11"/>
  <c r="X21" i="11"/>
  <c r="X20" i="11"/>
  <c r="X23" i="11"/>
  <c r="X22" i="11"/>
  <c r="X24" i="11"/>
  <c r="X25" i="11"/>
  <c r="X159" i="11"/>
  <c r="X96" i="11"/>
  <c r="X94" i="11"/>
  <c r="X95" i="11"/>
  <c r="X110" i="11"/>
  <c r="X109" i="11"/>
  <c r="X212" i="11"/>
  <c r="X213" i="11"/>
  <c r="X16" i="11"/>
  <c r="X116" i="11"/>
  <c r="X117" i="11"/>
  <c r="X36" i="11"/>
  <c r="X118" i="11"/>
  <c r="X119" i="11"/>
  <c r="X146" i="11"/>
  <c r="X147" i="11"/>
  <c r="X54" i="11"/>
  <c r="X148" i="11"/>
  <c r="X149" i="11"/>
  <c r="X53" i="11"/>
  <c r="X55" i="11"/>
  <c r="X127" i="11"/>
  <c r="X125" i="11"/>
  <c r="X126" i="11"/>
  <c r="X128" i="11"/>
  <c r="X75" i="11"/>
  <c r="X76" i="11"/>
  <c r="X150" i="11"/>
  <c r="X77" i="11"/>
  <c r="X151" i="11"/>
  <c r="X152" i="11"/>
  <c r="X153" i="11"/>
  <c r="X184" i="11"/>
  <c r="X186" i="11"/>
  <c r="X185" i="11"/>
  <c r="X187" i="11"/>
  <c r="X158" i="11"/>
  <c r="X163" i="11"/>
  <c r="X90" i="11"/>
  <c r="X91" i="11"/>
  <c r="X92" i="11"/>
  <c r="X93" i="11"/>
  <c r="X130" i="11"/>
  <c r="X131" i="11"/>
  <c r="X78" i="11"/>
  <c r="X79" i="11"/>
  <c r="X80" i="11"/>
  <c r="X87" i="11"/>
  <c r="X88" i="11"/>
  <c r="X89" i="11"/>
  <c r="X176" i="11"/>
  <c r="X70" i="11"/>
  <c r="X107" i="11"/>
  <c r="X108" i="11"/>
  <c r="X4" i="11"/>
  <c r="X3" i="11"/>
  <c r="X168" i="11"/>
  <c r="X2" i="11"/>
  <c r="X202" i="11"/>
  <c r="X214" i="11"/>
  <c r="X100" i="11"/>
  <c r="X177" i="11"/>
  <c r="X178" i="11"/>
  <c r="X68" i="11"/>
  <c r="X69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49" i="11"/>
  <c r="T52" i="11"/>
  <c r="U52" i="11" s="1"/>
  <c r="T51" i="11"/>
  <c r="U51" i="11" s="1"/>
  <c r="T50" i="11"/>
  <c r="U50" i="11" s="1"/>
  <c r="Z50" i="11" s="1"/>
  <c r="T46" i="11"/>
  <c r="U46" i="11" s="1"/>
  <c r="Z46" i="11" s="1"/>
  <c r="T47" i="11"/>
  <c r="U47" i="11" s="1"/>
  <c r="T48" i="11"/>
  <c r="U48" i="11" s="1"/>
  <c r="Z48" i="11" s="1"/>
  <c r="T129" i="11"/>
  <c r="U129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62" i="11"/>
  <c r="U62" i="11" s="1"/>
  <c r="T63" i="11"/>
  <c r="U63" i="11" s="1"/>
  <c r="Z63" i="11" s="1"/>
  <c r="T64" i="11"/>
  <c r="U64" i="11" s="1"/>
  <c r="Z64" i="11" s="1"/>
  <c r="T66" i="11"/>
  <c r="U66" i="11" s="1"/>
  <c r="Z66" i="11" s="1"/>
  <c r="T65" i="11"/>
  <c r="U65" i="11" s="1"/>
  <c r="Z65" i="11" s="1"/>
  <c r="T67" i="11"/>
  <c r="U67" i="11" s="1"/>
  <c r="Z67" i="11" s="1"/>
  <c r="T27" i="11"/>
  <c r="U27" i="11" s="1"/>
  <c r="Z27" i="11" s="1"/>
  <c r="T26" i="11"/>
  <c r="U26" i="11" s="1"/>
  <c r="Z26" i="11" s="1"/>
  <c r="T28" i="11"/>
  <c r="U28" i="11" s="1"/>
  <c r="Z28" i="11" s="1"/>
  <c r="T29" i="11"/>
  <c r="U29" i="11" s="1"/>
  <c r="T31" i="11"/>
  <c r="U31" i="11" s="1"/>
  <c r="T30" i="11"/>
  <c r="U30" i="11" s="1"/>
  <c r="T33" i="11"/>
  <c r="U33" i="11" s="1"/>
  <c r="T32" i="11"/>
  <c r="U32" i="11" s="1"/>
  <c r="Z32" i="11" s="1"/>
  <c r="T34" i="11"/>
  <c r="U34" i="11" s="1"/>
  <c r="Z34" i="11" s="1"/>
  <c r="T38" i="11"/>
  <c r="U38" i="11" s="1"/>
  <c r="Z38" i="11" s="1"/>
  <c r="T81" i="11"/>
  <c r="U81" i="11" s="1"/>
  <c r="Z81" i="11" s="1"/>
  <c r="T74" i="11"/>
  <c r="U74" i="11" s="1"/>
  <c r="Z74" i="11" s="1"/>
  <c r="T73" i="11"/>
  <c r="U73" i="11" s="1"/>
  <c r="Z73" i="11" s="1"/>
  <c r="T101" i="11"/>
  <c r="U101" i="11" s="1"/>
  <c r="Z101" i="11" s="1"/>
  <c r="T102" i="11"/>
  <c r="U102" i="11" s="1"/>
  <c r="Z102" i="11" s="1"/>
  <c r="T9" i="11"/>
  <c r="U9" i="11" s="1"/>
  <c r="T10" i="11"/>
  <c r="U10" i="11" s="1"/>
  <c r="T11" i="11"/>
  <c r="U11" i="11" s="1"/>
  <c r="T12" i="11"/>
  <c r="U12" i="11" s="1"/>
  <c r="T13" i="11"/>
  <c r="U13" i="11" s="1"/>
  <c r="Z13" i="11" s="1"/>
  <c r="T14" i="11"/>
  <c r="U14" i="11" s="1"/>
  <c r="Z14" i="11" s="1"/>
  <c r="T15" i="11"/>
  <c r="U15" i="11" s="1"/>
  <c r="Z15" i="11" s="1"/>
  <c r="T120" i="11"/>
  <c r="U120" i="11" s="1"/>
  <c r="Z120" i="11" s="1"/>
  <c r="T179" i="11"/>
  <c r="U179" i="11" s="1"/>
  <c r="Z179" i="11" s="1"/>
  <c r="T180" i="11"/>
  <c r="U180" i="11" s="1"/>
  <c r="Z180" i="11" s="1"/>
  <c r="T181" i="11"/>
  <c r="U181" i="11" s="1"/>
  <c r="Z181" i="11" s="1"/>
  <c r="T182" i="11"/>
  <c r="U182" i="11" s="1"/>
  <c r="Z182" i="11" s="1"/>
  <c r="T183" i="11"/>
  <c r="U183" i="11" s="1"/>
  <c r="T189" i="11"/>
  <c r="U189" i="11" s="1"/>
  <c r="T188" i="11"/>
  <c r="U188" i="11" s="1"/>
  <c r="T190" i="11"/>
  <c r="U190" i="11" s="1"/>
  <c r="T97" i="11"/>
  <c r="U97" i="11" s="1"/>
  <c r="Z97" i="11" s="1"/>
  <c r="T98" i="11"/>
  <c r="U98" i="11" s="1"/>
  <c r="Z98" i="11" s="1"/>
  <c r="T99" i="11"/>
  <c r="U99" i="11" s="1"/>
  <c r="Z99" i="11" s="1"/>
  <c r="T142" i="11"/>
  <c r="U142" i="11" s="1"/>
  <c r="Z142" i="11" s="1"/>
  <c r="T143" i="11"/>
  <c r="U143" i="11" s="1"/>
  <c r="Z143" i="11" s="1"/>
  <c r="T145" i="11"/>
  <c r="U145" i="11" s="1"/>
  <c r="Z145" i="11" s="1"/>
  <c r="T144" i="11"/>
  <c r="U144" i="11" s="1"/>
  <c r="Z144" i="11" s="1"/>
  <c r="T154" i="11"/>
  <c r="U154" i="11" s="1"/>
  <c r="Z154" i="11" s="1"/>
  <c r="T155" i="11"/>
  <c r="U155" i="11" s="1"/>
  <c r="T156" i="11"/>
  <c r="U156" i="11" s="1"/>
  <c r="T157" i="11"/>
  <c r="U157" i="11" s="1"/>
  <c r="T37" i="11"/>
  <c r="U37" i="11" s="1"/>
  <c r="T121" i="11"/>
  <c r="U121" i="11" s="1"/>
  <c r="Z121" i="11" s="1"/>
  <c r="T122" i="11"/>
  <c r="U122" i="11" s="1"/>
  <c r="Z122" i="11" s="1"/>
  <c r="T123" i="11"/>
  <c r="U123" i="11" s="1"/>
  <c r="Z123" i="11" s="1"/>
  <c r="T124" i="11"/>
  <c r="U124" i="11" s="1"/>
  <c r="Z124" i="11" s="1"/>
  <c r="T132" i="11"/>
  <c r="U132" i="11" s="1"/>
  <c r="Z132" i="11" s="1"/>
  <c r="T133" i="11"/>
  <c r="U133" i="11" s="1"/>
  <c r="Z133" i="11" s="1"/>
  <c r="T134" i="11"/>
  <c r="U134" i="11" s="1"/>
  <c r="T136" i="11"/>
  <c r="U136" i="11" s="1"/>
  <c r="Z136" i="11" s="1"/>
  <c r="T135" i="11"/>
  <c r="U135" i="11" s="1"/>
  <c r="T160" i="11"/>
  <c r="U160" i="11" s="1"/>
  <c r="T161" i="11"/>
  <c r="U161" i="11" s="1"/>
  <c r="T162" i="11"/>
  <c r="U162" i="11" s="1"/>
  <c r="T83" i="11"/>
  <c r="U83" i="11" s="1"/>
  <c r="Z83" i="11" s="1"/>
  <c r="T85" i="11"/>
  <c r="U85" i="11" s="1"/>
  <c r="Z85" i="11" s="1"/>
  <c r="T84" i="11"/>
  <c r="U84" i="11" s="1"/>
  <c r="Z84" i="11" s="1"/>
  <c r="T39" i="11"/>
  <c r="U39" i="11" s="1"/>
  <c r="Z39" i="11" s="1"/>
  <c r="T40" i="11"/>
  <c r="U40" i="11" s="1"/>
  <c r="Z40" i="11" s="1"/>
  <c r="T41" i="11"/>
  <c r="U41" i="11" s="1"/>
  <c r="Z41" i="11" s="1"/>
  <c r="T42" i="11"/>
  <c r="U42" i="11" s="1"/>
  <c r="Z42" i="11" s="1"/>
  <c r="T199" i="11"/>
  <c r="U199" i="11" s="1"/>
  <c r="Z199" i="11" s="1"/>
  <c r="T201" i="11"/>
  <c r="U201" i="11" s="1"/>
  <c r="T200" i="11"/>
  <c r="U200" i="11" s="1"/>
  <c r="T82" i="11"/>
  <c r="U82" i="11" s="1"/>
  <c r="T43" i="11"/>
  <c r="U43" i="11" s="1"/>
  <c r="T72" i="11"/>
  <c r="U72" i="11" s="1"/>
  <c r="Z72" i="11" s="1"/>
  <c r="T71" i="11"/>
  <c r="U71" i="11" s="1"/>
  <c r="Z71" i="11" s="1"/>
  <c r="T44" i="11"/>
  <c r="U44" i="11" s="1"/>
  <c r="Z44" i="11" s="1"/>
  <c r="T103" i="11"/>
  <c r="U103" i="11" s="1"/>
  <c r="Z103" i="11" s="1"/>
  <c r="T104" i="11"/>
  <c r="U104" i="11" s="1"/>
  <c r="Z104" i="11" s="1"/>
  <c r="T105" i="11"/>
  <c r="U105" i="11" s="1"/>
  <c r="Z105" i="11" s="1"/>
  <c r="T106" i="11"/>
  <c r="U106" i="11" s="1"/>
  <c r="T56" i="11"/>
  <c r="U56" i="11" s="1"/>
  <c r="Z56" i="11" s="1"/>
  <c r="T57" i="11"/>
  <c r="U57" i="11" s="1"/>
  <c r="T58" i="11"/>
  <c r="U58" i="11" s="1"/>
  <c r="T59" i="11"/>
  <c r="U59" i="11" s="1"/>
  <c r="T138" i="11"/>
  <c r="U138" i="11" s="1"/>
  <c r="T60" i="11"/>
  <c r="U60" i="11" s="1"/>
  <c r="Z60" i="11" s="1"/>
  <c r="T137" i="11"/>
  <c r="U137" i="11" s="1"/>
  <c r="Z137" i="11" s="1"/>
  <c r="T61" i="11"/>
  <c r="U61" i="11" s="1"/>
  <c r="Z61" i="11" s="1"/>
  <c r="T5" i="11"/>
  <c r="U5" i="11" s="1"/>
  <c r="Z5" i="11" s="1"/>
  <c r="T6" i="11"/>
  <c r="U6" i="11" s="1"/>
  <c r="Z6" i="11" s="1"/>
  <c r="T7" i="11"/>
  <c r="U7" i="11" s="1"/>
  <c r="Z7" i="11" s="1"/>
  <c r="T8" i="11"/>
  <c r="U8" i="11" s="1"/>
  <c r="Z8" i="11" s="1"/>
  <c r="T192" i="11"/>
  <c r="U192" i="11" s="1"/>
  <c r="Z192" i="11" s="1"/>
  <c r="T191" i="11"/>
  <c r="U191" i="11" s="1"/>
  <c r="T35" i="11"/>
  <c r="U35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139" i="11"/>
  <c r="U139" i="11" s="1"/>
  <c r="Z139" i="11" s="1"/>
  <c r="T141" i="11"/>
  <c r="U141" i="11" s="1"/>
  <c r="T140" i="11"/>
  <c r="U140" i="11" s="1"/>
  <c r="T111" i="11"/>
  <c r="U111" i="11" s="1"/>
  <c r="T112" i="11"/>
  <c r="U112" i="11" s="1"/>
  <c r="T113" i="11"/>
  <c r="U113" i="11" s="1"/>
  <c r="Z113" i="11" s="1"/>
  <c r="T114" i="11"/>
  <c r="U114" i="11" s="1"/>
  <c r="Z114" i="11" s="1"/>
  <c r="T115" i="11"/>
  <c r="U115" i="11" s="1"/>
  <c r="Z115" i="11" s="1"/>
  <c r="T45" i="11"/>
  <c r="U45" i="11" s="1"/>
  <c r="Z45" i="11" s="1"/>
  <c r="T173" i="11"/>
  <c r="U173" i="11" s="1"/>
  <c r="Z173" i="11" s="1"/>
  <c r="T171" i="11"/>
  <c r="U171" i="11" s="1"/>
  <c r="Z171" i="11" s="1"/>
  <c r="T169" i="11"/>
  <c r="U169" i="11" s="1"/>
  <c r="T170" i="11"/>
  <c r="U170" i="11" s="1"/>
  <c r="Z170" i="11" s="1"/>
  <c r="T172" i="11"/>
  <c r="U172" i="11" s="1"/>
  <c r="T86" i="11"/>
  <c r="U86" i="11" s="1"/>
  <c r="T164" i="11"/>
  <c r="U164" i="11" s="1"/>
  <c r="T165" i="11"/>
  <c r="U165" i="11" s="1"/>
  <c r="T166" i="11"/>
  <c r="U166" i="11" s="1"/>
  <c r="Z166" i="11" s="1"/>
  <c r="T167" i="11"/>
  <c r="U167" i="11" s="1"/>
  <c r="Z167" i="11" s="1"/>
  <c r="T174" i="11"/>
  <c r="U174" i="11" s="1"/>
  <c r="Z174" i="11" s="1"/>
  <c r="T175" i="11"/>
  <c r="U175" i="11" s="1"/>
  <c r="Z175" i="11" s="1"/>
  <c r="T17" i="11"/>
  <c r="U17" i="11" s="1"/>
  <c r="Z17" i="11" s="1"/>
  <c r="T18" i="11"/>
  <c r="U18" i="11" s="1"/>
  <c r="Z18" i="11" s="1"/>
  <c r="T19" i="11"/>
  <c r="U19" i="11" s="1"/>
  <c r="Z19" i="11" s="1"/>
  <c r="T21" i="11"/>
  <c r="U21" i="11" s="1"/>
  <c r="Z21" i="11" s="1"/>
  <c r="T20" i="11"/>
  <c r="U20" i="11" s="1"/>
  <c r="T23" i="11"/>
  <c r="U23" i="11" s="1"/>
  <c r="T22" i="11"/>
  <c r="U22" i="11" s="1"/>
  <c r="T24" i="11"/>
  <c r="U24" i="11" s="1"/>
  <c r="T25" i="11"/>
  <c r="U25" i="11" s="1"/>
  <c r="Z25" i="11" s="1"/>
  <c r="T159" i="11"/>
  <c r="U159" i="11" s="1"/>
  <c r="Z159" i="11" s="1"/>
  <c r="T96" i="11"/>
  <c r="U96" i="11" s="1"/>
  <c r="Z96" i="11" s="1"/>
  <c r="T94" i="11"/>
  <c r="U94" i="11" s="1"/>
  <c r="Z94" i="11" s="1"/>
  <c r="T95" i="11"/>
  <c r="U95" i="11" s="1"/>
  <c r="Z95" i="11" s="1"/>
  <c r="T110" i="11"/>
  <c r="U110" i="11" s="1"/>
  <c r="Z110" i="11" s="1"/>
  <c r="T109" i="11"/>
  <c r="U109" i="11" s="1"/>
  <c r="Z109" i="11" s="1"/>
  <c r="T212" i="11"/>
  <c r="U212" i="11" s="1"/>
  <c r="Z212" i="11" s="1"/>
  <c r="T213" i="11"/>
  <c r="U213" i="11" s="1"/>
  <c r="T16" i="11"/>
  <c r="U16" i="11" s="1"/>
  <c r="T116" i="11"/>
  <c r="U116" i="11" s="1"/>
  <c r="T117" i="11"/>
  <c r="U117" i="11" s="1"/>
  <c r="T36" i="11"/>
  <c r="U36" i="11" s="1"/>
  <c r="Z36" i="11" s="1"/>
  <c r="T118" i="11"/>
  <c r="U118" i="11" s="1"/>
  <c r="Z118" i="11" s="1"/>
  <c r="T119" i="11"/>
  <c r="U119" i="11" s="1"/>
  <c r="Z119" i="11" s="1"/>
  <c r="T146" i="11"/>
  <c r="U146" i="11" s="1"/>
  <c r="Z146" i="11" s="1"/>
  <c r="T147" i="11"/>
  <c r="U147" i="11" s="1"/>
  <c r="Z147" i="11" s="1"/>
  <c r="T54" i="11"/>
  <c r="U54" i="11" s="1"/>
  <c r="Z54" i="11" s="1"/>
  <c r="T148" i="11"/>
  <c r="U148" i="11" s="1"/>
  <c r="Z148" i="11" s="1"/>
  <c r="T149" i="11"/>
  <c r="U149" i="11" s="1"/>
  <c r="Z149" i="11" s="1"/>
  <c r="T53" i="11"/>
  <c r="U53" i="11" s="1"/>
  <c r="T55" i="11"/>
  <c r="U55" i="11" s="1"/>
  <c r="T127" i="11"/>
  <c r="U127" i="11" s="1"/>
  <c r="T125" i="11"/>
  <c r="U125" i="11" s="1"/>
  <c r="T126" i="11"/>
  <c r="U126" i="11" s="1"/>
  <c r="Z126" i="11" s="1"/>
  <c r="T128" i="11"/>
  <c r="U128" i="11" s="1"/>
  <c r="Z128" i="11" s="1"/>
  <c r="T75" i="11"/>
  <c r="U75" i="11" s="1"/>
  <c r="Z75" i="11" s="1"/>
  <c r="T76" i="11"/>
  <c r="U76" i="11" s="1"/>
  <c r="Z76" i="11" s="1"/>
  <c r="T150" i="11"/>
  <c r="U150" i="11" s="1"/>
  <c r="Z150" i="11" s="1"/>
  <c r="T77" i="11"/>
  <c r="U77" i="11" s="1"/>
  <c r="Z77" i="11" s="1"/>
  <c r="T151" i="11"/>
  <c r="U151" i="11" s="1"/>
  <c r="T152" i="11"/>
  <c r="U152" i="11" s="1"/>
  <c r="Z152" i="11" s="1"/>
  <c r="T153" i="11"/>
  <c r="U153" i="11" s="1"/>
  <c r="T184" i="11"/>
  <c r="U184" i="11" s="1"/>
  <c r="T186" i="11"/>
  <c r="U186" i="11" s="1"/>
  <c r="T185" i="11"/>
  <c r="U185" i="11" s="1"/>
  <c r="T187" i="11"/>
  <c r="U187" i="11" s="1"/>
  <c r="Z187" i="11" s="1"/>
  <c r="T158" i="11"/>
  <c r="U158" i="11" s="1"/>
  <c r="Z158" i="11" s="1"/>
  <c r="T163" i="11"/>
  <c r="U163" i="11" s="1"/>
  <c r="Z163" i="11" s="1"/>
  <c r="T90" i="11"/>
  <c r="U90" i="11" s="1"/>
  <c r="Z90" i="11" s="1"/>
  <c r="T91" i="11"/>
  <c r="U91" i="11" s="1"/>
  <c r="Z91" i="11" s="1"/>
  <c r="T92" i="11"/>
  <c r="U92" i="11" s="1"/>
  <c r="Z92" i="11" s="1"/>
  <c r="T93" i="11"/>
  <c r="U93" i="11" s="1"/>
  <c r="T130" i="11"/>
  <c r="U130" i="11" s="1"/>
  <c r="Z130" i="11" s="1"/>
  <c r="T131" i="11"/>
  <c r="U131" i="11" s="1"/>
  <c r="T78" i="11"/>
  <c r="U78" i="11" s="1"/>
  <c r="T79" i="11"/>
  <c r="U79" i="11" s="1"/>
  <c r="T80" i="11"/>
  <c r="U80" i="11" s="1"/>
  <c r="T87" i="11"/>
  <c r="U87" i="11" s="1"/>
  <c r="Z87" i="11" s="1"/>
  <c r="T88" i="11"/>
  <c r="U88" i="11" s="1"/>
  <c r="Z88" i="11" s="1"/>
  <c r="T89" i="11"/>
  <c r="U89" i="11" s="1"/>
  <c r="Z89" i="11" s="1"/>
  <c r="T176" i="11"/>
  <c r="U176" i="11" s="1"/>
  <c r="Z176" i="11" s="1"/>
  <c r="T70" i="11"/>
  <c r="U70" i="11" s="1"/>
  <c r="Z70" i="11" s="1"/>
  <c r="T107" i="11"/>
  <c r="U107" i="11" s="1"/>
  <c r="Z107" i="11" s="1"/>
  <c r="T108" i="11"/>
  <c r="U108" i="11" s="1"/>
  <c r="Z108" i="11" s="1"/>
  <c r="T4" i="11"/>
  <c r="U4" i="11" s="1"/>
  <c r="Z4" i="11" s="1"/>
  <c r="T3" i="11"/>
  <c r="U3" i="11" s="1"/>
  <c r="T168" i="11"/>
  <c r="U168" i="11" s="1"/>
  <c r="T2" i="11"/>
  <c r="U2" i="11" s="1"/>
  <c r="T202" i="11"/>
  <c r="U202" i="11" s="1"/>
  <c r="Z202" i="11" s="1"/>
  <c r="T214" i="11"/>
  <c r="U214" i="11" s="1"/>
  <c r="Z214" i="11" s="1"/>
  <c r="T100" i="11"/>
  <c r="U100" i="11" s="1"/>
  <c r="Z100" i="11" s="1"/>
  <c r="T177" i="11"/>
  <c r="U177" i="11" s="1"/>
  <c r="Z177" i="11" s="1"/>
  <c r="T178" i="11"/>
  <c r="U178" i="11" s="1"/>
  <c r="Z178" i="11" s="1"/>
  <c r="T68" i="11"/>
  <c r="U68" i="11" s="1"/>
  <c r="Z68" i="11" s="1"/>
  <c r="T69" i="11"/>
  <c r="U69" i="11" s="1"/>
  <c r="Z69" i="11" s="1"/>
  <c r="T215" i="11"/>
  <c r="U215" i="11" s="1"/>
  <c r="T216" i="11"/>
  <c r="U216" i="11" s="1"/>
  <c r="T217" i="11"/>
  <c r="U217" i="11" s="1"/>
  <c r="T218" i="11"/>
  <c r="U218" i="11" s="1"/>
  <c r="T219" i="11"/>
  <c r="U219" i="11" s="1"/>
  <c r="T220" i="11"/>
  <c r="U220" i="11" s="1"/>
  <c r="T221" i="11"/>
  <c r="U221" i="11" s="1"/>
  <c r="T222" i="11"/>
  <c r="U222" i="11" s="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 s="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 s="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 s="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 s="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 s="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 s="1"/>
  <c r="T411" i="11"/>
  <c r="U411" i="11" s="1"/>
  <c r="T412" i="11"/>
  <c r="U412" i="11" s="1"/>
  <c r="T413" i="11"/>
  <c r="U413" i="11" s="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 s="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 s="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 s="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 s="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 s="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 s="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 s="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 s="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 s="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 s="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 s="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 s="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 s="1"/>
  <c r="T1064" i="11"/>
  <c r="U1064" i="11" s="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 s="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 s="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 s="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 s="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 s="1"/>
  <c r="Q50" i="11"/>
  <c r="Q46" i="11"/>
  <c r="Q47" i="11"/>
  <c r="Q48" i="11"/>
  <c r="Q129" i="11"/>
  <c r="Q194" i="11"/>
  <c r="Q195" i="11"/>
  <c r="Q193" i="11"/>
  <c r="Q197" i="11"/>
  <c r="Q198" i="11"/>
  <c r="Q196" i="11"/>
  <c r="Q62" i="11"/>
  <c r="Q63" i="11"/>
  <c r="Q64" i="11"/>
  <c r="Q66" i="11"/>
  <c r="Q65" i="11"/>
  <c r="Q67" i="11"/>
  <c r="Q27" i="11"/>
  <c r="Q26" i="11"/>
  <c r="Q28" i="11"/>
  <c r="Q29" i="11"/>
  <c r="Q31" i="11"/>
  <c r="Q30" i="11"/>
  <c r="Q33" i="11"/>
  <c r="Q32" i="11"/>
  <c r="Q34" i="11"/>
  <c r="Q38" i="11"/>
  <c r="Q81" i="11"/>
  <c r="Q74" i="11"/>
  <c r="Q73" i="11"/>
  <c r="Q101" i="11"/>
  <c r="Q102" i="11"/>
  <c r="Q9" i="11"/>
  <c r="Q10" i="11"/>
  <c r="Q11" i="11"/>
  <c r="Q12" i="11"/>
  <c r="Q13" i="11"/>
  <c r="Q14" i="11"/>
  <c r="Q15" i="11"/>
  <c r="Q120" i="11"/>
  <c r="Q179" i="11"/>
  <c r="Q180" i="11"/>
  <c r="Q181" i="11"/>
  <c r="Q182" i="11"/>
  <c r="Q183" i="11"/>
  <c r="Q189" i="11"/>
  <c r="Q188" i="11"/>
  <c r="Q190" i="11"/>
  <c r="Q97" i="11"/>
  <c r="Q98" i="11"/>
  <c r="Q99" i="11"/>
  <c r="Q142" i="11"/>
  <c r="Q143" i="11"/>
  <c r="Q145" i="11"/>
  <c r="Q144" i="11"/>
  <c r="Q154" i="11"/>
  <c r="Q155" i="11"/>
  <c r="Q156" i="11"/>
  <c r="Q157" i="11"/>
  <c r="Q37" i="11"/>
  <c r="Q121" i="11"/>
  <c r="Q122" i="11"/>
  <c r="Q123" i="11"/>
  <c r="Q124" i="11"/>
  <c r="Q132" i="11"/>
  <c r="Q133" i="11"/>
  <c r="Q134" i="11"/>
  <c r="Q136" i="11"/>
  <c r="Q135" i="11"/>
  <c r="Q160" i="11"/>
  <c r="Q161" i="11"/>
  <c r="Q162" i="11"/>
  <c r="Q83" i="11"/>
  <c r="Q85" i="11"/>
  <c r="Q84" i="11"/>
  <c r="Q39" i="11"/>
  <c r="Q40" i="11"/>
  <c r="Q41" i="11"/>
  <c r="Q42" i="11"/>
  <c r="Q199" i="11"/>
  <c r="Q201" i="11"/>
  <c r="Q200" i="11"/>
  <c r="Q82" i="11"/>
  <c r="Q43" i="11"/>
  <c r="Q72" i="11"/>
  <c r="Q71" i="11"/>
  <c r="Q44" i="11"/>
  <c r="Q103" i="11"/>
  <c r="Q104" i="11"/>
  <c r="Q105" i="11"/>
  <c r="Q106" i="11"/>
  <c r="Q56" i="11"/>
  <c r="Q57" i="11"/>
  <c r="Q58" i="11"/>
  <c r="Q59" i="11"/>
  <c r="Q138" i="11"/>
  <c r="Q60" i="11"/>
  <c r="Q137" i="11"/>
  <c r="Q61" i="11"/>
  <c r="Q5" i="11"/>
  <c r="Q6" i="11"/>
  <c r="Q7" i="11"/>
  <c r="Q8" i="11"/>
  <c r="Q192" i="11"/>
  <c r="Q191" i="11"/>
  <c r="Q35" i="11"/>
  <c r="Q203" i="11"/>
  <c r="Q205" i="11"/>
  <c r="Q206" i="11"/>
  <c r="Q208" i="11"/>
  <c r="Q207" i="11"/>
  <c r="Q204" i="11"/>
  <c r="Q211" i="11"/>
  <c r="Q209" i="11"/>
  <c r="Q210" i="11"/>
  <c r="Q139" i="11"/>
  <c r="Q141" i="11"/>
  <c r="Q140" i="11"/>
  <c r="Q111" i="11"/>
  <c r="Q112" i="11"/>
  <c r="Q113" i="11"/>
  <c r="Q114" i="11"/>
  <c r="Q115" i="11"/>
  <c r="Q45" i="11"/>
  <c r="Q173" i="11"/>
  <c r="Q171" i="11"/>
  <c r="Q169" i="11"/>
  <c r="Q170" i="11"/>
  <c r="Q172" i="11"/>
  <c r="Q86" i="11"/>
  <c r="Q164" i="11"/>
  <c r="Q165" i="11"/>
  <c r="Q166" i="11"/>
  <c r="Q167" i="11"/>
  <c r="Q174" i="11"/>
  <c r="Q175" i="11"/>
  <c r="Q17" i="11"/>
  <c r="Q18" i="11"/>
  <c r="Q19" i="11"/>
  <c r="Q21" i="11"/>
  <c r="Q20" i="11"/>
  <c r="Q23" i="11"/>
  <c r="Q22" i="11"/>
  <c r="Q24" i="11"/>
  <c r="Q25" i="11"/>
  <c r="Q159" i="11"/>
  <c r="Q96" i="11"/>
  <c r="Q94" i="11"/>
  <c r="Q95" i="11"/>
  <c r="Q110" i="11"/>
  <c r="Q109" i="11"/>
  <c r="Q212" i="11"/>
  <c r="Q213" i="11"/>
  <c r="Q16" i="11"/>
  <c r="Q116" i="11"/>
  <c r="Q117" i="11"/>
  <c r="Q36" i="11"/>
  <c r="Q118" i="11"/>
  <c r="Q119" i="11"/>
  <c r="Q146" i="11"/>
  <c r="Q147" i="11"/>
  <c r="Q54" i="11"/>
  <c r="Q148" i="11"/>
  <c r="Q149" i="11"/>
  <c r="Q53" i="11"/>
  <c r="Q55" i="11"/>
  <c r="Q127" i="11"/>
  <c r="Q125" i="11"/>
  <c r="Q126" i="11"/>
  <c r="Q128" i="11"/>
  <c r="Q75" i="11"/>
  <c r="Q76" i="11"/>
  <c r="Q150" i="11"/>
  <c r="Q77" i="11"/>
  <c r="Q151" i="11"/>
  <c r="Q152" i="11"/>
  <c r="Q153" i="11"/>
  <c r="Q184" i="11"/>
  <c r="Q186" i="11"/>
  <c r="Q185" i="11"/>
  <c r="Q187" i="11"/>
  <c r="Q158" i="11"/>
  <c r="Q163" i="11"/>
  <c r="Q90" i="11"/>
  <c r="Q91" i="11"/>
  <c r="Q92" i="11"/>
  <c r="Q93" i="11"/>
  <c r="Q130" i="11"/>
  <c r="Q131" i="11"/>
  <c r="Q78" i="11"/>
  <c r="Q79" i="11"/>
  <c r="Q80" i="11"/>
  <c r="Q87" i="11"/>
  <c r="Q88" i="11"/>
  <c r="Q89" i="11"/>
  <c r="Q176" i="11"/>
  <c r="Q70" i="11"/>
  <c r="Q107" i="11"/>
  <c r="Q108" i="11"/>
  <c r="Q4" i="11"/>
  <c r="Q3" i="11"/>
  <c r="Q168" i="11"/>
  <c r="Q2" i="11"/>
  <c r="Q202" i="11"/>
  <c r="Q214" i="11"/>
  <c r="Q100" i="11"/>
  <c r="Q177" i="11"/>
  <c r="Q178" i="11"/>
  <c r="Q68" i="11"/>
  <c r="Q69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52" i="11"/>
  <c r="N51" i="11"/>
  <c r="N50" i="11"/>
  <c r="N46" i="11"/>
  <c r="N47" i="11"/>
  <c r="N48" i="11"/>
  <c r="N129" i="11"/>
  <c r="N194" i="11"/>
  <c r="N195" i="11"/>
  <c r="N193" i="11"/>
  <c r="N197" i="11"/>
  <c r="N198" i="11"/>
  <c r="N196" i="11"/>
  <c r="N62" i="11"/>
  <c r="N63" i="11"/>
  <c r="N64" i="11"/>
  <c r="N66" i="11"/>
  <c r="N65" i="11"/>
  <c r="N67" i="11"/>
  <c r="N27" i="11"/>
  <c r="N26" i="11"/>
  <c r="N28" i="11"/>
  <c r="N29" i="11"/>
  <c r="N31" i="11"/>
  <c r="N30" i="11"/>
  <c r="N33" i="11"/>
  <c r="N32" i="11"/>
  <c r="N34" i="11"/>
  <c r="N38" i="11"/>
  <c r="N81" i="11"/>
  <c r="N74" i="11"/>
  <c r="N73" i="11"/>
  <c r="N101" i="11"/>
  <c r="N102" i="11"/>
  <c r="N9" i="11"/>
  <c r="N10" i="11"/>
  <c r="N11" i="11"/>
  <c r="N12" i="11"/>
  <c r="N13" i="11"/>
  <c r="N14" i="11"/>
  <c r="N15" i="11"/>
  <c r="N120" i="11"/>
  <c r="N179" i="11"/>
  <c r="N180" i="11"/>
  <c r="N181" i="11"/>
  <c r="N182" i="11"/>
  <c r="N183" i="11"/>
  <c r="N189" i="11"/>
  <c r="N188" i="11"/>
  <c r="N190" i="11"/>
  <c r="N97" i="11"/>
  <c r="N98" i="11"/>
  <c r="N99" i="11"/>
  <c r="N142" i="11"/>
  <c r="N143" i="11"/>
  <c r="N145" i="11"/>
  <c r="N144" i="11"/>
  <c r="N154" i="11"/>
  <c r="N155" i="11"/>
  <c r="N156" i="11"/>
  <c r="N157" i="11"/>
  <c r="N37" i="11"/>
  <c r="N121" i="11"/>
  <c r="N122" i="11"/>
  <c r="N123" i="11"/>
  <c r="N124" i="11"/>
  <c r="N132" i="11"/>
  <c r="N133" i="11"/>
  <c r="N134" i="11"/>
  <c r="N136" i="11"/>
  <c r="N135" i="11"/>
  <c r="N160" i="11"/>
  <c r="N161" i="11"/>
  <c r="N162" i="11"/>
  <c r="N83" i="11"/>
  <c r="N85" i="11"/>
  <c r="N84" i="11"/>
  <c r="N39" i="11"/>
  <c r="N40" i="11"/>
  <c r="N41" i="11"/>
  <c r="N42" i="11"/>
  <c r="N199" i="11"/>
  <c r="N201" i="11"/>
  <c r="N200" i="11"/>
  <c r="N82" i="11"/>
  <c r="N43" i="11"/>
  <c r="N72" i="11"/>
  <c r="N71" i="11"/>
  <c r="N44" i="11"/>
  <c r="N103" i="11"/>
  <c r="N104" i="11"/>
  <c r="N105" i="11"/>
  <c r="N106" i="11"/>
  <c r="N56" i="11"/>
  <c r="N57" i="11"/>
  <c r="N58" i="11"/>
  <c r="N59" i="11"/>
  <c r="N138" i="11"/>
  <c r="N60" i="11"/>
  <c r="N137" i="11"/>
  <c r="N61" i="11"/>
  <c r="N5" i="11"/>
  <c r="N6" i="11"/>
  <c r="N7" i="11"/>
  <c r="N8" i="11"/>
  <c r="N192" i="11"/>
  <c r="N191" i="11"/>
  <c r="N35" i="11"/>
  <c r="N203" i="11"/>
  <c r="N205" i="11"/>
  <c r="N206" i="11"/>
  <c r="N208" i="11"/>
  <c r="N207" i="11"/>
  <c r="N204" i="11"/>
  <c r="N211" i="11"/>
  <c r="N209" i="11"/>
  <c r="N210" i="11"/>
  <c r="N139" i="11"/>
  <c r="N141" i="11"/>
  <c r="N140" i="11"/>
  <c r="N111" i="11"/>
  <c r="N112" i="11"/>
  <c r="N113" i="11"/>
  <c r="N114" i="11"/>
  <c r="N115" i="11"/>
  <c r="N45" i="11"/>
  <c r="N173" i="11"/>
  <c r="N171" i="11"/>
  <c r="N169" i="11"/>
  <c r="N170" i="11"/>
  <c r="N172" i="11"/>
  <c r="N86" i="11"/>
  <c r="N164" i="11"/>
  <c r="N165" i="11"/>
  <c r="N166" i="11"/>
  <c r="N167" i="11"/>
  <c r="N174" i="11"/>
  <c r="N175" i="11"/>
  <c r="N17" i="11"/>
  <c r="N18" i="11"/>
  <c r="N19" i="11"/>
  <c r="N21" i="11"/>
  <c r="N20" i="11"/>
  <c r="N23" i="11"/>
  <c r="N22" i="11"/>
  <c r="N24" i="11"/>
  <c r="N25" i="11"/>
  <c r="N159" i="11"/>
  <c r="N96" i="11"/>
  <c r="N94" i="11"/>
  <c r="N95" i="11"/>
  <c r="N110" i="11"/>
  <c r="N109" i="11"/>
  <c r="N212" i="11"/>
  <c r="N213" i="11"/>
  <c r="N16" i="11"/>
  <c r="N116" i="11"/>
  <c r="N117" i="11"/>
  <c r="N36" i="11"/>
  <c r="N118" i="11"/>
  <c r="N119" i="11"/>
  <c r="N146" i="11"/>
  <c r="N147" i="11"/>
  <c r="N54" i="11"/>
  <c r="N148" i="11"/>
  <c r="N149" i="11"/>
  <c r="N53" i="11"/>
  <c r="N55" i="11"/>
  <c r="N127" i="11"/>
  <c r="N125" i="11"/>
  <c r="N126" i="11"/>
  <c r="N128" i="11"/>
  <c r="N75" i="11"/>
  <c r="N76" i="11"/>
  <c r="N150" i="11"/>
  <c r="N77" i="11"/>
  <c r="N151" i="11"/>
  <c r="N152" i="11"/>
  <c r="N153" i="11"/>
  <c r="N184" i="11"/>
  <c r="N186" i="11"/>
  <c r="N185" i="11"/>
  <c r="N187" i="11"/>
  <c r="N158" i="11"/>
  <c r="N163" i="11"/>
  <c r="N90" i="11"/>
  <c r="N91" i="11"/>
  <c r="N92" i="11"/>
  <c r="N93" i="11"/>
  <c r="N130" i="11"/>
  <c r="N131" i="11"/>
  <c r="N78" i="11"/>
  <c r="N79" i="11"/>
  <c r="N80" i="11"/>
  <c r="N87" i="11"/>
  <c r="N88" i="11"/>
  <c r="N89" i="11"/>
  <c r="N176" i="11"/>
  <c r="N70" i="11"/>
  <c r="N107" i="11"/>
  <c r="N108" i="11"/>
  <c r="N4" i="11"/>
  <c r="N3" i="11"/>
  <c r="N168" i="11"/>
  <c r="N2" i="11"/>
  <c r="N202" i="11"/>
  <c r="N214" i="11"/>
  <c r="N100" i="11"/>
  <c r="N177" i="11"/>
  <c r="N178" i="11"/>
  <c r="N68" i="11"/>
  <c r="N69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49" i="11"/>
  <c r="L52" i="11"/>
  <c r="L51" i="11"/>
  <c r="L50" i="11"/>
  <c r="L46" i="11"/>
  <c r="L47" i="11"/>
  <c r="L48" i="11"/>
  <c r="L129" i="11"/>
  <c r="L194" i="11"/>
  <c r="L195" i="11"/>
  <c r="L193" i="11"/>
  <c r="L197" i="11"/>
  <c r="L198" i="11"/>
  <c r="L196" i="11"/>
  <c r="L62" i="11"/>
  <c r="L63" i="11"/>
  <c r="L64" i="11"/>
  <c r="L66" i="11"/>
  <c r="L65" i="11"/>
  <c r="L67" i="11"/>
  <c r="L27" i="11"/>
  <c r="L26" i="11"/>
  <c r="L28" i="11"/>
  <c r="L29" i="11"/>
  <c r="L31" i="11"/>
  <c r="L30" i="11"/>
  <c r="L33" i="11"/>
  <c r="L32" i="11"/>
  <c r="L34" i="11"/>
  <c r="L38" i="11"/>
  <c r="L81" i="11"/>
  <c r="L74" i="11"/>
  <c r="L73" i="11"/>
  <c r="L101" i="11"/>
  <c r="L102" i="11"/>
  <c r="L9" i="11"/>
  <c r="L10" i="11"/>
  <c r="L11" i="11"/>
  <c r="L12" i="11"/>
  <c r="L13" i="11"/>
  <c r="L14" i="11"/>
  <c r="L15" i="11"/>
  <c r="L120" i="11"/>
  <c r="L179" i="11"/>
  <c r="L180" i="11"/>
  <c r="L181" i="11"/>
  <c r="L182" i="11"/>
  <c r="L183" i="11"/>
  <c r="L189" i="11"/>
  <c r="L188" i="11"/>
  <c r="L190" i="11"/>
  <c r="L97" i="11"/>
  <c r="L98" i="11"/>
  <c r="L99" i="11"/>
  <c r="L142" i="11"/>
  <c r="L143" i="11"/>
  <c r="L145" i="11"/>
  <c r="L144" i="11"/>
  <c r="L154" i="11"/>
  <c r="L155" i="11"/>
  <c r="L156" i="11"/>
  <c r="L157" i="11"/>
  <c r="L37" i="11"/>
  <c r="L121" i="11"/>
  <c r="L122" i="11"/>
  <c r="L123" i="11"/>
  <c r="L124" i="11"/>
  <c r="L132" i="11"/>
  <c r="L133" i="11"/>
  <c r="L134" i="11"/>
  <c r="L136" i="11"/>
  <c r="L135" i="11"/>
  <c r="L160" i="11"/>
  <c r="L161" i="11"/>
  <c r="L162" i="11"/>
  <c r="L83" i="11"/>
  <c r="L85" i="11"/>
  <c r="L84" i="11"/>
  <c r="L39" i="11"/>
  <c r="L40" i="11"/>
  <c r="L41" i="11"/>
  <c r="L42" i="11"/>
  <c r="L199" i="11"/>
  <c r="L201" i="11"/>
  <c r="L200" i="11"/>
  <c r="L82" i="11"/>
  <c r="L43" i="11"/>
  <c r="L72" i="11"/>
  <c r="L71" i="11"/>
  <c r="L44" i="11"/>
  <c r="L103" i="11"/>
  <c r="L104" i="11"/>
  <c r="L105" i="11"/>
  <c r="L106" i="11"/>
  <c r="L56" i="11"/>
  <c r="L57" i="11"/>
  <c r="L58" i="11"/>
  <c r="L59" i="11"/>
  <c r="L138" i="11"/>
  <c r="L60" i="11"/>
  <c r="L137" i="11"/>
  <c r="L61" i="11"/>
  <c r="L5" i="11"/>
  <c r="L6" i="11"/>
  <c r="L7" i="11"/>
  <c r="L8" i="11"/>
  <c r="L192" i="11"/>
  <c r="L191" i="11"/>
  <c r="L35" i="11"/>
  <c r="L203" i="11"/>
  <c r="L205" i="11"/>
  <c r="L206" i="11"/>
  <c r="L208" i="11"/>
  <c r="L207" i="11"/>
  <c r="L204" i="11"/>
  <c r="L211" i="11"/>
  <c r="L209" i="11"/>
  <c r="L210" i="11"/>
  <c r="L139" i="11"/>
  <c r="L141" i="11"/>
  <c r="L140" i="11"/>
  <c r="L111" i="11"/>
  <c r="L112" i="11"/>
  <c r="L113" i="11"/>
  <c r="L114" i="11"/>
  <c r="L115" i="11"/>
  <c r="L45" i="11"/>
  <c r="L173" i="11"/>
  <c r="L171" i="11"/>
  <c r="L169" i="11"/>
  <c r="L170" i="11"/>
  <c r="L172" i="11"/>
  <c r="L86" i="11"/>
  <c r="L164" i="11"/>
  <c r="L165" i="11"/>
  <c r="L166" i="11"/>
  <c r="L167" i="11"/>
  <c r="L174" i="11"/>
  <c r="L175" i="11"/>
  <c r="L17" i="11"/>
  <c r="L18" i="11"/>
  <c r="L19" i="11"/>
  <c r="L21" i="11"/>
  <c r="L20" i="11"/>
  <c r="L23" i="11"/>
  <c r="L22" i="11"/>
  <c r="L24" i="11"/>
  <c r="L25" i="11"/>
  <c r="L159" i="11"/>
  <c r="L96" i="11"/>
  <c r="L94" i="11"/>
  <c r="L95" i="11"/>
  <c r="L110" i="11"/>
  <c r="L109" i="11"/>
  <c r="L212" i="11"/>
  <c r="L213" i="11"/>
  <c r="L16" i="11"/>
  <c r="L116" i="11"/>
  <c r="L117" i="11"/>
  <c r="L36" i="11"/>
  <c r="L118" i="11"/>
  <c r="L119" i="11"/>
  <c r="L146" i="11"/>
  <c r="L147" i="11"/>
  <c r="L54" i="11"/>
  <c r="L148" i="11"/>
  <c r="L149" i="11"/>
  <c r="L53" i="11"/>
  <c r="L55" i="11"/>
  <c r="L127" i="11"/>
  <c r="L125" i="11"/>
  <c r="L126" i="11"/>
  <c r="L128" i="11"/>
  <c r="L75" i="11"/>
  <c r="L76" i="11"/>
  <c r="L150" i="11"/>
  <c r="L77" i="11"/>
  <c r="L151" i="11"/>
  <c r="L152" i="11"/>
  <c r="L153" i="11"/>
  <c r="L184" i="11"/>
  <c r="L186" i="11"/>
  <c r="L185" i="11"/>
  <c r="L187" i="11"/>
  <c r="L158" i="11"/>
  <c r="L163" i="11"/>
  <c r="L90" i="11"/>
  <c r="L91" i="11"/>
  <c r="L92" i="11"/>
  <c r="L93" i="11"/>
  <c r="L130" i="11"/>
  <c r="L131" i="11"/>
  <c r="L78" i="11"/>
  <c r="L79" i="11"/>
  <c r="L80" i="11"/>
  <c r="L87" i="11"/>
  <c r="L88" i="11"/>
  <c r="L89" i="11"/>
  <c r="L176" i="11"/>
  <c r="L70" i="11"/>
  <c r="L107" i="11"/>
  <c r="L108" i="11"/>
  <c r="L4" i="11"/>
  <c r="L3" i="11"/>
  <c r="L168" i="11"/>
  <c r="L2" i="11"/>
  <c r="L202" i="11"/>
  <c r="L214" i="11"/>
  <c r="L100" i="11"/>
  <c r="L177" i="11"/>
  <c r="L178" i="11"/>
  <c r="L68" i="11"/>
  <c r="L69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29" i="5"/>
  <c r="X50" i="5"/>
  <c r="X51" i="5"/>
  <c r="X91" i="5"/>
  <c r="X92" i="5"/>
  <c r="X93" i="5"/>
  <c r="X78" i="5"/>
  <c r="X79" i="5"/>
  <c r="X80" i="5"/>
  <c r="X81" i="5"/>
  <c r="X127" i="5"/>
  <c r="X128" i="5"/>
  <c r="X75" i="5"/>
  <c r="X76" i="5"/>
  <c r="X95" i="5"/>
  <c r="X96" i="5"/>
  <c r="X64" i="5"/>
  <c r="X65" i="5"/>
  <c r="X47" i="5"/>
  <c r="X48" i="5"/>
  <c r="X49" i="5"/>
  <c r="X125" i="5"/>
  <c r="X126" i="5"/>
  <c r="X2" i="5"/>
  <c r="X116" i="5"/>
  <c r="X117" i="5"/>
  <c r="X118" i="5"/>
  <c r="X119" i="5"/>
  <c r="X17" i="5"/>
  <c r="X70" i="5"/>
  <c r="X71" i="5"/>
  <c r="X72" i="5"/>
  <c r="X73" i="5"/>
  <c r="X34" i="5"/>
  <c r="X35" i="5"/>
  <c r="X36" i="5"/>
  <c r="X165" i="5"/>
  <c r="X25" i="5"/>
  <c r="X26" i="5"/>
  <c r="X27" i="5"/>
  <c r="X166" i="5"/>
  <c r="X167" i="5"/>
  <c r="X168" i="5"/>
  <c r="X32" i="5"/>
  <c r="X33" i="5"/>
  <c r="X100" i="5"/>
  <c r="X101" i="5"/>
  <c r="X102" i="5"/>
  <c r="X103" i="5"/>
  <c r="X18" i="5"/>
  <c r="X19" i="5"/>
  <c r="X74" i="5"/>
  <c r="X104" i="5"/>
  <c r="X149" i="5"/>
  <c r="X150" i="5"/>
  <c r="X151" i="5"/>
  <c r="X152" i="5"/>
  <c r="X153" i="5"/>
  <c r="X154" i="5"/>
  <c r="X155" i="5"/>
  <c r="X156" i="5"/>
  <c r="X145" i="5"/>
  <c r="X106" i="5"/>
  <c r="X107" i="5"/>
  <c r="X108" i="5"/>
  <c r="X89" i="5"/>
  <c r="X90" i="5"/>
  <c r="X130" i="5"/>
  <c r="X131" i="5"/>
  <c r="X20" i="5"/>
  <c r="X21" i="5"/>
  <c r="X22" i="5"/>
  <c r="X23" i="5"/>
  <c r="X11" i="5"/>
  <c r="X157" i="5"/>
  <c r="X158" i="5"/>
  <c r="X159" i="5"/>
  <c r="X160" i="5"/>
  <c r="X121" i="5"/>
  <c r="X122" i="5"/>
  <c r="X123" i="5"/>
  <c r="X133" i="5"/>
  <c r="X134" i="5"/>
  <c r="X135" i="5"/>
  <c r="X136" i="5"/>
  <c r="X137" i="5"/>
  <c r="X146" i="5"/>
  <c r="X147" i="5"/>
  <c r="X148" i="5"/>
  <c r="X138" i="5"/>
  <c r="X139" i="5"/>
  <c r="X59" i="5"/>
  <c r="X60" i="5"/>
  <c r="X52" i="5"/>
  <c r="X120" i="5"/>
  <c r="X37" i="5"/>
  <c r="X38" i="5"/>
  <c r="X39" i="5"/>
  <c r="X132" i="5"/>
  <c r="X57" i="5"/>
  <c r="X58" i="5"/>
  <c r="X30" i="5"/>
  <c r="X31" i="5"/>
  <c r="X12" i="5"/>
  <c r="X13" i="5"/>
  <c r="X14" i="5"/>
  <c r="X24" i="5"/>
  <c r="X61" i="5"/>
  <c r="X82" i="5"/>
  <c r="X83" i="5"/>
  <c r="X84" i="5"/>
  <c r="X85" i="5"/>
  <c r="X94" i="5"/>
  <c r="X77" i="5"/>
  <c r="X7" i="5"/>
  <c r="X8" i="5"/>
  <c r="X9" i="5"/>
  <c r="X10" i="5"/>
  <c r="X143" i="5"/>
  <c r="X144" i="5"/>
  <c r="X86" i="5"/>
  <c r="X87" i="5"/>
  <c r="X88" i="5"/>
  <c r="X56" i="5"/>
  <c r="X110" i="5"/>
  <c r="X111" i="5"/>
  <c r="X112" i="5"/>
  <c r="X4" i="5"/>
  <c r="X5" i="5"/>
  <c r="X6" i="5"/>
  <c r="X53" i="5"/>
  <c r="X54" i="5"/>
  <c r="X55" i="5"/>
  <c r="X124" i="5"/>
  <c r="X42" i="5"/>
  <c r="X43" i="5"/>
  <c r="X44" i="5"/>
  <c r="X67" i="5"/>
  <c r="X68" i="5"/>
  <c r="X69" i="5"/>
  <c r="X15" i="5"/>
  <c r="X16" i="5"/>
  <c r="X45" i="5"/>
  <c r="X46" i="5"/>
  <c r="X3" i="5"/>
  <c r="X66" i="5"/>
  <c r="X140" i="5"/>
  <c r="X141" i="5"/>
  <c r="X142" i="5"/>
  <c r="X161" i="5"/>
  <c r="X162" i="5"/>
  <c r="X163" i="5"/>
  <c r="X164" i="5"/>
  <c r="X40" i="5"/>
  <c r="X41" i="5"/>
  <c r="X113" i="5"/>
  <c r="X114" i="5"/>
  <c r="X115" i="5"/>
  <c r="X129" i="5"/>
  <c r="X97" i="5"/>
  <c r="X98" i="5"/>
  <c r="X99" i="5"/>
  <c r="X62" i="5"/>
  <c r="X63" i="5"/>
  <c r="X105" i="5"/>
  <c r="X109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28" i="5"/>
  <c r="T50" i="5"/>
  <c r="U50" i="5" s="1"/>
  <c r="T51" i="5"/>
  <c r="U51" i="5" s="1"/>
  <c r="T91" i="5"/>
  <c r="U91" i="5" s="1"/>
  <c r="Z91" i="5" s="1"/>
  <c r="T92" i="5"/>
  <c r="U92" i="5" s="1"/>
  <c r="Z92" i="5" s="1"/>
  <c r="T93" i="5"/>
  <c r="U93" i="5" s="1"/>
  <c r="Z93" i="5" s="1"/>
  <c r="T78" i="5"/>
  <c r="U78" i="5" s="1"/>
  <c r="Z78" i="5" s="1"/>
  <c r="T79" i="5"/>
  <c r="U79" i="5" s="1"/>
  <c r="Z79" i="5" s="1"/>
  <c r="T80" i="5"/>
  <c r="U80" i="5" s="1"/>
  <c r="Z80" i="5" s="1"/>
  <c r="T81" i="5"/>
  <c r="U81" i="5" s="1"/>
  <c r="Z81" i="5" s="1"/>
  <c r="T127" i="5"/>
  <c r="U127" i="5" s="1"/>
  <c r="T128" i="5"/>
  <c r="U128" i="5" s="1"/>
  <c r="Z128" i="5" s="1"/>
  <c r="T75" i="5"/>
  <c r="U75" i="5" s="1"/>
  <c r="T76" i="5"/>
  <c r="U76" i="5" s="1"/>
  <c r="T95" i="5"/>
  <c r="U95" i="5" s="1"/>
  <c r="T96" i="5"/>
  <c r="U96" i="5" s="1"/>
  <c r="Z96" i="5" s="1"/>
  <c r="T64" i="5"/>
  <c r="U64" i="5" s="1"/>
  <c r="T65" i="5"/>
  <c r="U65" i="5" s="1"/>
  <c r="Z65" i="5" s="1"/>
  <c r="T47" i="5"/>
  <c r="U47" i="5" s="1"/>
  <c r="T48" i="5"/>
  <c r="U48" i="5" s="1"/>
  <c r="Z48" i="5" s="1"/>
  <c r="T49" i="5"/>
  <c r="U49" i="5" s="1"/>
  <c r="Z49" i="5" s="1"/>
  <c r="T125" i="5"/>
  <c r="U125" i="5" s="1"/>
  <c r="Z125" i="5" s="1"/>
  <c r="T126" i="5"/>
  <c r="U126" i="5" s="1"/>
  <c r="Z126" i="5" s="1"/>
  <c r="T2" i="5"/>
  <c r="U2" i="5" s="1"/>
  <c r="Z2" i="5" s="1"/>
  <c r="T116" i="5"/>
  <c r="U116" i="5" s="1"/>
  <c r="T117" i="5"/>
  <c r="U117" i="5" s="1"/>
  <c r="T118" i="5"/>
  <c r="U118" i="5" s="1"/>
  <c r="T119" i="5"/>
  <c r="U119" i="5" s="1"/>
  <c r="Z119" i="5" s="1"/>
  <c r="T17" i="5"/>
  <c r="U17" i="5" s="1"/>
  <c r="T70" i="5"/>
  <c r="U70" i="5" s="1"/>
  <c r="Z70" i="5" s="1"/>
  <c r="T71" i="5"/>
  <c r="U71" i="5" s="1"/>
  <c r="T72" i="5"/>
  <c r="U72" i="5" s="1"/>
  <c r="Z72" i="5" s="1"/>
  <c r="T73" i="5"/>
  <c r="U73" i="5" s="1"/>
  <c r="Z73" i="5" s="1"/>
  <c r="T34" i="5"/>
  <c r="U34" i="5" s="1"/>
  <c r="Z34" i="5" s="1"/>
  <c r="T35" i="5"/>
  <c r="U35" i="5" s="1"/>
  <c r="Z35" i="5" s="1"/>
  <c r="T36" i="5"/>
  <c r="U36" i="5" s="1"/>
  <c r="Z36" i="5" s="1"/>
  <c r="T165" i="5"/>
  <c r="U165" i="5" s="1"/>
  <c r="Z165" i="5" s="1"/>
  <c r="T25" i="5"/>
  <c r="U25" i="5" s="1"/>
  <c r="T26" i="5"/>
  <c r="U26" i="5" s="1"/>
  <c r="T27" i="5"/>
  <c r="U27" i="5" s="1"/>
  <c r="Z27" i="5" s="1"/>
  <c r="T166" i="5"/>
  <c r="U166" i="5" s="1"/>
  <c r="T167" i="5"/>
  <c r="U167" i="5" s="1"/>
  <c r="Z167" i="5" s="1"/>
  <c r="T168" i="5"/>
  <c r="U168" i="5" s="1"/>
  <c r="T32" i="5"/>
  <c r="U32" i="5" s="1"/>
  <c r="Z32" i="5" s="1"/>
  <c r="T33" i="5"/>
  <c r="U33" i="5" s="1"/>
  <c r="Z33" i="5" s="1"/>
  <c r="T100" i="5"/>
  <c r="U100" i="5" s="1"/>
  <c r="Z100" i="5" s="1"/>
  <c r="T101" i="5"/>
  <c r="U101" i="5" s="1"/>
  <c r="Z101" i="5" s="1"/>
  <c r="T102" i="5"/>
  <c r="U102" i="5" s="1"/>
  <c r="Z102" i="5" s="1"/>
  <c r="T103" i="5"/>
  <c r="U103" i="5" s="1"/>
  <c r="T18" i="5"/>
  <c r="U18" i="5" s="1"/>
  <c r="T19" i="5"/>
  <c r="U19" i="5" s="1"/>
  <c r="T74" i="5"/>
  <c r="U74" i="5" s="1"/>
  <c r="Z74" i="5" s="1"/>
  <c r="T104" i="5"/>
  <c r="U104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145" i="5"/>
  <c r="U145" i="5" s="1"/>
  <c r="T106" i="5"/>
  <c r="U106" i="5" s="1"/>
  <c r="T107" i="5"/>
  <c r="U107" i="5" s="1"/>
  <c r="Z107" i="5" s="1"/>
  <c r="T108" i="5"/>
  <c r="U108" i="5" s="1"/>
  <c r="T89" i="5"/>
  <c r="U89" i="5" s="1"/>
  <c r="Z89" i="5" s="1"/>
  <c r="T90" i="5"/>
  <c r="U90" i="5" s="1"/>
  <c r="T130" i="5"/>
  <c r="U130" i="5" s="1"/>
  <c r="Z130" i="5" s="1"/>
  <c r="T131" i="5"/>
  <c r="U131" i="5" s="1"/>
  <c r="Z131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T11" i="5"/>
  <c r="U11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121" i="5"/>
  <c r="U121" i="5" s="1"/>
  <c r="T122" i="5"/>
  <c r="U122" i="5" s="1"/>
  <c r="Z122" i="5" s="1"/>
  <c r="T123" i="5"/>
  <c r="U123" i="5" s="1"/>
  <c r="Z123" i="5" s="1"/>
  <c r="T133" i="5"/>
  <c r="U133" i="5" s="1"/>
  <c r="Z133" i="5" s="1"/>
  <c r="T134" i="5"/>
  <c r="U134" i="5" s="1"/>
  <c r="Z134" i="5" s="1"/>
  <c r="T135" i="5"/>
  <c r="U135" i="5" s="1"/>
  <c r="Z135" i="5" s="1"/>
  <c r="T136" i="5"/>
  <c r="U136" i="5" s="1"/>
  <c r="T137" i="5"/>
  <c r="U137" i="5" s="1"/>
  <c r="T146" i="5"/>
  <c r="U146" i="5" s="1"/>
  <c r="T147" i="5"/>
  <c r="U147" i="5" s="1"/>
  <c r="Z147" i="5" s="1"/>
  <c r="T148" i="5"/>
  <c r="U148" i="5" s="1"/>
  <c r="T138" i="5"/>
  <c r="U138" i="5" s="1"/>
  <c r="Z138" i="5" s="1"/>
  <c r="T139" i="5"/>
  <c r="U139" i="5" s="1"/>
  <c r="T59" i="5"/>
  <c r="U59" i="5" s="1"/>
  <c r="Z59" i="5" s="1"/>
  <c r="T60" i="5"/>
  <c r="U60" i="5" s="1"/>
  <c r="Z60" i="5" s="1"/>
  <c r="T52" i="5"/>
  <c r="U52" i="5" s="1"/>
  <c r="Z52" i="5" s="1"/>
  <c r="T120" i="5"/>
  <c r="U120" i="5" s="1"/>
  <c r="Z120" i="5" s="1"/>
  <c r="T37" i="5"/>
  <c r="U37" i="5" s="1"/>
  <c r="Z37" i="5" s="1"/>
  <c r="T38" i="5"/>
  <c r="U38" i="5" s="1"/>
  <c r="T39" i="5"/>
  <c r="U39" i="5" s="1"/>
  <c r="T132" i="5"/>
  <c r="U132" i="5" s="1"/>
  <c r="T57" i="5"/>
  <c r="U57" i="5" s="1"/>
  <c r="Z57" i="5" s="1"/>
  <c r="T58" i="5"/>
  <c r="U58" i="5" s="1"/>
  <c r="Z58" i="5" s="1"/>
  <c r="T30" i="5"/>
  <c r="U30" i="5" s="1"/>
  <c r="T31" i="5"/>
  <c r="U31" i="5" s="1"/>
  <c r="T12" i="5"/>
  <c r="U12" i="5" s="1"/>
  <c r="Z12" i="5" s="1"/>
  <c r="T13" i="5"/>
  <c r="U13" i="5" s="1"/>
  <c r="Z13" i="5" s="1"/>
  <c r="T14" i="5"/>
  <c r="U14" i="5" s="1"/>
  <c r="Z14" i="5" s="1"/>
  <c r="T24" i="5"/>
  <c r="U24" i="5" s="1"/>
  <c r="Z24" i="5" s="1"/>
  <c r="T61" i="5"/>
  <c r="U61" i="5" s="1"/>
  <c r="Z61" i="5" s="1"/>
  <c r="T82" i="5"/>
  <c r="U82" i="5" s="1"/>
  <c r="T83" i="5"/>
  <c r="U83" i="5" s="1"/>
  <c r="T84" i="5"/>
  <c r="U84" i="5" s="1"/>
  <c r="T85" i="5"/>
  <c r="U85" i="5" s="1"/>
  <c r="Z85" i="5" s="1"/>
  <c r="T94" i="5"/>
  <c r="U94" i="5" s="1"/>
  <c r="T77" i="5"/>
  <c r="U77" i="5" s="1"/>
  <c r="T7" i="5"/>
  <c r="U7" i="5" s="1"/>
  <c r="T8" i="5"/>
  <c r="U8" i="5" s="1"/>
  <c r="Z8" i="5" s="1"/>
  <c r="T9" i="5"/>
  <c r="U9" i="5" s="1"/>
  <c r="Z9" i="5" s="1"/>
  <c r="T10" i="5"/>
  <c r="U10" i="5" s="1"/>
  <c r="Z10" i="5" s="1"/>
  <c r="T143" i="5"/>
  <c r="U143" i="5" s="1"/>
  <c r="Z143" i="5" s="1"/>
  <c r="T144" i="5"/>
  <c r="U144" i="5" s="1"/>
  <c r="Z144" i="5" s="1"/>
  <c r="T86" i="5"/>
  <c r="U86" i="5" s="1"/>
  <c r="T87" i="5"/>
  <c r="U87" i="5" s="1"/>
  <c r="T88" i="5"/>
  <c r="U88" i="5" s="1"/>
  <c r="T56" i="5"/>
  <c r="U56" i="5" s="1"/>
  <c r="Z56" i="5" s="1"/>
  <c r="T110" i="5"/>
  <c r="U110" i="5" s="1"/>
  <c r="T111" i="5"/>
  <c r="U111" i="5" s="1"/>
  <c r="T112" i="5"/>
  <c r="U112" i="5" s="1"/>
  <c r="Z112" i="5" s="1"/>
  <c r="T4" i="5"/>
  <c r="U4" i="5" s="1"/>
  <c r="Z4" i="5" s="1"/>
  <c r="T5" i="5"/>
  <c r="U5" i="5" s="1"/>
  <c r="Z5" i="5" s="1"/>
  <c r="T6" i="5"/>
  <c r="U6" i="5" s="1"/>
  <c r="Z6" i="5" s="1"/>
  <c r="T53" i="5"/>
  <c r="U53" i="5" s="1"/>
  <c r="Z53" i="5" s="1"/>
  <c r="T54" i="5"/>
  <c r="U54" i="5" s="1"/>
  <c r="Z54" i="5" s="1"/>
  <c r="T55" i="5"/>
  <c r="U55" i="5" s="1"/>
  <c r="T124" i="5"/>
  <c r="U124" i="5" s="1"/>
  <c r="T42" i="5"/>
  <c r="U42" i="5" s="1"/>
  <c r="T43" i="5"/>
  <c r="U43" i="5" s="1"/>
  <c r="Z43" i="5" s="1"/>
  <c r="T44" i="5"/>
  <c r="U44" i="5" s="1"/>
  <c r="T67" i="5"/>
  <c r="U67" i="5" s="1"/>
  <c r="T68" i="5"/>
  <c r="U68" i="5" s="1"/>
  <c r="Z68" i="5" s="1"/>
  <c r="T69" i="5"/>
  <c r="U69" i="5" s="1"/>
  <c r="Z69" i="5" s="1"/>
  <c r="T15" i="5"/>
  <c r="U15" i="5" s="1"/>
  <c r="Z15" i="5" s="1"/>
  <c r="T16" i="5"/>
  <c r="U16" i="5" s="1"/>
  <c r="Z16" i="5" s="1"/>
  <c r="T45" i="5"/>
  <c r="U45" i="5" s="1"/>
  <c r="Z45" i="5" s="1"/>
  <c r="T46" i="5"/>
  <c r="U46" i="5" s="1"/>
  <c r="Z46" i="5" s="1"/>
  <c r="T3" i="5"/>
  <c r="U3" i="5" s="1"/>
  <c r="T66" i="5"/>
  <c r="U66" i="5" s="1"/>
  <c r="T140" i="5"/>
  <c r="U140" i="5" s="1"/>
  <c r="T141" i="5"/>
  <c r="U141" i="5" s="1"/>
  <c r="Z141" i="5" s="1"/>
  <c r="T142" i="5"/>
  <c r="U142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40" i="5"/>
  <c r="U40" i="5" s="1"/>
  <c r="Z40" i="5" s="1"/>
  <c r="T41" i="5"/>
  <c r="U41" i="5" s="1"/>
  <c r="Z41" i="5" s="1"/>
  <c r="T113" i="5"/>
  <c r="U113" i="5" s="1"/>
  <c r="Z113" i="5" s="1"/>
  <c r="T114" i="5"/>
  <c r="U114" i="5" s="1"/>
  <c r="T115" i="5"/>
  <c r="U115" i="5" s="1"/>
  <c r="Z115" i="5" s="1"/>
  <c r="T129" i="5"/>
  <c r="U129" i="5" s="1"/>
  <c r="T97" i="5"/>
  <c r="U97" i="5" s="1"/>
  <c r="T98" i="5"/>
  <c r="U98" i="5" s="1"/>
  <c r="T99" i="5"/>
  <c r="U99" i="5" s="1"/>
  <c r="T62" i="5"/>
  <c r="U62" i="5" s="1"/>
  <c r="Z62" i="5" s="1"/>
  <c r="T63" i="5"/>
  <c r="U63" i="5" s="1"/>
  <c r="Z63" i="5" s="1"/>
  <c r="T105" i="5"/>
  <c r="U105" i="5" s="1"/>
  <c r="Z105" i="5" s="1"/>
  <c r="T109" i="5"/>
  <c r="U109" i="5" s="1"/>
  <c r="Z109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 s="1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 s="1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 s="1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 s="1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 s="1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 s="1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91" i="5"/>
  <c r="Q92" i="5"/>
  <c r="Q93" i="5"/>
  <c r="Q78" i="5"/>
  <c r="Q79" i="5"/>
  <c r="Q80" i="5"/>
  <c r="Q81" i="5"/>
  <c r="Q127" i="5"/>
  <c r="Q128" i="5"/>
  <c r="Q75" i="5"/>
  <c r="Q76" i="5"/>
  <c r="Q95" i="5"/>
  <c r="Q96" i="5"/>
  <c r="Q64" i="5"/>
  <c r="Q65" i="5"/>
  <c r="Q47" i="5"/>
  <c r="Q48" i="5"/>
  <c r="Q49" i="5"/>
  <c r="Q125" i="5"/>
  <c r="Q126" i="5"/>
  <c r="Q2" i="5"/>
  <c r="Q116" i="5"/>
  <c r="Q117" i="5"/>
  <c r="Q118" i="5"/>
  <c r="Q119" i="5"/>
  <c r="Q17" i="5"/>
  <c r="Q70" i="5"/>
  <c r="Q71" i="5"/>
  <c r="Q72" i="5"/>
  <c r="Q73" i="5"/>
  <c r="Q34" i="5"/>
  <c r="Q35" i="5"/>
  <c r="Q36" i="5"/>
  <c r="Q165" i="5"/>
  <c r="Q25" i="5"/>
  <c r="Q26" i="5"/>
  <c r="Q27" i="5"/>
  <c r="Q166" i="5"/>
  <c r="Q167" i="5"/>
  <c r="Q168" i="5"/>
  <c r="Q32" i="5"/>
  <c r="Q33" i="5"/>
  <c r="Q100" i="5"/>
  <c r="Q101" i="5"/>
  <c r="Q102" i="5"/>
  <c r="Q103" i="5"/>
  <c r="Q18" i="5"/>
  <c r="Q19" i="5"/>
  <c r="Q74" i="5"/>
  <c r="Q104" i="5"/>
  <c r="Q149" i="5"/>
  <c r="Q150" i="5"/>
  <c r="Q151" i="5"/>
  <c r="Q152" i="5"/>
  <c r="Q153" i="5"/>
  <c r="Q154" i="5"/>
  <c r="Q155" i="5"/>
  <c r="Q156" i="5"/>
  <c r="Q145" i="5"/>
  <c r="Q106" i="5"/>
  <c r="Q107" i="5"/>
  <c r="Q108" i="5"/>
  <c r="Q89" i="5"/>
  <c r="Q90" i="5"/>
  <c r="Q130" i="5"/>
  <c r="Q131" i="5"/>
  <c r="Q20" i="5"/>
  <c r="Q21" i="5"/>
  <c r="Q22" i="5"/>
  <c r="Q23" i="5"/>
  <c r="Q11" i="5"/>
  <c r="Q157" i="5"/>
  <c r="Q158" i="5"/>
  <c r="Q159" i="5"/>
  <c r="Q160" i="5"/>
  <c r="Q121" i="5"/>
  <c r="Q122" i="5"/>
  <c r="Q123" i="5"/>
  <c r="Q133" i="5"/>
  <c r="Q134" i="5"/>
  <c r="Q135" i="5"/>
  <c r="Q136" i="5"/>
  <c r="Q137" i="5"/>
  <c r="Q146" i="5"/>
  <c r="Q147" i="5"/>
  <c r="Q148" i="5"/>
  <c r="Q138" i="5"/>
  <c r="Q139" i="5"/>
  <c r="Q59" i="5"/>
  <c r="Q60" i="5"/>
  <c r="Q52" i="5"/>
  <c r="Q120" i="5"/>
  <c r="Q37" i="5"/>
  <c r="Q38" i="5"/>
  <c r="Q39" i="5"/>
  <c r="Q132" i="5"/>
  <c r="Q57" i="5"/>
  <c r="Q58" i="5"/>
  <c r="Q30" i="5"/>
  <c r="Q31" i="5"/>
  <c r="Q12" i="5"/>
  <c r="Q13" i="5"/>
  <c r="Q14" i="5"/>
  <c r="Q24" i="5"/>
  <c r="Q61" i="5"/>
  <c r="Q82" i="5"/>
  <c r="Q83" i="5"/>
  <c r="Q84" i="5"/>
  <c r="Q85" i="5"/>
  <c r="Q94" i="5"/>
  <c r="Q77" i="5"/>
  <c r="Q7" i="5"/>
  <c r="Q8" i="5"/>
  <c r="Q9" i="5"/>
  <c r="Q10" i="5"/>
  <c r="Q143" i="5"/>
  <c r="Q144" i="5"/>
  <c r="Q86" i="5"/>
  <c r="Q87" i="5"/>
  <c r="Q88" i="5"/>
  <c r="Q56" i="5"/>
  <c r="Q110" i="5"/>
  <c r="Q111" i="5"/>
  <c r="Q112" i="5"/>
  <c r="Q4" i="5"/>
  <c r="Q5" i="5"/>
  <c r="Q6" i="5"/>
  <c r="Q53" i="5"/>
  <c r="Q54" i="5"/>
  <c r="Q55" i="5"/>
  <c r="Q124" i="5"/>
  <c r="Q42" i="5"/>
  <c r="Q43" i="5"/>
  <c r="Q44" i="5"/>
  <c r="Q67" i="5"/>
  <c r="Q68" i="5"/>
  <c r="Q69" i="5"/>
  <c r="Q15" i="5"/>
  <c r="Q16" i="5"/>
  <c r="Q45" i="5"/>
  <c r="Q46" i="5"/>
  <c r="Q3" i="5"/>
  <c r="Q66" i="5"/>
  <c r="Q140" i="5"/>
  <c r="Q141" i="5"/>
  <c r="Q142" i="5"/>
  <c r="Q161" i="5"/>
  <c r="Q162" i="5"/>
  <c r="Q163" i="5"/>
  <c r="Q164" i="5"/>
  <c r="Q40" i="5"/>
  <c r="Q41" i="5"/>
  <c r="Q113" i="5"/>
  <c r="Q114" i="5"/>
  <c r="Q115" i="5"/>
  <c r="Q129" i="5"/>
  <c r="Q97" i="5"/>
  <c r="Q98" i="5"/>
  <c r="Q99" i="5"/>
  <c r="Q62" i="5"/>
  <c r="Q63" i="5"/>
  <c r="Q105" i="5"/>
  <c r="Q109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29" i="5"/>
  <c r="N50" i="5"/>
  <c r="N51" i="5"/>
  <c r="N91" i="5"/>
  <c r="N92" i="5"/>
  <c r="N93" i="5"/>
  <c r="N78" i="5"/>
  <c r="N79" i="5"/>
  <c r="N80" i="5"/>
  <c r="N81" i="5"/>
  <c r="N127" i="5"/>
  <c r="N128" i="5"/>
  <c r="N75" i="5"/>
  <c r="N76" i="5"/>
  <c r="N95" i="5"/>
  <c r="N96" i="5"/>
  <c r="N64" i="5"/>
  <c r="N65" i="5"/>
  <c r="N47" i="5"/>
  <c r="N48" i="5"/>
  <c r="N49" i="5"/>
  <c r="N125" i="5"/>
  <c r="N126" i="5"/>
  <c r="N2" i="5"/>
  <c r="N116" i="5"/>
  <c r="N117" i="5"/>
  <c r="N118" i="5"/>
  <c r="N119" i="5"/>
  <c r="N17" i="5"/>
  <c r="N70" i="5"/>
  <c r="N71" i="5"/>
  <c r="N72" i="5"/>
  <c r="N73" i="5"/>
  <c r="N34" i="5"/>
  <c r="N35" i="5"/>
  <c r="N36" i="5"/>
  <c r="N165" i="5"/>
  <c r="N25" i="5"/>
  <c r="N26" i="5"/>
  <c r="N27" i="5"/>
  <c r="N166" i="5"/>
  <c r="N167" i="5"/>
  <c r="N168" i="5"/>
  <c r="N32" i="5"/>
  <c r="N33" i="5"/>
  <c r="N100" i="5"/>
  <c r="N101" i="5"/>
  <c r="N102" i="5"/>
  <c r="N103" i="5"/>
  <c r="N18" i="5"/>
  <c r="N19" i="5"/>
  <c r="N74" i="5"/>
  <c r="N104" i="5"/>
  <c r="N149" i="5"/>
  <c r="N150" i="5"/>
  <c r="N151" i="5"/>
  <c r="N152" i="5"/>
  <c r="N153" i="5"/>
  <c r="N154" i="5"/>
  <c r="N155" i="5"/>
  <c r="N156" i="5"/>
  <c r="N145" i="5"/>
  <c r="N106" i="5"/>
  <c r="N107" i="5"/>
  <c r="N108" i="5"/>
  <c r="N89" i="5"/>
  <c r="N90" i="5"/>
  <c r="N130" i="5"/>
  <c r="N131" i="5"/>
  <c r="N20" i="5"/>
  <c r="N21" i="5"/>
  <c r="N22" i="5"/>
  <c r="N23" i="5"/>
  <c r="N11" i="5"/>
  <c r="N157" i="5"/>
  <c r="N158" i="5"/>
  <c r="N159" i="5"/>
  <c r="N160" i="5"/>
  <c r="N121" i="5"/>
  <c r="N122" i="5"/>
  <c r="N123" i="5"/>
  <c r="N133" i="5"/>
  <c r="N134" i="5"/>
  <c r="N135" i="5"/>
  <c r="N136" i="5"/>
  <c r="N137" i="5"/>
  <c r="N146" i="5"/>
  <c r="N147" i="5"/>
  <c r="N148" i="5"/>
  <c r="N138" i="5"/>
  <c r="N139" i="5"/>
  <c r="N59" i="5"/>
  <c r="N60" i="5"/>
  <c r="N52" i="5"/>
  <c r="N120" i="5"/>
  <c r="N37" i="5"/>
  <c r="N38" i="5"/>
  <c r="N39" i="5"/>
  <c r="N132" i="5"/>
  <c r="N57" i="5"/>
  <c r="N58" i="5"/>
  <c r="N30" i="5"/>
  <c r="N31" i="5"/>
  <c r="N12" i="5"/>
  <c r="N13" i="5"/>
  <c r="N14" i="5"/>
  <c r="N24" i="5"/>
  <c r="N61" i="5"/>
  <c r="N82" i="5"/>
  <c r="N83" i="5"/>
  <c r="N84" i="5"/>
  <c r="N85" i="5"/>
  <c r="N94" i="5"/>
  <c r="N77" i="5"/>
  <c r="N7" i="5"/>
  <c r="N8" i="5"/>
  <c r="N9" i="5"/>
  <c r="N10" i="5"/>
  <c r="N143" i="5"/>
  <c r="N144" i="5"/>
  <c r="N86" i="5"/>
  <c r="N87" i="5"/>
  <c r="N88" i="5"/>
  <c r="N56" i="5"/>
  <c r="N110" i="5"/>
  <c r="N111" i="5"/>
  <c r="N112" i="5"/>
  <c r="N4" i="5"/>
  <c r="N5" i="5"/>
  <c r="N6" i="5"/>
  <c r="N53" i="5"/>
  <c r="N54" i="5"/>
  <c r="N55" i="5"/>
  <c r="N124" i="5"/>
  <c r="N42" i="5"/>
  <c r="N43" i="5"/>
  <c r="N44" i="5"/>
  <c r="N67" i="5"/>
  <c r="N68" i="5"/>
  <c r="N69" i="5"/>
  <c r="N15" i="5"/>
  <c r="N16" i="5"/>
  <c r="N45" i="5"/>
  <c r="N46" i="5"/>
  <c r="N3" i="5"/>
  <c r="N66" i="5"/>
  <c r="N140" i="5"/>
  <c r="N141" i="5"/>
  <c r="N142" i="5"/>
  <c r="N161" i="5"/>
  <c r="N162" i="5"/>
  <c r="N163" i="5"/>
  <c r="N164" i="5"/>
  <c r="N40" i="5"/>
  <c r="N41" i="5"/>
  <c r="N113" i="5"/>
  <c r="N114" i="5"/>
  <c r="N115" i="5"/>
  <c r="N129" i="5"/>
  <c r="N97" i="5"/>
  <c r="N98" i="5"/>
  <c r="N99" i="5"/>
  <c r="N62" i="5"/>
  <c r="N63" i="5"/>
  <c r="N105" i="5"/>
  <c r="N109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28" i="5"/>
  <c r="L51" i="5"/>
  <c r="L91" i="5"/>
  <c r="L92" i="5"/>
  <c r="L93" i="5"/>
  <c r="L78" i="5"/>
  <c r="L79" i="5"/>
  <c r="L80" i="5"/>
  <c r="L81" i="5"/>
  <c r="L127" i="5"/>
  <c r="L128" i="5"/>
  <c r="L75" i="5"/>
  <c r="L76" i="5"/>
  <c r="L95" i="5"/>
  <c r="L96" i="5"/>
  <c r="L64" i="5"/>
  <c r="L65" i="5"/>
  <c r="L47" i="5"/>
  <c r="L48" i="5"/>
  <c r="L49" i="5"/>
  <c r="L125" i="5"/>
  <c r="L126" i="5"/>
  <c r="L2" i="5"/>
  <c r="L116" i="5"/>
  <c r="L117" i="5"/>
  <c r="L118" i="5"/>
  <c r="L119" i="5"/>
  <c r="L17" i="5"/>
  <c r="L70" i="5"/>
  <c r="L71" i="5"/>
  <c r="L72" i="5"/>
  <c r="L73" i="5"/>
  <c r="L34" i="5"/>
  <c r="L35" i="5"/>
  <c r="L36" i="5"/>
  <c r="L165" i="5"/>
  <c r="L25" i="5"/>
  <c r="L26" i="5"/>
  <c r="L27" i="5"/>
  <c r="L166" i="5"/>
  <c r="L167" i="5"/>
  <c r="L168" i="5"/>
  <c r="L32" i="5"/>
  <c r="L33" i="5"/>
  <c r="L100" i="5"/>
  <c r="L101" i="5"/>
  <c r="L102" i="5"/>
  <c r="L103" i="5"/>
  <c r="L18" i="5"/>
  <c r="L19" i="5"/>
  <c r="L74" i="5"/>
  <c r="L104" i="5"/>
  <c r="L149" i="5"/>
  <c r="L150" i="5"/>
  <c r="L151" i="5"/>
  <c r="L152" i="5"/>
  <c r="L153" i="5"/>
  <c r="L154" i="5"/>
  <c r="L155" i="5"/>
  <c r="L156" i="5"/>
  <c r="L145" i="5"/>
  <c r="L106" i="5"/>
  <c r="L107" i="5"/>
  <c r="L108" i="5"/>
  <c r="L89" i="5"/>
  <c r="L90" i="5"/>
  <c r="L130" i="5"/>
  <c r="L131" i="5"/>
  <c r="L20" i="5"/>
  <c r="L21" i="5"/>
  <c r="L22" i="5"/>
  <c r="L23" i="5"/>
  <c r="L11" i="5"/>
  <c r="L157" i="5"/>
  <c r="L158" i="5"/>
  <c r="L159" i="5"/>
  <c r="L160" i="5"/>
  <c r="L121" i="5"/>
  <c r="L122" i="5"/>
  <c r="L123" i="5"/>
  <c r="L133" i="5"/>
  <c r="L134" i="5"/>
  <c r="L135" i="5"/>
  <c r="L136" i="5"/>
  <c r="L137" i="5"/>
  <c r="L146" i="5"/>
  <c r="L147" i="5"/>
  <c r="L148" i="5"/>
  <c r="L138" i="5"/>
  <c r="L139" i="5"/>
  <c r="L59" i="5"/>
  <c r="L60" i="5"/>
  <c r="L52" i="5"/>
  <c r="L120" i="5"/>
  <c r="L37" i="5"/>
  <c r="L38" i="5"/>
  <c r="L39" i="5"/>
  <c r="L132" i="5"/>
  <c r="L57" i="5"/>
  <c r="L58" i="5"/>
  <c r="L30" i="5"/>
  <c r="L31" i="5"/>
  <c r="L12" i="5"/>
  <c r="L13" i="5"/>
  <c r="L14" i="5"/>
  <c r="L24" i="5"/>
  <c r="L61" i="5"/>
  <c r="L82" i="5"/>
  <c r="L83" i="5"/>
  <c r="L84" i="5"/>
  <c r="L85" i="5"/>
  <c r="L94" i="5"/>
  <c r="L77" i="5"/>
  <c r="L7" i="5"/>
  <c r="L8" i="5"/>
  <c r="L9" i="5"/>
  <c r="L10" i="5"/>
  <c r="L143" i="5"/>
  <c r="L144" i="5"/>
  <c r="L86" i="5"/>
  <c r="L87" i="5"/>
  <c r="L88" i="5"/>
  <c r="L56" i="5"/>
  <c r="L110" i="5"/>
  <c r="L111" i="5"/>
  <c r="L112" i="5"/>
  <c r="L4" i="5"/>
  <c r="L5" i="5"/>
  <c r="L6" i="5"/>
  <c r="L53" i="5"/>
  <c r="L54" i="5"/>
  <c r="L55" i="5"/>
  <c r="L124" i="5"/>
  <c r="L42" i="5"/>
  <c r="L43" i="5"/>
  <c r="L44" i="5"/>
  <c r="L67" i="5"/>
  <c r="L68" i="5"/>
  <c r="L69" i="5"/>
  <c r="L15" i="5"/>
  <c r="L16" i="5"/>
  <c r="L45" i="5"/>
  <c r="L46" i="5"/>
  <c r="L3" i="5"/>
  <c r="L66" i="5"/>
  <c r="L140" i="5"/>
  <c r="L141" i="5"/>
  <c r="L142" i="5"/>
  <c r="L161" i="5"/>
  <c r="L162" i="5"/>
  <c r="L163" i="5"/>
  <c r="L164" i="5"/>
  <c r="L40" i="5"/>
  <c r="L41" i="5"/>
  <c r="L113" i="5"/>
  <c r="L114" i="5"/>
  <c r="L115" i="5"/>
  <c r="L129" i="5"/>
  <c r="L97" i="5"/>
  <c r="L98" i="5"/>
  <c r="L99" i="5"/>
  <c r="L62" i="5"/>
  <c r="L63" i="5"/>
  <c r="L105" i="5"/>
  <c r="L109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29" i="5"/>
  <c r="J50" i="5"/>
  <c r="J51" i="5"/>
  <c r="J91" i="5"/>
  <c r="J92" i="5"/>
  <c r="J93" i="5"/>
  <c r="J78" i="5"/>
  <c r="J79" i="5"/>
  <c r="J80" i="5"/>
  <c r="J81" i="5"/>
  <c r="J127" i="5"/>
  <c r="J128" i="5"/>
  <c r="J75" i="5"/>
  <c r="J76" i="5"/>
  <c r="J95" i="5"/>
  <c r="J96" i="5"/>
  <c r="J64" i="5"/>
  <c r="J65" i="5"/>
  <c r="J47" i="5"/>
  <c r="J48" i="5"/>
  <c r="J49" i="5"/>
  <c r="J125" i="5"/>
  <c r="J126" i="5"/>
  <c r="J2" i="5"/>
  <c r="J116" i="5"/>
  <c r="J117" i="5"/>
  <c r="J118" i="5"/>
  <c r="J119" i="5"/>
  <c r="J17" i="5"/>
  <c r="J70" i="5"/>
  <c r="J71" i="5"/>
  <c r="J72" i="5"/>
  <c r="J73" i="5"/>
  <c r="J34" i="5"/>
  <c r="J35" i="5"/>
  <c r="J36" i="5"/>
  <c r="J165" i="5"/>
  <c r="J25" i="5"/>
  <c r="J26" i="5"/>
  <c r="J27" i="5"/>
  <c r="J166" i="5"/>
  <c r="J167" i="5"/>
  <c r="J168" i="5"/>
  <c r="J32" i="5"/>
  <c r="J33" i="5"/>
  <c r="J100" i="5"/>
  <c r="J101" i="5"/>
  <c r="J102" i="5"/>
  <c r="J103" i="5"/>
  <c r="J18" i="5"/>
  <c r="J19" i="5"/>
  <c r="J74" i="5"/>
  <c r="J104" i="5"/>
  <c r="J149" i="5"/>
  <c r="J150" i="5"/>
  <c r="J151" i="5"/>
  <c r="J152" i="5"/>
  <c r="J153" i="5"/>
  <c r="J154" i="5"/>
  <c r="J155" i="5"/>
  <c r="J156" i="5"/>
  <c r="J145" i="5"/>
  <c r="J106" i="5"/>
  <c r="J107" i="5"/>
  <c r="J108" i="5"/>
  <c r="J89" i="5"/>
  <c r="J90" i="5"/>
  <c r="J130" i="5"/>
  <c r="J131" i="5"/>
  <c r="J20" i="5"/>
  <c r="J21" i="5"/>
  <c r="J22" i="5"/>
  <c r="J23" i="5"/>
  <c r="J11" i="5"/>
  <c r="J157" i="5"/>
  <c r="J158" i="5"/>
  <c r="J159" i="5"/>
  <c r="J160" i="5"/>
  <c r="J121" i="5"/>
  <c r="J122" i="5"/>
  <c r="J123" i="5"/>
  <c r="J133" i="5"/>
  <c r="J134" i="5"/>
  <c r="J135" i="5"/>
  <c r="J136" i="5"/>
  <c r="J137" i="5"/>
  <c r="J146" i="5"/>
  <c r="J147" i="5"/>
  <c r="J148" i="5"/>
  <c r="J138" i="5"/>
  <c r="J139" i="5"/>
  <c r="J59" i="5"/>
  <c r="J60" i="5"/>
  <c r="J52" i="5"/>
  <c r="J120" i="5"/>
  <c r="J37" i="5"/>
  <c r="J38" i="5"/>
  <c r="J39" i="5"/>
  <c r="J132" i="5"/>
  <c r="J57" i="5"/>
  <c r="J58" i="5"/>
  <c r="J30" i="5"/>
  <c r="J31" i="5"/>
  <c r="J12" i="5"/>
  <c r="J13" i="5"/>
  <c r="J14" i="5"/>
  <c r="J24" i="5"/>
  <c r="J61" i="5"/>
  <c r="J82" i="5"/>
  <c r="J83" i="5"/>
  <c r="J84" i="5"/>
  <c r="J85" i="5"/>
  <c r="J94" i="5"/>
  <c r="J77" i="5"/>
  <c r="J7" i="5"/>
  <c r="J8" i="5"/>
  <c r="J9" i="5"/>
  <c r="J10" i="5"/>
  <c r="J143" i="5"/>
  <c r="J144" i="5"/>
  <c r="J86" i="5"/>
  <c r="J87" i="5"/>
  <c r="J88" i="5"/>
  <c r="J56" i="5"/>
  <c r="J110" i="5"/>
  <c r="J111" i="5"/>
  <c r="J112" i="5"/>
  <c r="J4" i="5"/>
  <c r="J5" i="5"/>
  <c r="J6" i="5"/>
  <c r="J53" i="5"/>
  <c r="J54" i="5"/>
  <c r="J55" i="5"/>
  <c r="J124" i="5"/>
  <c r="J42" i="5"/>
  <c r="J43" i="5"/>
  <c r="J44" i="5"/>
  <c r="J67" i="5"/>
  <c r="J68" i="5"/>
  <c r="J69" i="5"/>
  <c r="J15" i="5"/>
  <c r="J16" i="5"/>
  <c r="J45" i="5"/>
  <c r="J46" i="5"/>
  <c r="J3" i="5"/>
  <c r="J66" i="5"/>
  <c r="J140" i="5"/>
  <c r="J141" i="5"/>
  <c r="J142" i="5"/>
  <c r="J161" i="5"/>
  <c r="J162" i="5"/>
  <c r="J163" i="5"/>
  <c r="J164" i="5"/>
  <c r="J40" i="5"/>
  <c r="J41" i="5"/>
  <c r="J113" i="5"/>
  <c r="J114" i="5"/>
  <c r="J115" i="5"/>
  <c r="J129" i="5"/>
  <c r="J97" i="5"/>
  <c r="J98" i="5"/>
  <c r="J99" i="5"/>
  <c r="J62" i="5"/>
  <c r="J63" i="5"/>
  <c r="J105" i="5"/>
  <c r="J109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45" i="10"/>
  <c r="X146" i="10"/>
  <c r="X147" i="10"/>
  <c r="X132" i="10"/>
  <c r="X2" i="10"/>
  <c r="X3" i="10"/>
  <c r="X4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82" i="10"/>
  <c r="X83" i="10"/>
  <c r="X84" i="10"/>
  <c r="X85" i="10"/>
  <c r="X104" i="10"/>
  <c r="X105" i="10"/>
  <c r="X106" i="10"/>
  <c r="X107" i="10"/>
  <c r="X108" i="10"/>
  <c r="X109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10" i="10"/>
  <c r="X111" i="10"/>
  <c r="X112" i="10"/>
  <c r="X113" i="10"/>
  <c r="X114" i="10"/>
  <c r="X115" i="10"/>
  <c r="X116" i="10"/>
  <c r="X117" i="10"/>
  <c r="X133" i="10"/>
  <c r="X134" i="10"/>
  <c r="X135" i="10"/>
  <c r="X136" i="10"/>
  <c r="X24" i="10"/>
  <c r="X25" i="10"/>
  <c r="X26" i="10"/>
  <c r="X27" i="10"/>
  <c r="X64" i="10"/>
  <c r="X65" i="10"/>
  <c r="X66" i="10"/>
  <c r="X67" i="10"/>
  <c r="X68" i="10"/>
  <c r="X86" i="10"/>
  <c r="X87" i="10"/>
  <c r="X88" i="10"/>
  <c r="X89" i="10"/>
  <c r="X90" i="10"/>
  <c r="X91" i="10"/>
  <c r="X92" i="10"/>
  <c r="X93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69" i="10"/>
  <c r="X70" i="10"/>
  <c r="X94" i="10"/>
  <c r="X95" i="10"/>
  <c r="X96" i="10"/>
  <c r="X97" i="10"/>
  <c r="X98" i="10"/>
  <c r="X99" i="10"/>
  <c r="X100" i="10"/>
  <c r="X101" i="10"/>
  <c r="X102" i="10"/>
  <c r="X103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59" i="10"/>
  <c r="X60" i="10"/>
  <c r="X61" i="10"/>
  <c r="X62" i="10"/>
  <c r="X63" i="10"/>
  <c r="X71" i="10"/>
  <c r="X72" i="10"/>
  <c r="X73" i="10"/>
  <c r="X74" i="10"/>
  <c r="X75" i="10"/>
  <c r="X76" i="10"/>
  <c r="X77" i="10"/>
  <c r="X78" i="10"/>
  <c r="X79" i="10"/>
  <c r="X80" i="10"/>
  <c r="X81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138" i="10"/>
  <c r="X139" i="10"/>
  <c r="X140" i="10"/>
  <c r="X141" i="10"/>
  <c r="X142" i="10"/>
  <c r="X143" i="10"/>
  <c r="X144" i="10"/>
  <c r="X137" i="10"/>
  <c r="T138" i="10"/>
  <c r="U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T146" i="10"/>
  <c r="U146" i="10" s="1"/>
  <c r="T147" i="10"/>
  <c r="U147" i="10" s="1"/>
  <c r="Z147" i="10" s="1"/>
  <c r="T132" i="10"/>
  <c r="U132" i="10" s="1"/>
  <c r="Z132" i="10" s="1"/>
  <c r="T2" i="10"/>
  <c r="U2" i="10"/>
  <c r="Z2" i="10" s="1"/>
  <c r="T3" i="10"/>
  <c r="U3" i="10" s="1"/>
  <c r="Z3" i="10" s="1"/>
  <c r="T4" i="10"/>
  <c r="U4" i="10" s="1"/>
  <c r="Z4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T33" i="10"/>
  <c r="U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T82" i="10"/>
  <c r="U82" i="10" s="1"/>
  <c r="T83" i="10"/>
  <c r="U83" i="10" s="1"/>
  <c r="Z83" i="10" s="1"/>
  <c r="T84" i="10"/>
  <c r="U84" i="10" s="1"/>
  <c r="Z84" i="10" s="1"/>
  <c r="T85" i="10"/>
  <c r="U85" i="10" s="1"/>
  <c r="Z85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8" i="10"/>
  <c r="U118" i="10" s="1"/>
  <c r="Z118" i="10" s="1"/>
  <c r="T119" i="10"/>
  <c r="U119" i="10" s="1"/>
  <c r="T120" i="10"/>
  <c r="U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T131" i="10"/>
  <c r="U131" i="10" s="1"/>
  <c r="Z131" i="10" s="1"/>
  <c r="T110" i="10"/>
  <c r="U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33" i="10"/>
  <c r="U133" i="10" s="1"/>
  <c r="Z133" i="10" s="1"/>
  <c r="T134" i="10"/>
  <c r="U134" i="10" s="1"/>
  <c r="Z134" i="10" s="1"/>
  <c r="T135" i="10"/>
  <c r="U135" i="10" s="1"/>
  <c r="Z135" i="10" s="1"/>
  <c r="T136" i="10"/>
  <c r="U136" i="10" s="1"/>
  <c r="Z136" i="10" s="1"/>
  <c r="T24" i="10"/>
  <c r="U24" i="10" s="1"/>
  <c r="T25" i="10"/>
  <c r="U25" i="10" s="1"/>
  <c r="Z25" i="10" s="1"/>
  <c r="T26" i="10"/>
  <c r="U26" i="10" s="1"/>
  <c r="Z26" i="10" s="1"/>
  <c r="T27" i="10"/>
  <c r="U27" i="10" s="1"/>
  <c r="Z27" i="10" s="1"/>
  <c r="T64" i="10"/>
  <c r="U64" i="10" s="1"/>
  <c r="Z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86" i="10"/>
  <c r="U86" i="10" s="1"/>
  <c r="Z86" i="10" s="1"/>
  <c r="T87" i="10"/>
  <c r="U87" i="10" s="1"/>
  <c r="Z87" i="10" s="1"/>
  <c r="T88" i="10"/>
  <c r="U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69" i="10"/>
  <c r="U69" i="10" s="1"/>
  <c r="Z69" i="10" s="1"/>
  <c r="T70" i="10"/>
  <c r="U70" i="10" s="1"/>
  <c r="Z70" i="10" s="1"/>
  <c r="T94" i="10"/>
  <c r="U94" i="10" s="1"/>
  <c r="Z94" i="10" s="1"/>
  <c r="T95" i="10"/>
  <c r="U95" i="10" s="1"/>
  <c r="T96" i="10"/>
  <c r="U96" i="10" s="1"/>
  <c r="Z96" i="10" s="1"/>
  <c r="T97" i="10"/>
  <c r="U97" i="10" s="1"/>
  <c r="Z97" i="10" s="1"/>
  <c r="T98" i="10"/>
  <c r="U98" i="10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5" i="10"/>
  <c r="U5" i="10" s="1"/>
  <c r="Z5" i="10" s="1"/>
  <c r="T6" i="10"/>
  <c r="U6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71" i="10"/>
  <c r="U71" i="10" s="1"/>
  <c r="Z71" i="10" s="1"/>
  <c r="T72" i="10"/>
  <c r="U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 s="1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 s="1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 s="1"/>
  <c r="T184" i="10"/>
  <c r="U184" i="10" s="1"/>
  <c r="T185" i="10"/>
  <c r="U185" i="10" s="1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 s="1"/>
  <c r="T192" i="10"/>
  <c r="U192" i="10" s="1"/>
  <c r="T193" i="10"/>
  <c r="U193" i="10" s="1"/>
  <c r="T194" i="10"/>
  <c r="U194" i="10" s="1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 s="1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 s="1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 s="1"/>
  <c r="T231" i="10"/>
  <c r="U231" i="10" s="1"/>
  <c r="T232" i="10"/>
  <c r="U232" i="10" s="1"/>
  <c r="T233" i="10"/>
  <c r="U233" i="10" s="1"/>
  <c r="T234" i="10"/>
  <c r="U234" i="10" s="1"/>
  <c r="T235" i="10"/>
  <c r="U235" i="10" s="1"/>
  <c r="T236" i="10"/>
  <c r="U236" i="10" s="1"/>
  <c r="T237" i="10"/>
  <c r="U237" i="10" s="1"/>
  <c r="T238" i="10"/>
  <c r="U238" i="10" s="1"/>
  <c r="T239" i="10"/>
  <c r="U239" i="10" s="1"/>
  <c r="T240" i="10"/>
  <c r="U240" i="10" s="1"/>
  <c r="T241" i="10"/>
  <c r="U241" i="10" s="1"/>
  <c r="T242" i="10"/>
  <c r="U242" i="10" s="1"/>
  <c r="T243" i="10"/>
  <c r="U243" i="10" s="1"/>
  <c r="T244" i="10"/>
  <c r="U244" i="10" s="1"/>
  <c r="T245" i="10"/>
  <c r="U245" i="10" s="1"/>
  <c r="T246" i="10"/>
  <c r="U246" i="10" s="1"/>
  <c r="T247" i="10"/>
  <c r="U247" i="10" s="1"/>
  <c r="T248" i="10"/>
  <c r="U248" i="10" s="1"/>
  <c r="T249" i="10"/>
  <c r="U249" i="10" s="1"/>
  <c r="T250" i="10"/>
  <c r="U250" i="10" s="1"/>
  <c r="T251" i="10"/>
  <c r="U251" i="10" s="1"/>
  <c r="T252" i="10"/>
  <c r="U252" i="10" s="1"/>
  <c r="T253" i="10"/>
  <c r="U253" i="10" s="1"/>
  <c r="T254" i="10"/>
  <c r="U254" i="10" s="1"/>
  <c r="T255" i="10"/>
  <c r="U255" i="10" s="1"/>
  <c r="T256" i="10"/>
  <c r="U256" i="10" s="1"/>
  <c r="T257" i="10"/>
  <c r="U257" i="10" s="1"/>
  <c r="T258" i="10"/>
  <c r="U258" i="10" s="1"/>
  <c r="T259" i="10"/>
  <c r="U259" i="10" s="1"/>
  <c r="T260" i="10"/>
  <c r="U260" i="10" s="1"/>
  <c r="T261" i="10"/>
  <c r="U261" i="10" s="1"/>
  <c r="T262" i="10"/>
  <c r="U262" i="10" s="1"/>
  <c r="T263" i="10"/>
  <c r="U263" i="10" s="1"/>
  <c r="T264" i="10"/>
  <c r="U264" i="10" s="1"/>
  <c r="T265" i="10"/>
  <c r="U265" i="10" s="1"/>
  <c r="T266" i="10"/>
  <c r="U266" i="10" s="1"/>
  <c r="T267" i="10"/>
  <c r="U267" i="10" s="1"/>
  <c r="T268" i="10"/>
  <c r="U268" i="10" s="1"/>
  <c r="T269" i="10"/>
  <c r="U269" i="10" s="1"/>
  <c r="T270" i="10"/>
  <c r="U270" i="10" s="1"/>
  <c r="T271" i="10"/>
  <c r="U271" i="10" s="1"/>
  <c r="T272" i="10"/>
  <c r="U272" i="10" s="1"/>
  <c r="T273" i="10"/>
  <c r="U273" i="10" s="1"/>
  <c r="T274" i="10"/>
  <c r="U274" i="10" s="1"/>
  <c r="T275" i="10"/>
  <c r="U275" i="10" s="1"/>
  <c r="T276" i="10"/>
  <c r="U276" i="10" s="1"/>
  <c r="T277" i="10"/>
  <c r="U277" i="10" s="1"/>
  <c r="T278" i="10"/>
  <c r="U278" i="10" s="1"/>
  <c r="T279" i="10"/>
  <c r="U279" i="10" s="1"/>
  <c r="T280" i="10"/>
  <c r="U280" i="10" s="1"/>
  <c r="T281" i="10"/>
  <c r="U281" i="10" s="1"/>
  <c r="T282" i="10"/>
  <c r="U282" i="10" s="1"/>
  <c r="T283" i="10"/>
  <c r="U283" i="10" s="1"/>
  <c r="T284" i="10"/>
  <c r="U284" i="10" s="1"/>
  <c r="T285" i="10"/>
  <c r="U285" i="10" s="1"/>
  <c r="T286" i="10"/>
  <c r="U286" i="10" s="1"/>
  <c r="T287" i="10"/>
  <c r="U287" i="10" s="1"/>
  <c r="T288" i="10"/>
  <c r="U288" i="10" s="1"/>
  <c r="T289" i="10"/>
  <c r="U289" i="10" s="1"/>
  <c r="T290" i="10"/>
  <c r="U290" i="10" s="1"/>
  <c r="T291" i="10"/>
  <c r="U291" i="10" s="1"/>
  <c r="T292" i="10"/>
  <c r="U292" i="10" s="1"/>
  <c r="T293" i="10"/>
  <c r="U293" i="10" s="1"/>
  <c r="T294" i="10"/>
  <c r="U294" i="10" s="1"/>
  <c r="T295" i="10"/>
  <c r="U295" i="10" s="1"/>
  <c r="T296" i="10"/>
  <c r="U296" i="10" s="1"/>
  <c r="T297" i="10"/>
  <c r="U297" i="10" s="1"/>
  <c r="T298" i="10"/>
  <c r="U298" i="10" s="1"/>
  <c r="T299" i="10"/>
  <c r="U299" i="10" s="1"/>
  <c r="T300" i="10"/>
  <c r="U300" i="10" s="1"/>
  <c r="T301" i="10"/>
  <c r="U301" i="10" s="1"/>
  <c r="T302" i="10"/>
  <c r="U302" i="10" s="1"/>
  <c r="T303" i="10"/>
  <c r="U303" i="10" s="1"/>
  <c r="T304" i="10"/>
  <c r="U304" i="10" s="1"/>
  <c r="T305" i="10"/>
  <c r="U305" i="10" s="1"/>
  <c r="T306" i="10"/>
  <c r="U306" i="10" s="1"/>
  <c r="T307" i="10"/>
  <c r="U307" i="10" s="1"/>
  <c r="T308" i="10"/>
  <c r="U308" i="10" s="1"/>
  <c r="T309" i="10"/>
  <c r="U309" i="10" s="1"/>
  <c r="T310" i="10"/>
  <c r="U310" i="10" s="1"/>
  <c r="T311" i="10"/>
  <c r="U311" i="10" s="1"/>
  <c r="T312" i="10"/>
  <c r="U312" i="10" s="1"/>
  <c r="T313" i="10"/>
  <c r="U313" i="10" s="1"/>
  <c r="T314" i="10"/>
  <c r="U314" i="10" s="1"/>
  <c r="T315" i="10"/>
  <c r="U315" i="10" s="1"/>
  <c r="T316" i="10"/>
  <c r="U316" i="10" s="1"/>
  <c r="T317" i="10"/>
  <c r="U317" i="10" s="1"/>
  <c r="T318" i="10"/>
  <c r="U318" i="10" s="1"/>
  <c r="T319" i="10"/>
  <c r="U319" i="10" s="1"/>
  <c r="T320" i="10"/>
  <c r="U320" i="10" s="1"/>
  <c r="T321" i="10"/>
  <c r="U321" i="10" s="1"/>
  <c r="T322" i="10"/>
  <c r="U322" i="10" s="1"/>
  <c r="T323" i="10"/>
  <c r="U323" i="10" s="1"/>
  <c r="T324" i="10"/>
  <c r="U324" i="10" s="1"/>
  <c r="T325" i="10"/>
  <c r="U325" i="10" s="1"/>
  <c r="T326" i="10"/>
  <c r="U326" i="10" s="1"/>
  <c r="T327" i="10"/>
  <c r="U327" i="10" s="1"/>
  <c r="T328" i="10"/>
  <c r="U328" i="10" s="1"/>
  <c r="T329" i="10"/>
  <c r="U329" i="10" s="1"/>
  <c r="T330" i="10"/>
  <c r="U330" i="10" s="1"/>
  <c r="T331" i="10"/>
  <c r="U331" i="10" s="1"/>
  <c r="T332" i="10"/>
  <c r="U332" i="10" s="1"/>
  <c r="T333" i="10"/>
  <c r="U333" i="10" s="1"/>
  <c r="T334" i="10"/>
  <c r="U334" i="10" s="1"/>
  <c r="T335" i="10"/>
  <c r="U335" i="10" s="1"/>
  <c r="T336" i="10"/>
  <c r="U336" i="10" s="1"/>
  <c r="T337" i="10"/>
  <c r="U337" i="10" s="1"/>
  <c r="T338" i="10"/>
  <c r="U338" i="10" s="1"/>
  <c r="T339" i="10"/>
  <c r="U339" i="10" s="1"/>
  <c r="T340" i="10"/>
  <c r="U340" i="10" s="1"/>
  <c r="T341" i="10"/>
  <c r="U341" i="10" s="1"/>
  <c r="T342" i="10"/>
  <c r="U342" i="10" s="1"/>
  <c r="T343" i="10"/>
  <c r="U343" i="10" s="1"/>
  <c r="T344" i="10"/>
  <c r="U344" i="10" s="1"/>
  <c r="T345" i="10"/>
  <c r="U345" i="10" s="1"/>
  <c r="T346" i="10"/>
  <c r="U346" i="10" s="1"/>
  <c r="T347" i="10"/>
  <c r="U347" i="10" s="1"/>
  <c r="T348" i="10"/>
  <c r="U348" i="10" s="1"/>
  <c r="T349" i="10"/>
  <c r="U349" i="10" s="1"/>
  <c r="T350" i="10"/>
  <c r="U350" i="10" s="1"/>
  <c r="T351" i="10"/>
  <c r="U351" i="10" s="1"/>
  <c r="T352" i="10"/>
  <c r="U352" i="10" s="1"/>
  <c r="T353" i="10"/>
  <c r="U353" i="10" s="1"/>
  <c r="T354" i="10"/>
  <c r="U354" i="10" s="1"/>
  <c r="T355" i="10"/>
  <c r="U355" i="10" s="1"/>
  <c r="T356" i="10"/>
  <c r="U356" i="10" s="1"/>
  <c r="T357" i="10"/>
  <c r="U357" i="10" s="1"/>
  <c r="T358" i="10"/>
  <c r="U358" i="10" s="1"/>
  <c r="T359" i="10"/>
  <c r="U359" i="10" s="1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 s="1"/>
  <c r="T366" i="10"/>
  <c r="U366" i="10" s="1"/>
  <c r="T367" i="10"/>
  <c r="U367" i="10" s="1"/>
  <c r="T368" i="10"/>
  <c r="U368" i="10" s="1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 s="1"/>
  <c r="T375" i="10"/>
  <c r="U375" i="10" s="1"/>
  <c r="T376" i="10"/>
  <c r="U376" i="10" s="1"/>
  <c r="T377" i="10"/>
  <c r="U377" i="10" s="1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 s="1"/>
  <c r="T384" i="10"/>
  <c r="U384" i="10" s="1"/>
  <c r="T385" i="10"/>
  <c r="U385" i="10" s="1"/>
  <c r="T386" i="10"/>
  <c r="U386" i="10" s="1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 s="1"/>
  <c r="T393" i="10"/>
  <c r="U393" i="10" s="1"/>
  <c r="T394" i="10"/>
  <c r="U394" i="10" s="1"/>
  <c r="T395" i="10"/>
  <c r="U395" i="10" s="1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 s="1"/>
  <c r="T402" i="10"/>
  <c r="U402" i="10" s="1"/>
  <c r="T403" i="10"/>
  <c r="U403" i="10" s="1"/>
  <c r="T404" i="10"/>
  <c r="U404" i="10" s="1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 s="1"/>
  <c r="T411" i="10"/>
  <c r="U411" i="10" s="1"/>
  <c r="T412" i="10"/>
  <c r="U412" i="10" s="1"/>
  <c r="T413" i="10"/>
  <c r="U413" i="10" s="1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 s="1"/>
  <c r="T420" i="10"/>
  <c r="U420" i="10" s="1"/>
  <c r="T421" i="10"/>
  <c r="U421" i="10" s="1"/>
  <c r="T422" i="10"/>
  <c r="U422" i="10" s="1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 s="1"/>
  <c r="T429" i="10"/>
  <c r="U429" i="10" s="1"/>
  <c r="T430" i="10"/>
  <c r="U430" i="10" s="1"/>
  <c r="T431" i="10"/>
  <c r="U431" i="10" s="1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 s="1"/>
  <c r="T438" i="10"/>
  <c r="U438" i="10" s="1"/>
  <c r="T439" i="10"/>
  <c r="U439" i="10" s="1"/>
  <c r="T440" i="10"/>
  <c r="U440" i="10" s="1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 s="1"/>
  <c r="T447" i="10"/>
  <c r="U447" i="10" s="1"/>
  <c r="T448" i="10"/>
  <c r="U448" i="10" s="1"/>
  <c r="T449" i="10"/>
  <c r="U449" i="10" s="1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 s="1"/>
  <c r="T456" i="10"/>
  <c r="U456" i="10" s="1"/>
  <c r="T457" i="10"/>
  <c r="U457" i="10" s="1"/>
  <c r="T458" i="10"/>
  <c r="U458" i="10" s="1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 s="1"/>
  <c r="T465" i="10"/>
  <c r="U465" i="10" s="1"/>
  <c r="T466" i="10"/>
  <c r="U466" i="10" s="1"/>
  <c r="T467" i="10"/>
  <c r="U467" i="10" s="1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 s="1"/>
  <c r="T474" i="10"/>
  <c r="U474" i="10" s="1"/>
  <c r="T475" i="10"/>
  <c r="U475" i="10" s="1"/>
  <c r="T476" i="10"/>
  <c r="U476" i="10" s="1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 s="1"/>
  <c r="T483" i="10"/>
  <c r="U483" i="10" s="1"/>
  <c r="T484" i="10"/>
  <c r="U484" i="10" s="1"/>
  <c r="T485" i="10"/>
  <c r="U485" i="10" s="1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 s="1"/>
  <c r="T492" i="10"/>
  <c r="U492" i="10" s="1"/>
  <c r="T493" i="10"/>
  <c r="U493" i="10" s="1"/>
  <c r="T494" i="10"/>
  <c r="U494" i="10" s="1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 s="1"/>
  <c r="T501" i="10"/>
  <c r="U501" i="10" s="1"/>
  <c r="T502" i="10"/>
  <c r="U502" i="10" s="1"/>
  <c r="T503" i="10"/>
  <c r="U503" i="10" s="1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 s="1"/>
  <c r="T510" i="10"/>
  <c r="U510" i="10" s="1"/>
  <c r="T511" i="10"/>
  <c r="U511" i="10" s="1"/>
  <c r="T512" i="10"/>
  <c r="U512" i="10" s="1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 s="1"/>
  <c r="T519" i="10"/>
  <c r="U519" i="10" s="1"/>
  <c r="T520" i="10"/>
  <c r="U520" i="10" s="1"/>
  <c r="T521" i="10"/>
  <c r="U521" i="10" s="1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 s="1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 s="1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 s="1"/>
  <c r="T801" i="10"/>
  <c r="U801" i="10" s="1"/>
  <c r="T802" i="10"/>
  <c r="U802" i="10" s="1"/>
  <c r="T803" i="10"/>
  <c r="U803" i="10" s="1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 s="1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 s="1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 s="1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 s="1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 s="1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 s="1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 s="1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141" i="10"/>
  <c r="Q142" i="10"/>
  <c r="Q143" i="10"/>
  <c r="Q144" i="10"/>
  <c r="Q145" i="10"/>
  <c r="Q146" i="10"/>
  <c r="Q147" i="10"/>
  <c r="Q132" i="10"/>
  <c r="Q2" i="10"/>
  <c r="Q3" i="10"/>
  <c r="Q4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82" i="10"/>
  <c r="Q83" i="10"/>
  <c r="Q84" i="10"/>
  <c r="Q85" i="10"/>
  <c r="Q104" i="10"/>
  <c r="Q105" i="10"/>
  <c r="Q106" i="10"/>
  <c r="Q107" i="10"/>
  <c r="Q108" i="10"/>
  <c r="Q109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10" i="10"/>
  <c r="Q111" i="10"/>
  <c r="Q112" i="10"/>
  <c r="Q113" i="10"/>
  <c r="Q114" i="10"/>
  <c r="Q115" i="10"/>
  <c r="Q116" i="10"/>
  <c r="Q117" i="10"/>
  <c r="Q133" i="10"/>
  <c r="Q134" i="10"/>
  <c r="Q135" i="10"/>
  <c r="Q136" i="10"/>
  <c r="Q24" i="10"/>
  <c r="Q25" i="10"/>
  <c r="Q26" i="10"/>
  <c r="Q27" i="10"/>
  <c r="Q64" i="10"/>
  <c r="Q65" i="10"/>
  <c r="Q66" i="10"/>
  <c r="Q67" i="10"/>
  <c r="Q68" i="10"/>
  <c r="Q86" i="10"/>
  <c r="Q87" i="10"/>
  <c r="Q88" i="10"/>
  <c r="Q89" i="10"/>
  <c r="Q90" i="10"/>
  <c r="Q91" i="10"/>
  <c r="Q92" i="10"/>
  <c r="Q93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69" i="10"/>
  <c r="Q70" i="10"/>
  <c r="Q94" i="10"/>
  <c r="Q95" i="10"/>
  <c r="Q96" i="10"/>
  <c r="Q97" i="10"/>
  <c r="Q98" i="10"/>
  <c r="Q99" i="10"/>
  <c r="Q100" i="10"/>
  <c r="Q101" i="10"/>
  <c r="Q102" i="10"/>
  <c r="Q103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59" i="10"/>
  <c r="Q60" i="10"/>
  <c r="Q61" i="10"/>
  <c r="Q62" i="10"/>
  <c r="Q63" i="10"/>
  <c r="Q71" i="10"/>
  <c r="Q72" i="10"/>
  <c r="Q73" i="10"/>
  <c r="Q74" i="10"/>
  <c r="Q75" i="10"/>
  <c r="Q76" i="10"/>
  <c r="Q77" i="10"/>
  <c r="Q78" i="10"/>
  <c r="Q79" i="10"/>
  <c r="Q80" i="10"/>
  <c r="Q81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138" i="10"/>
  <c r="N139" i="10"/>
  <c r="N140" i="10"/>
  <c r="N141" i="10"/>
  <c r="N142" i="10"/>
  <c r="N143" i="10"/>
  <c r="N144" i="10"/>
  <c r="N145" i="10"/>
  <c r="N146" i="10"/>
  <c r="N147" i="10"/>
  <c r="N132" i="10"/>
  <c r="N2" i="10"/>
  <c r="N3" i="10"/>
  <c r="N4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82" i="10"/>
  <c r="N83" i="10"/>
  <c r="N84" i="10"/>
  <c r="N85" i="10"/>
  <c r="N104" i="10"/>
  <c r="N105" i="10"/>
  <c r="N106" i="10"/>
  <c r="N107" i="10"/>
  <c r="N108" i="10"/>
  <c r="N109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10" i="10"/>
  <c r="N111" i="10"/>
  <c r="N112" i="10"/>
  <c r="N113" i="10"/>
  <c r="N114" i="10"/>
  <c r="N115" i="10"/>
  <c r="N116" i="10"/>
  <c r="N117" i="10"/>
  <c r="N133" i="10"/>
  <c r="N134" i="10"/>
  <c r="N135" i="10"/>
  <c r="N136" i="10"/>
  <c r="N24" i="10"/>
  <c r="N25" i="10"/>
  <c r="N26" i="10"/>
  <c r="N27" i="10"/>
  <c r="N64" i="10"/>
  <c r="N65" i="10"/>
  <c r="N66" i="10"/>
  <c r="N67" i="10"/>
  <c r="N68" i="10"/>
  <c r="N86" i="10"/>
  <c r="N87" i="10"/>
  <c r="N88" i="10"/>
  <c r="N89" i="10"/>
  <c r="N90" i="10"/>
  <c r="N91" i="10"/>
  <c r="N92" i="10"/>
  <c r="N93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69" i="10"/>
  <c r="N70" i="10"/>
  <c r="N94" i="10"/>
  <c r="N95" i="10"/>
  <c r="N96" i="10"/>
  <c r="N97" i="10"/>
  <c r="N98" i="10"/>
  <c r="N99" i="10"/>
  <c r="N100" i="10"/>
  <c r="N101" i="10"/>
  <c r="N102" i="10"/>
  <c r="N103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59" i="10"/>
  <c r="N60" i="10"/>
  <c r="N61" i="10"/>
  <c r="N62" i="10"/>
  <c r="N63" i="10"/>
  <c r="N71" i="10"/>
  <c r="N72" i="10"/>
  <c r="N73" i="10"/>
  <c r="N74" i="10"/>
  <c r="N75" i="10"/>
  <c r="N76" i="10"/>
  <c r="N77" i="10"/>
  <c r="N78" i="10"/>
  <c r="N79" i="10"/>
  <c r="N80" i="10"/>
  <c r="N81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137" i="10"/>
  <c r="L138" i="10"/>
  <c r="L139" i="10"/>
  <c r="L140" i="10"/>
  <c r="L141" i="10"/>
  <c r="L142" i="10"/>
  <c r="L143" i="10"/>
  <c r="L144" i="10"/>
  <c r="L145" i="10"/>
  <c r="L146" i="10"/>
  <c r="L147" i="10"/>
  <c r="L132" i="10"/>
  <c r="L2" i="10"/>
  <c r="L3" i="10"/>
  <c r="L4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82" i="10"/>
  <c r="L83" i="10"/>
  <c r="L84" i="10"/>
  <c r="L85" i="10"/>
  <c r="L104" i="10"/>
  <c r="L105" i="10"/>
  <c r="L106" i="10"/>
  <c r="L107" i="10"/>
  <c r="L108" i="10"/>
  <c r="L109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10" i="10"/>
  <c r="L111" i="10"/>
  <c r="L112" i="10"/>
  <c r="L113" i="10"/>
  <c r="L114" i="10"/>
  <c r="L115" i="10"/>
  <c r="L116" i="10"/>
  <c r="L117" i="10"/>
  <c r="L133" i="10"/>
  <c r="L134" i="10"/>
  <c r="L135" i="10"/>
  <c r="L136" i="10"/>
  <c r="L24" i="10"/>
  <c r="L25" i="10"/>
  <c r="L26" i="10"/>
  <c r="L27" i="10"/>
  <c r="L64" i="10"/>
  <c r="L65" i="10"/>
  <c r="L66" i="10"/>
  <c r="L67" i="10"/>
  <c r="L68" i="10"/>
  <c r="L86" i="10"/>
  <c r="L87" i="10"/>
  <c r="L88" i="10"/>
  <c r="L89" i="10"/>
  <c r="L90" i="10"/>
  <c r="L91" i="10"/>
  <c r="L92" i="10"/>
  <c r="L93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69" i="10"/>
  <c r="L70" i="10"/>
  <c r="L94" i="10"/>
  <c r="L95" i="10"/>
  <c r="L96" i="10"/>
  <c r="L97" i="10"/>
  <c r="L98" i="10"/>
  <c r="L99" i="10"/>
  <c r="L100" i="10"/>
  <c r="L101" i="10"/>
  <c r="L102" i="10"/>
  <c r="L103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59" i="10"/>
  <c r="L60" i="10"/>
  <c r="L61" i="10"/>
  <c r="L62" i="10"/>
  <c r="L63" i="10"/>
  <c r="L71" i="10"/>
  <c r="L72" i="10"/>
  <c r="L73" i="10"/>
  <c r="L74" i="10"/>
  <c r="L75" i="10"/>
  <c r="L76" i="10"/>
  <c r="L77" i="10"/>
  <c r="L78" i="10"/>
  <c r="L79" i="10"/>
  <c r="L80" i="10"/>
  <c r="L81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91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423" i="1"/>
  <c r="X424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T12" i="1"/>
  <c r="U12" i="1" s="1"/>
  <c r="Z12" i="1" s="1"/>
  <c r="T13" i="1"/>
  <c r="U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T36" i="1"/>
  <c r="U36" i="1" s="1"/>
  <c r="Z36" i="1" s="1"/>
  <c r="T37" i="1"/>
  <c r="U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T48" i="1"/>
  <c r="U48" i="1" s="1"/>
  <c r="Z48" i="1" s="1"/>
  <c r="T49" i="1"/>
  <c r="U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T60" i="1"/>
  <c r="U60" i="1" s="1"/>
  <c r="Z60" i="1" s="1"/>
  <c r="T61" i="1"/>
  <c r="U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T72" i="1"/>
  <c r="U72" i="1" s="1"/>
  <c r="Z72" i="1" s="1"/>
  <c r="T73" i="1"/>
  <c r="U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T84" i="1"/>
  <c r="U84" i="1" s="1"/>
  <c r="Z84" i="1" s="1"/>
  <c r="T85" i="1"/>
  <c r="U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T96" i="1"/>
  <c r="U96" i="1" s="1"/>
  <c r="Z96" i="1" s="1"/>
  <c r="T97" i="1"/>
  <c r="U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T108" i="1"/>
  <c r="U108" i="1" s="1"/>
  <c r="Z108" i="1" s="1"/>
  <c r="T109" i="1"/>
  <c r="U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T120" i="1"/>
  <c r="U120" i="1" s="1"/>
  <c r="Z120" i="1" s="1"/>
  <c r="T121" i="1"/>
  <c r="U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T132" i="1"/>
  <c r="U132" i="1" s="1"/>
  <c r="Z132" i="1" s="1"/>
  <c r="T133" i="1"/>
  <c r="U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T144" i="1"/>
  <c r="U144" i="1" s="1"/>
  <c r="Z144" i="1" s="1"/>
  <c r="T145" i="1"/>
  <c r="U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T156" i="1"/>
  <c r="U156" i="1" s="1"/>
  <c r="Z156" i="1" s="1"/>
  <c r="T157" i="1"/>
  <c r="U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T168" i="1"/>
  <c r="U168" i="1" s="1"/>
  <c r="Z168" i="1" s="1"/>
  <c r="T169" i="1"/>
  <c r="U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T180" i="1"/>
  <c r="U180" i="1" s="1"/>
  <c r="Z180" i="1" s="1"/>
  <c r="T181" i="1"/>
  <c r="U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T192" i="1"/>
  <c r="U192" i="1" s="1"/>
  <c r="Z192" i="1" s="1"/>
  <c r="T193" i="1"/>
  <c r="U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T204" i="1"/>
  <c r="U204" i="1" s="1"/>
  <c r="Z204" i="1" s="1"/>
  <c r="T205" i="1"/>
  <c r="U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T216" i="1"/>
  <c r="U216" i="1" s="1"/>
  <c r="Z216" i="1" s="1"/>
  <c r="T217" i="1"/>
  <c r="U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T228" i="1"/>
  <c r="U228" i="1" s="1"/>
  <c r="Z228" i="1" s="1"/>
  <c r="T229" i="1"/>
  <c r="U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T252" i="1"/>
  <c r="U252" i="1" s="1"/>
  <c r="Z252" i="1" s="1"/>
  <c r="T253" i="1"/>
  <c r="U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T264" i="1"/>
  <c r="U264" i="1" s="1"/>
  <c r="Z264" i="1" s="1"/>
  <c r="T265" i="1"/>
  <c r="U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T276" i="1"/>
  <c r="U276" i="1" s="1"/>
  <c r="Z276" i="1" s="1"/>
  <c r="T277" i="1"/>
  <c r="U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T288" i="1"/>
  <c r="U288" i="1" s="1"/>
  <c r="Z288" i="1" s="1"/>
  <c r="T289" i="1"/>
  <c r="U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T300" i="1"/>
  <c r="U300" i="1" s="1"/>
  <c r="Z300" i="1" s="1"/>
  <c r="T301" i="1"/>
  <c r="U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T312" i="1"/>
  <c r="U312" i="1" s="1"/>
  <c r="Z312" i="1" s="1"/>
  <c r="T313" i="1"/>
  <c r="U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T324" i="1"/>
  <c r="U324" i="1" s="1"/>
  <c r="Z324" i="1" s="1"/>
  <c r="T325" i="1"/>
  <c r="U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T336" i="1"/>
  <c r="U336" i="1" s="1"/>
  <c r="Z336" i="1" s="1"/>
  <c r="T337" i="1"/>
  <c r="U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T348" i="1"/>
  <c r="U348" i="1" s="1"/>
  <c r="Z348" i="1" s="1"/>
  <c r="T349" i="1"/>
  <c r="U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T360" i="1"/>
  <c r="U360" i="1" s="1"/>
  <c r="Z360" i="1" s="1"/>
  <c r="T361" i="1"/>
  <c r="U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T372" i="1"/>
  <c r="U372" i="1" s="1"/>
  <c r="Z372" i="1" s="1"/>
  <c r="T373" i="1"/>
  <c r="U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T384" i="1"/>
  <c r="U384" i="1" s="1"/>
  <c r="Z384" i="1" s="1"/>
  <c r="T385" i="1"/>
  <c r="U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T396" i="1"/>
  <c r="U396" i="1" s="1"/>
  <c r="Z396" i="1" s="1"/>
  <c r="T397" i="1"/>
  <c r="U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T408" i="1"/>
  <c r="U408" i="1" s="1"/>
  <c r="Z408" i="1" s="1"/>
  <c r="T409" i="1"/>
  <c r="U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T420" i="1"/>
  <c r="U420" i="1" s="1"/>
  <c r="Z420" i="1" s="1"/>
  <c r="T421" i="1"/>
  <c r="U421" i="1" s="1"/>
  <c r="T422" i="1"/>
  <c r="U422" i="1" s="1"/>
  <c r="T425" i="1"/>
  <c r="U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T434" i="1"/>
  <c r="U434" i="1" s="1"/>
  <c r="Z434" i="1" s="1"/>
  <c r="T435" i="1"/>
  <c r="U435" i="1" s="1"/>
  <c r="T436" i="1"/>
  <c r="U436" i="1" s="1"/>
  <c r="T437" i="1"/>
  <c r="U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T446" i="1"/>
  <c r="U446" i="1" s="1"/>
  <c r="Z446" i="1" s="1"/>
  <c r="T447" i="1"/>
  <c r="U447" i="1" s="1"/>
  <c r="T448" i="1"/>
  <c r="U448" i="1" s="1"/>
  <c r="T449" i="1"/>
  <c r="U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T458" i="1"/>
  <c r="U458" i="1" s="1"/>
  <c r="Z458" i="1" s="1"/>
  <c r="T459" i="1"/>
  <c r="U459" i="1" s="1"/>
  <c r="T460" i="1"/>
  <c r="U460" i="1" s="1"/>
  <c r="T461" i="1"/>
  <c r="U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T470" i="1"/>
  <c r="U470" i="1" s="1"/>
  <c r="Z470" i="1" s="1"/>
  <c r="T471" i="1"/>
  <c r="U471" i="1" s="1"/>
  <c r="T472" i="1"/>
  <c r="U472" i="1" s="1"/>
  <c r="T473" i="1"/>
  <c r="U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T482" i="1"/>
  <c r="U482" i="1" s="1"/>
  <c r="Z482" i="1" s="1"/>
  <c r="T483" i="1"/>
  <c r="U483" i="1" s="1"/>
  <c r="T484" i="1"/>
  <c r="U484" i="1" s="1"/>
  <c r="T485" i="1"/>
  <c r="U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T494" i="1"/>
  <c r="U494" i="1" s="1"/>
  <c r="Z494" i="1" s="1"/>
  <c r="T495" i="1"/>
  <c r="U495" i="1" s="1"/>
  <c r="T496" i="1"/>
  <c r="U496" i="1" s="1"/>
  <c r="T497" i="1"/>
  <c r="U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T506" i="1"/>
  <c r="U506" i="1" s="1"/>
  <c r="Z506" i="1" s="1"/>
  <c r="T507" i="1"/>
  <c r="U507" i="1" s="1"/>
  <c r="T508" i="1"/>
  <c r="U508" i="1" s="1"/>
  <c r="T509" i="1"/>
  <c r="U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T518" i="1"/>
  <c r="U518" i="1" s="1"/>
  <c r="Z518" i="1" s="1"/>
  <c r="T519" i="1"/>
  <c r="U519" i="1" s="1"/>
  <c r="T520" i="1"/>
  <c r="U520" i="1" s="1"/>
  <c r="T521" i="1"/>
  <c r="U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T530" i="1"/>
  <c r="U530" i="1" s="1"/>
  <c r="Z530" i="1" s="1"/>
  <c r="T531" i="1"/>
  <c r="U531" i="1" s="1"/>
  <c r="T532" i="1"/>
  <c r="U532" i="1" s="1"/>
  <c r="T533" i="1"/>
  <c r="U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T538" i="1"/>
  <c r="U538" i="1" s="1"/>
  <c r="Z538" i="1" s="1"/>
  <c r="T539" i="1"/>
  <c r="U539" i="1" s="1"/>
  <c r="Z539" i="1" s="1"/>
  <c r="T591" i="1"/>
  <c r="U591" i="1" s="1"/>
  <c r="Z591" i="1" s="1"/>
  <c r="T540" i="1"/>
  <c r="U540" i="1" s="1"/>
  <c r="T541" i="1"/>
  <c r="U541" i="1" s="1"/>
  <c r="Z541" i="1" s="1"/>
  <c r="T542" i="1"/>
  <c r="U542" i="1" s="1"/>
  <c r="T543" i="1"/>
  <c r="U543" i="1" s="1"/>
  <c r="T544" i="1"/>
  <c r="U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T553" i="1"/>
  <c r="U553" i="1" s="1"/>
  <c r="Z553" i="1" s="1"/>
  <c r="T554" i="1"/>
  <c r="U554" i="1" s="1"/>
  <c r="T555" i="1"/>
  <c r="U555" i="1" s="1"/>
  <c r="T556" i="1"/>
  <c r="U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T565" i="1"/>
  <c r="U565" i="1" s="1"/>
  <c r="Z565" i="1" s="1"/>
  <c r="T566" i="1"/>
  <c r="U566" i="1" s="1"/>
  <c r="T567" i="1"/>
  <c r="U567" i="1" s="1"/>
  <c r="T568" i="1"/>
  <c r="U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T577" i="1"/>
  <c r="U577" i="1" s="1"/>
  <c r="Z577" i="1" s="1"/>
  <c r="T578" i="1"/>
  <c r="U578" i="1" s="1"/>
  <c r="T579" i="1"/>
  <c r="U579" i="1" s="1"/>
  <c r="T580" i="1"/>
  <c r="U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T589" i="1"/>
  <c r="U589" i="1" s="1"/>
  <c r="Z589" i="1" s="1"/>
  <c r="T590" i="1"/>
  <c r="U590" i="1" s="1"/>
  <c r="T423" i="1"/>
  <c r="U423" i="1" s="1"/>
  <c r="T424" i="1"/>
  <c r="U424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91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423" i="1"/>
  <c r="Q424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91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423" i="1"/>
  <c r="N424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140" i="10"/>
  <c r="Q139" i="10"/>
  <c r="Q138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91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423" i="1"/>
  <c r="L424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91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423" i="1"/>
  <c r="J424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29" i="11" l="1"/>
  <c r="Z47" i="11"/>
  <c r="Z125" i="11"/>
  <c r="Z24" i="11"/>
  <c r="Z165" i="11"/>
  <c r="Z112" i="11"/>
  <c r="Z138" i="11"/>
  <c r="Z43" i="11"/>
  <c r="Z37" i="11"/>
  <c r="Z12" i="11"/>
  <c r="Z33" i="11"/>
  <c r="Z62" i="11"/>
  <c r="Z51" i="11"/>
  <c r="Z129" i="5"/>
  <c r="Z140" i="5"/>
  <c r="Z42" i="5"/>
  <c r="Z88" i="5"/>
  <c r="Z84" i="5"/>
  <c r="Z132" i="5"/>
  <c r="Z146" i="5"/>
  <c r="Z106" i="5"/>
  <c r="Z19" i="5"/>
  <c r="Z26" i="5"/>
  <c r="Z118" i="5"/>
  <c r="Z95" i="5"/>
  <c r="Z51" i="5"/>
  <c r="Z66" i="5"/>
  <c r="Z124" i="5"/>
  <c r="Z24" i="10"/>
  <c r="Z110" i="10"/>
  <c r="Z120" i="10"/>
  <c r="Z82" i="10"/>
  <c r="Z33" i="10"/>
  <c r="Z51" i="10"/>
  <c r="Z88" i="10"/>
  <c r="Z145" i="10"/>
  <c r="Z95" i="10"/>
  <c r="Z72" i="10"/>
  <c r="Z18" i="10"/>
  <c r="Z6" i="10"/>
  <c r="Z584" i="1"/>
  <c r="Z572" i="1"/>
  <c r="Z560" i="1"/>
  <c r="Z548" i="1"/>
  <c r="Z537" i="1"/>
  <c r="Z525" i="1"/>
  <c r="Z513" i="1"/>
  <c r="Z501" i="1"/>
  <c r="Z489" i="1"/>
  <c r="Z477" i="1"/>
  <c r="Z465" i="1"/>
  <c r="Z453" i="1"/>
  <c r="Z441" i="1"/>
  <c r="Z429" i="1"/>
  <c r="Z415" i="1"/>
  <c r="Z403" i="1"/>
  <c r="Z391" i="1"/>
  <c r="Z379" i="1"/>
  <c r="Z367" i="1"/>
  <c r="Z355" i="1"/>
  <c r="Z343" i="1"/>
  <c r="Z331" i="1"/>
  <c r="Z319" i="1"/>
  <c r="Z307" i="1"/>
  <c r="Z295" i="1"/>
  <c r="Z283" i="1"/>
  <c r="Z271" i="1"/>
  <c r="Z259" i="1"/>
  <c r="Z247" i="1"/>
  <c r="Z235" i="1"/>
  <c r="Z223" i="1"/>
  <c r="Z211" i="1"/>
  <c r="Z199" i="1"/>
  <c r="Z187" i="1"/>
  <c r="Z175" i="1"/>
  <c r="Z163" i="1"/>
  <c r="Z151" i="1"/>
  <c r="Z139" i="1"/>
  <c r="Z127" i="1"/>
  <c r="Z115" i="1"/>
  <c r="Z103" i="1"/>
  <c r="Z91" i="1"/>
  <c r="Z79" i="1"/>
  <c r="Z67" i="1"/>
  <c r="Z55" i="1"/>
  <c r="Z43" i="1"/>
  <c r="Z31" i="1"/>
  <c r="Z19" i="1"/>
  <c r="Z588" i="1"/>
  <c r="Z576" i="1"/>
  <c r="Z564" i="1"/>
  <c r="Z552" i="1"/>
  <c r="Z540" i="1"/>
  <c r="Z529" i="1"/>
  <c r="Z517" i="1"/>
  <c r="Z505" i="1"/>
  <c r="Z493" i="1"/>
  <c r="Z481" i="1"/>
  <c r="Z469" i="1"/>
  <c r="Z457" i="1"/>
  <c r="Z445" i="1"/>
  <c r="Z433" i="1"/>
  <c r="Z419" i="1"/>
  <c r="Z407" i="1"/>
  <c r="Z395" i="1"/>
  <c r="Z383" i="1"/>
  <c r="Z371" i="1"/>
  <c r="Z359" i="1"/>
  <c r="Z347" i="1"/>
  <c r="Z335" i="1"/>
  <c r="Z323" i="1"/>
  <c r="Z311" i="1"/>
  <c r="Z299" i="1"/>
  <c r="Z287" i="1"/>
  <c r="Z275" i="1"/>
  <c r="Z263" i="1"/>
  <c r="Z251" i="1"/>
  <c r="Z239" i="1"/>
  <c r="Z227" i="1"/>
  <c r="Z215" i="1"/>
  <c r="Z203" i="1"/>
  <c r="Z191" i="1"/>
  <c r="Z179" i="1"/>
  <c r="Z167" i="1"/>
  <c r="Z155" i="1"/>
  <c r="Z143" i="1"/>
  <c r="Z131" i="1"/>
  <c r="Z119" i="1"/>
  <c r="Z107" i="1"/>
  <c r="Z95" i="1"/>
  <c r="Z83" i="1"/>
  <c r="Z71" i="1"/>
  <c r="Z59" i="1"/>
  <c r="Z47" i="1"/>
  <c r="Z35" i="1"/>
  <c r="Z23" i="1"/>
  <c r="Z11" i="1"/>
  <c r="Z2" i="11"/>
  <c r="Z80" i="11"/>
  <c r="Z93" i="11"/>
  <c r="Z134" i="11"/>
  <c r="Z185" i="11"/>
  <c r="Z162" i="11"/>
  <c r="Z169" i="11"/>
  <c r="Z151" i="11"/>
  <c r="Z106" i="11"/>
  <c r="Z190" i="11"/>
  <c r="Z117" i="11"/>
  <c r="Z87" i="5"/>
  <c r="Z83" i="5"/>
  <c r="Z39" i="5"/>
  <c r="Z137" i="5"/>
  <c r="Z11" i="5"/>
  <c r="Z145" i="5"/>
  <c r="Z18" i="5"/>
  <c r="Z25" i="5"/>
  <c r="Z117" i="5"/>
  <c r="Z76" i="5"/>
  <c r="Z50" i="5"/>
  <c r="Z114" i="5"/>
  <c r="Z3" i="5"/>
  <c r="Z55" i="5"/>
  <c r="Z86" i="5"/>
  <c r="Z82" i="5"/>
  <c r="Z38" i="5"/>
  <c r="Z136" i="5"/>
  <c r="Z23" i="5"/>
  <c r="Z103" i="5"/>
  <c r="Z116" i="5"/>
  <c r="Z75" i="5"/>
  <c r="Z127" i="5"/>
  <c r="Z130" i="10"/>
  <c r="Z119" i="10"/>
  <c r="Z44" i="10"/>
  <c r="Z32" i="10"/>
  <c r="Z138" i="10"/>
  <c r="Z146" i="10"/>
  <c r="Z578" i="1"/>
  <c r="Z566" i="1"/>
  <c r="Z554" i="1"/>
  <c r="Z542" i="1"/>
  <c r="Z531" i="1"/>
  <c r="Z519" i="1"/>
  <c r="Z507" i="1"/>
  <c r="Z495" i="1"/>
  <c r="Z483" i="1"/>
  <c r="Z471" i="1"/>
  <c r="Z459" i="1"/>
  <c r="Z447" i="1"/>
  <c r="Z435" i="1"/>
  <c r="Z421" i="1"/>
  <c r="Z409" i="1"/>
  <c r="Z397" i="1"/>
  <c r="Z385" i="1"/>
  <c r="Z373" i="1"/>
  <c r="Z361" i="1"/>
  <c r="Z349" i="1"/>
  <c r="Z337" i="1"/>
  <c r="Z325" i="1"/>
  <c r="Z313" i="1"/>
  <c r="Z301" i="1"/>
  <c r="Z289" i="1"/>
  <c r="Z277" i="1"/>
  <c r="Z265" i="1"/>
  <c r="Z253" i="1"/>
  <c r="Z229" i="1"/>
  <c r="Z217" i="1"/>
  <c r="Z205" i="1"/>
  <c r="Z193" i="1"/>
  <c r="Z181" i="1"/>
  <c r="Z169" i="1"/>
  <c r="Z157" i="1"/>
  <c r="Z145" i="1"/>
  <c r="Z133" i="1"/>
  <c r="Z121" i="1"/>
  <c r="Z109" i="1"/>
  <c r="Z97" i="1"/>
  <c r="Z85" i="1"/>
  <c r="Z73" i="1"/>
  <c r="Z61" i="1"/>
  <c r="Z49" i="1"/>
  <c r="Z37" i="1"/>
  <c r="Z13" i="1"/>
  <c r="Z148" i="5"/>
  <c r="Z159" i="5"/>
  <c r="Z108" i="5"/>
  <c r="Z104" i="5"/>
  <c r="Z168" i="5"/>
  <c r="Z71" i="5"/>
  <c r="Z47" i="5"/>
  <c r="Z166" i="5"/>
  <c r="Z17" i="5"/>
  <c r="Z64" i="5"/>
  <c r="Z99" i="5"/>
  <c r="Z98" i="5"/>
  <c r="Z161" i="5"/>
  <c r="Z97" i="5"/>
  <c r="Z142" i="5"/>
  <c r="Z7" i="5"/>
  <c r="Z67" i="5"/>
  <c r="Z111" i="5"/>
  <c r="Z77" i="5"/>
  <c r="Z31" i="5"/>
  <c r="Z44" i="5"/>
  <c r="Z110" i="5"/>
  <c r="Z94" i="5"/>
  <c r="Z30" i="5"/>
  <c r="Z139" i="5"/>
  <c r="Z121" i="5"/>
  <c r="Z90" i="5"/>
  <c r="Z150" i="5"/>
  <c r="Z155" i="11"/>
  <c r="Z10" i="11"/>
  <c r="Z31" i="11"/>
  <c r="Z198" i="11"/>
  <c r="Z3" i="11"/>
  <c r="Z131" i="11"/>
  <c r="Z153" i="11"/>
  <c r="Z53" i="11"/>
  <c r="Z79" i="11"/>
  <c r="Z168" i="11"/>
  <c r="Z78" i="11"/>
  <c r="Z186" i="11"/>
  <c r="Z127" i="11"/>
  <c r="Z184" i="11"/>
  <c r="Z55" i="11"/>
  <c r="Z116" i="11"/>
  <c r="Z111" i="11"/>
  <c r="Z16" i="11"/>
  <c r="Z23" i="11"/>
  <c r="Z86" i="11"/>
  <c r="Z140" i="11"/>
  <c r="Z35" i="11"/>
  <c r="Z58" i="11"/>
  <c r="Z200" i="11"/>
  <c r="Z160" i="11"/>
  <c r="Z156" i="11"/>
  <c r="Z189" i="11"/>
  <c r="Z183" i="11"/>
  <c r="Z11" i="11"/>
  <c r="Z22" i="11"/>
  <c r="Z30" i="11"/>
  <c r="Z196" i="11"/>
  <c r="Z52" i="11"/>
  <c r="Z213" i="11"/>
  <c r="Z20" i="11"/>
  <c r="Z164" i="11"/>
  <c r="Z9" i="11"/>
  <c r="Z29" i="11"/>
  <c r="Z197" i="11"/>
  <c r="Z172" i="11"/>
  <c r="Z141" i="11"/>
  <c r="Z203" i="11"/>
  <c r="Z59" i="11"/>
  <c r="Z82" i="11"/>
  <c r="Z161" i="11"/>
  <c r="Z157" i="11"/>
  <c r="Z191" i="11"/>
  <c r="Z57" i="11"/>
  <c r="Z201" i="11"/>
  <c r="Z135" i="11"/>
  <c r="Z188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424" i="1"/>
  <c r="Z580" i="1"/>
  <c r="Z568" i="1"/>
  <c r="Z556" i="1"/>
  <c r="Z544" i="1"/>
  <c r="Z533" i="1"/>
  <c r="Z521" i="1"/>
  <c r="Z509" i="1"/>
  <c r="Z497" i="1"/>
  <c r="Z485" i="1"/>
  <c r="Z473" i="1"/>
  <c r="Z461" i="1"/>
  <c r="Z449" i="1"/>
  <c r="Z437" i="1"/>
  <c r="Z425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423" i="1"/>
  <c r="Z579" i="1"/>
  <c r="Z567" i="1"/>
  <c r="Z555" i="1"/>
  <c r="Z543" i="1"/>
  <c r="Z532" i="1"/>
  <c r="Z520" i="1"/>
  <c r="Z508" i="1"/>
  <c r="Z496" i="1"/>
  <c r="Z484" i="1"/>
  <c r="Z472" i="1"/>
  <c r="Z460" i="1"/>
  <c r="Z448" i="1"/>
  <c r="Z436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90" i="1"/>
  <c r="Q137" i="10"/>
  <c r="J28" i="5" l="1"/>
  <c r="Q51" i="11"/>
  <c r="Q52" i="11"/>
  <c r="T49" i="11"/>
  <c r="U49" i="11" s="1"/>
  <c r="Z49" i="11" s="1"/>
  <c r="Q49" i="11"/>
  <c r="L49" i="11"/>
  <c r="T137" i="10"/>
  <c r="U137" i="10" s="1"/>
  <c r="Z137" i="10" s="1"/>
  <c r="L137" i="10"/>
  <c r="Q51" i="5" l="1"/>
  <c r="Q50" i="5"/>
  <c r="L50" i="5"/>
  <c r="T29" i="5"/>
  <c r="U29" i="5" s="1"/>
  <c r="Z29" i="5" s="1"/>
  <c r="Q29" i="5"/>
  <c r="L29" i="5"/>
  <c r="T28" i="5"/>
  <c r="U28" i="5" s="1"/>
  <c r="Z28" i="5" s="1"/>
  <c r="Q28" i="5"/>
  <c r="L28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<sst xmlns="http://schemas.openxmlformats.org/spreadsheetml/2006/main" count="9659" uniqueCount="2277">
  <si>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</si>
  <si>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</si>
  <si>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</si>
  <si>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</si>
  <si>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</si>
  <si>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</si>
  <si>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</si>
  <si>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</si>
  <si>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</si>
  <si>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</si>
  <si>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</si>
  <si>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</si>
  <si>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</si>
  <si>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</si>
  <si>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</si>
  <si>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</si>
  <si>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</si>
  <si>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</si>
  <si>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</si>
  <si>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</si>
  <si>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</si>
  <si>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</si>
  <si>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</si>
  <si>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</si>
  <si>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</si>
  <si>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</si>
  <si>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</si>
  <si>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</si>
  <si>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</si>
  <si>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</si>
  <si>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</si>
  <si>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</si>
  <si>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</si>
  <si>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</si>
  <si>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</si>
  <si>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</si>
  <si>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</si>
  <si>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</si>
  <si>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</si>
  <si>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</si>
  <si>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</si>
  <si>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</si>
  <si>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</si>
  <si>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</si>
  <si>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</si>
  <si>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</si>
  <si>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</si>
  <si>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</si>
  <si>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</si>
  <si>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</si>
  <si>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</si>
  <si>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</si>
  <si>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</si>
  <si>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</si>
  <si>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</si>
  <si>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</si>
  <si>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</si>
  <si>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</si>
  <si>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</si>
  <si>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</si>
  <si>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</si>
  <si>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</si>
  <si>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</si>
  <si>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</si>
  <si>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</si>
  <si>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</si>
  <si>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</si>
  <si>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</si>
  <si>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</si>
  <si>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</si>
  <si>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</si>
  <si>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</si>
  <si>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</si>
  <si>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</si>
  <si>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</si>
  <si>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</si>
  <si>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</si>
  <si>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</si>
  <si>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</si>
  <si>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</si>
  <si>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</si>
  <si>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</si>
  <si>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</si>
  <si>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</si>
  <si>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</si>
  <si>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</si>
  <si>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</si>
  <si>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</si>
  <si>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</si>
  <si>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</si>
  <si>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</si>
  <si>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</si>
  <si>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</si>
  <si>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</si>
  <si>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</si>
  <si>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</si>
  <si>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</si>
  <si>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</si>
  <si>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</si>
  <si>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</si>
  <si>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</si>
  <si>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</si>
  <si>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</si>
  <si>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</si>
  <si>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</si>
  <si>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</si>
  <si>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</si>
  <si>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</si>
  <si>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</si>
  <si>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</si>
  <si>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</si>
  <si>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</si>
  <si>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</si>
  <si>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</si>
  <si>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</si>
  <si>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</si>
  <si>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</si>
  <si>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</si>
  <si>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</si>
  <si>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</si>
  <si>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</si>
  <si>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</si>
  <si>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</si>
  <si>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</si>
  <si>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</si>
  <si>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</si>
  <si>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</si>
  <si>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</si>
  <si>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</si>
  <si>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</si>
  <si>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</si>
  <si>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</si>
  <si>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</si>
  <si>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</si>
  <si>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</si>
  <si>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</si>
  <si>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</si>
  <si>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</si>
  <si>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</si>
  <si>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</si>
  <si>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</si>
  <si>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</si>
  <si>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</si>
  <si>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</si>
  <si>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</si>
  <si>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</si>
  <si>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</si>
  <si>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</si>
  <si>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</si>
  <si>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</si>
  <si>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</si>
  <si>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</si>
  <si>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</si>
  <si>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</si>
  <si>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</si>
  <si>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</si>
  <si>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</si>
  <si>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</si>
  <si>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</si>
  <si>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</si>
  <si>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</si>
  <si>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</si>
  <si>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</si>
  <si>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</si>
  <si>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</si>
  <si>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</si>
  <si>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</si>
  <si>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</si>
  <si>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</si>
  <si>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</si>
  <si>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</si>
  <si>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</si>
  <si>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</si>
  <si>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</si>
  <si>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</si>
  <si>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</si>
  <si>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</si>
  <si>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</si>
  <si>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</si>
  <si>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</si>
  <si>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</si>
  <si>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</si>
  <si>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</si>
  <si>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</si>
  <si>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</si>
  <si>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</si>
  <si>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</si>
  <si>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</si>
  <si>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</si>
  <si>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</si>
  <si>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</si>
  <si>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</si>
  <si>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</si>
  <si>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</si>
  <si>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</si>
  <si>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</si>
  <si>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</si>
  <si>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</si>
  <si>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</si>
  <si>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</si>
  <si>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</si>
  <si>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</si>
  <si>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</si>
  <si>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</si>
  <si>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</si>
  <si>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</si>
  <si>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</si>
  <si>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</si>
  <si>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</si>
  <si>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</si>
  <si>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</si>
  <si>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</si>
  <si>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</si>
  <si>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</si>
  <si>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</si>
  <si>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</si>
  <si>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</si>
  <si>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</si>
  <si>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</si>
  <si>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</si>
  <si>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</si>
  <si>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</si>
  <si>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</si>
  <si>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</si>
  <si>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</si>
  <si>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</si>
  <si>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</si>
  <si>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</si>
  <si>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</si>
  <si>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</si>
  <si>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</si>
  <si>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</si>
  <si>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</si>
  <si>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</si>
  <si>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</si>
  <si>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</si>
  <si>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</si>
  <si>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</si>
  <si>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</si>
  <si>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</si>
  <si>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</si>
  <si>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</si>
  <si>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</si>
  <si>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</si>
  <si>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</si>
  <si>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</si>
  <si>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</si>
  <si>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</si>
  <si>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</si>
  <si>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</si>
  <si>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</si>
  <si>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</si>
  <si>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</si>
  <si>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</si>
  <si>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</si>
  <si>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</si>
  <si>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</si>
  <si>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</si>
  <si>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</si>
  <si>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</si>
  <si>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</si>
  <si>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</si>
  <si>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</si>
  <si>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</si>
  <si>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</si>
  <si>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</si>
  <si>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</si>
  <si>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</si>
  <si>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</si>
  <si>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</si>
  <si>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</si>
  <si>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</si>
  <si>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</si>
  <si>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</si>
  <si>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</si>
  <si>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</si>
  <si>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</si>
  <si>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</si>
  <si>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</si>
  <si>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</si>
  <si>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</si>
  <si>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</si>
  <si>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</si>
  <si>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</si>
  <si>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</si>
  <si>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</si>
  <si>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</si>
  <si>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</si>
  <si>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</si>
  <si>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</si>
  <si>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</si>
  <si>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</si>
  <si>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</si>
  <si>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</si>
  <si>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</si>
  <si>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</si>
  <si>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</si>
  <si>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</si>
  <si>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</si>
  <si>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</si>
  <si>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</si>
  <si>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</si>
  <si>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</si>
  <si>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</si>
  <si>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</si>
  <si>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</si>
  <si>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</si>
  <si>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</si>
  <si>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</si>
  <si>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</si>
  <si>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</si>
  <si>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</si>
  <si>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</si>
  <si>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</si>
  <si>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</si>
  <si>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</si>
  <si>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</si>
  <si>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</si>
  <si>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</si>
  <si>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</si>
  <si>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</si>
  <si>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</si>
  <si>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</si>
  <si>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</si>
  <si>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</si>
  <si>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</si>
  <si>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</si>
  <si>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</si>
  <si>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</si>
  <si>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</si>
  <si>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</si>
  <si>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</si>
  <si>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</si>
  <si>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</si>
  <si>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</si>
  <si>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</si>
  <si>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</si>
  <si>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</si>
  <si>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</si>
  <si>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</si>
  <si>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</si>
  <si>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</si>
  <si>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</si>
  <si>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</si>
  <si>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</si>
  <si>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</si>
  <si>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</si>
  <si>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</si>
  <si>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</si>
  <si>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</si>
  <si>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</si>
  <si>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</si>
  <si>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</si>
  <si>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</si>
  <si>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</si>
  <si>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</si>
  <si>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</si>
  <si>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</si>
  <si>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</si>
  <si>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</si>
  <si>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</si>
  <si>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</si>
  <si>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</si>
  <si>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</si>
  <si>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</si>
  <si>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</si>
  <si>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</si>
  <si>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</si>
  <si>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</si>
  <si>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</si>
  <si>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</si>
  <si>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</si>
  <si>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</si>
  <si>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</si>
  <si>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</si>
  <si>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</si>
  <si>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</si>
  <si>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</si>
  <si>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</si>
  <si>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</si>
  <si>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</si>
  <si>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</si>
  <si>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</si>
  <si>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</si>
  <si>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</si>
  <si>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</si>
  <si>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</si>
  <si>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</si>
  <si>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</si>
  <si>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</si>
  <si>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</si>
  <si>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</si>
  <si>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</si>
  <si>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</si>
  <si>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</si>
  <si>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</si>
  <si>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</si>
  <si>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</si>
  <si>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</si>
  <si>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</si>
  <si>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</si>
  <si>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</si>
  <si>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</si>
  <si>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</si>
  <si>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</si>
  <si>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</si>
  <si>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</si>
  <si>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</si>
  <si>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</si>
  <si>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</si>
  <si>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</si>
  <si>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</si>
  <si>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</si>
  <si>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</si>
  <si>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</si>
  <si>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</si>
  <si>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</si>
  <si>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</si>
  <si>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</si>
  <si>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</si>
  <si>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</si>
  <si>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</si>
  <si>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</si>
  <si>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</si>
  <si>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</si>
  <si>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</si>
  <si>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</si>
  <si>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</si>
  <si>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</si>
  <si>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</si>
  <si>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</si>
  <si>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</si>
  <si>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</si>
  <si>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</si>
  <si>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</si>
  <si>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</si>
  <si>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</si>
  <si>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</si>
  <si>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</si>
  <si>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</si>
  <si>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</si>
  <si>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</si>
  <si>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</si>
  <si>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</si>
  <si>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</si>
  <si>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</si>
  <si>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</si>
  <si>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</si>
  <si>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</si>
  <si>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</si>
  <si>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</si>
  <si>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</si>
  <si>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</si>
  <si>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</si>
  <si>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</si>
  <si>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</si>
  <si>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</si>
  <si>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</si>
  <si>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</si>
  <si>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</si>
  <si>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</si>
  <si>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</si>
  <si>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</si>
  <si>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</si>
  <si>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</si>
  <si>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</si>
  <si>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</si>
  <si>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</si>
  <si>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</si>
  <si>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</si>
  <si>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</si>
  <si>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</si>
  <si>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</si>
  <si>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</si>
  <si>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</si>
  <si>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</si>
  <si>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</si>
  <si>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</si>
  <si>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</si>
  <si>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</si>
  <si>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</si>
  <si>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</si>
  <si>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</si>
  <si>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</si>
  <si>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</si>
  <si>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</si>
  <si>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</si>
  <si>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</si>
  <si>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</si>
  <si>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</si>
  <si>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</si>
  <si>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</si>
  <si>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</si>
  <si>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</si>
  <si>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</si>
  <si>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</si>
  <si>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</si>
  <si>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</si>
  <si>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</si>
  <si>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</si>
  <si>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</si>
  <si>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</si>
  <si>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</si>
  <si>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</si>
  <si>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</si>
  <si>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</si>
  <si>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</si>
  <si>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</si>
  <si>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</si>
  <si>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</si>
  <si>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</si>
  <si>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</si>
  <si>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</si>
  <si>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</si>
  <si>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</si>
  <si>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</si>
  <si>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</si>
  <si>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</si>
  <si>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</si>
  <si>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</si>
  <si>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</si>
  <si>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</si>
  <si>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</si>
  <si>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</si>
  <si>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</si>
  <si>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</si>
  <si>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</si>
  <si>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</si>
  <si>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</si>
  <si>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</si>
  <si>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</si>
  <si>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</si>
  <si>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</si>
  <si>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</si>
  <si>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</si>
  <si>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</si>
  <si>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</si>
  <si>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</si>
  <si>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</si>
  <si>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</si>
  <si>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</si>
  <si>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</si>
  <si>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</si>
  <si>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</si>
  <si>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</si>
  <si>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</si>
  <si>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</si>
  <si>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</si>
  <si>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</si>
  <si>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</si>
  <si>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</si>
  <si>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</si>
  <si>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</si>
  <si>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</si>
  <si>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</si>
  <si>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</si>
  <si>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</si>
  <si>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</si>
  <si>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</si>
  <si>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</si>
  <si>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</si>
  <si>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</si>
  <si>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</si>
  <si>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</si>
  <si>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</si>
  <si>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</si>
  <si>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</si>
  <si>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</si>
  <si>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</si>
  <si>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</si>
  <si>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</si>
  <si>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</si>
  <si>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</si>
  <si>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</si>
  <si>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</si>
  <si>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</si>
  <si>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</si>
  <si>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</si>
  <si>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</si>
  <si>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</si>
  <si>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</si>
  <si>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</si>
  <si>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</si>
  <si>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</si>
  <si>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</si>
  <si>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</si>
  <si>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</si>
  <si>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</si>
  <si>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</si>
  <si>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</si>
  <si>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</si>
  <si>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</si>
  <si>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</si>
  <si>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</si>
  <si>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</si>
  <si>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</si>
  <si>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</si>
  <si>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</si>
  <si>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</si>
  <si>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</si>
  <si>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</si>
  <si>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</si>
  <si>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</si>
  <si>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</si>
  <si>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</si>
  <si>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</si>
  <si>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</si>
  <si>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</si>
  <si>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</si>
  <si>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</si>
  <si>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</si>
  <si>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</si>
  <si>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</si>
  <si>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</si>
  <si>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</si>
  <si>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</si>
  <si>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</si>
  <si>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</si>
  <si>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</si>
  <si>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</si>
  <si>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</si>
  <si>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</si>
  <si>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</si>
  <si>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</si>
  <si>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</si>
  <si>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</si>
  <si>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</si>
  <si>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</si>
  <si>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</si>
  <si>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</si>
  <si>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</si>
  <si>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</si>
  <si>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</si>
  <si>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</si>
  <si>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</si>
  <si>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</si>
  <si>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</si>
  <si>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</si>
  <si>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</si>
  <si>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</si>
  <si>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</si>
  <si>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</si>
  <si>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</si>
  <si>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</si>
  <si>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</si>
  <si>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</si>
  <si>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</si>
  <si>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</si>
  <si>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</si>
  <si>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</si>
  <si>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</si>
  <si>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</si>
  <si>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</si>
  <si>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</si>
  <si>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</si>
  <si>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</si>
  <si>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</si>
  <si>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</si>
  <si>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</si>
  <si>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</si>
  <si>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</si>
  <si>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</si>
  <si>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</si>
  <si>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</si>
  <si>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</si>
  <si>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</si>
  <si>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</si>
  <si>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</si>
  <si>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</si>
  <si>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</si>
  <si>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</si>
  <si>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</si>
  <si>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</si>
  <si>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</si>
  <si>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</si>
  <si>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</si>
  <si>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</si>
  <si>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</si>
  <si>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</si>
  <si>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</si>
  <si>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</si>
  <si>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</si>
  <si>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</si>
  <si>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</si>
  <si>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</si>
  <si>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</si>
  <si>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</si>
  <si>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</si>
  <si>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</si>
  <si>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</si>
  <si>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</si>
  <si>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</si>
  <si>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</si>
  <si>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</si>
  <si>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</si>
  <si>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</si>
  <si>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</si>
  <si>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</si>
  <si>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</si>
  <si>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</si>
  <si>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</si>
  <si>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</si>
  <si>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</si>
  <si>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</si>
  <si>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</si>
  <si>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</si>
  <si>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</si>
  <si>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</si>
  <si>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</si>
  <si>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</si>
  <si>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</si>
  <si>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</si>
  <si>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</si>
  <si>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</si>
  <si>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</si>
  <si>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</si>
  <si>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</si>
  <si>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</si>
  <si>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</si>
  <si>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</si>
  <si>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</si>
  <si>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</si>
  <si>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</si>
  <si>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</si>
  <si>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</si>
  <si>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</si>
  <si>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</si>
  <si>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</si>
  <si>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</si>
  <si>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</si>
  <si>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</si>
  <si>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</si>
  <si>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</si>
  <si>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</si>
  <si>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</si>
  <si>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</si>
  <si>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</si>
  <si>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</si>
  <si>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</si>
  <si>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</si>
  <si>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</si>
  <si>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</si>
  <si>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</si>
  <si>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</si>
  <si>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</si>
  <si>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</si>
  <si>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</si>
  <si>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</si>
  <si>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</si>
  <si>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</si>
  <si>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</si>
  <si>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</si>
  <si>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</si>
  <si>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</si>
  <si>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</si>
  <si>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</si>
  <si>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</si>
  <si>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</si>
  <si>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</si>
  <si>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</si>
  <si>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</si>
  <si>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</si>
  <si>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</si>
  <si>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</si>
  <si>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</si>
  <si>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</si>
  <si>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</si>
  <si>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</si>
  <si>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</si>
  <si>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</si>
  <si>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</si>
  <si>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</si>
  <si>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</si>
  <si>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</si>
  <si>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</si>
  <si>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</si>
  <si>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</si>
  <si>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</si>
  <si>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</si>
  <si>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</si>
  <si>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</si>
  <si>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</si>
  <si>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</si>
  <si>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</si>
  <si>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</si>
  <si>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</si>
  <si>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</si>
  <si>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</si>
  <si>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</si>
  <si>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</si>
  <si>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</si>
  <si>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</si>
  <si>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</si>
  <si>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</si>
  <si>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</si>
  <si>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</si>
  <si>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</si>
  <si>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</si>
  <si>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</si>
  <si>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</si>
  <si>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</si>
  <si>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</si>
  <si>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</si>
  <si>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</si>
  <si>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</si>
  <si>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</si>
  <si>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</si>
  <si>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</si>
  <si>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</si>
  <si>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</si>
  <si>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</si>
  <si>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</si>
  <si>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</si>
  <si>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</si>
  <si>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</si>
  <si>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</si>
  <si>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</si>
  <si>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</si>
  <si>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</si>
  <si>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</si>
  <si>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</si>
  <si>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</si>
  <si>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</si>
  <si>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</si>
  <si>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</si>
  <si>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</si>
  <si>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</si>
  <si>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</si>
  <si>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</si>
  <si>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</si>
  <si>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</si>
  <si>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</si>
  <si>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</si>
  <si>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</si>
  <si>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</si>
  <si>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</si>
  <si>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</si>
  <si>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</si>
  <si>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</si>
  <si>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</si>
  <si>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</si>
  <si>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</si>
  <si>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</si>
  <si>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</si>
  <si>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</si>
  <si>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</si>
  <si>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</si>
  <si>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</si>
  <si>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</si>
  <si>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</si>
  <si>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</si>
  <si>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</si>
  <si>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</si>
  <si>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</si>
  <si>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</si>
  <si>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</si>
  <si>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</si>
  <si>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</si>
  <si>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</si>
  <si>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</si>
  <si>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</si>
  <si>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</si>
  <si>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</si>
  <si>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</si>
  <si>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</si>
  <si>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</si>
  <si>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</si>
  <si>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</si>
  <si>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</si>
  <si>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</si>
  <si>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</si>
  <si>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</si>
  <si>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</si>
  <si>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</si>
  <si>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</si>
  <si>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</si>
  <si>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</si>
  <si>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</si>
  <si>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</si>
  <si>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</si>
  <si>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</si>
  <si>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</si>
  <si>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</si>
  <si>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</si>
  <si>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</si>
  <si>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</si>
  <si>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</si>
  <si>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</si>
  <si>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</si>
  <si>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</si>
  <si>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</si>
  <si>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</si>
  <si>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</si>
  <si>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</si>
  <si>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</si>
  <si>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</si>
  <si>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</si>
  <si>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</si>
  <si>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</si>
  <si>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</si>
  <si>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</si>
  <si>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</si>
  <si>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</si>
  <si>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</si>
  <si>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</si>
  <si>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</si>
  <si>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</si>
  <si>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</si>
  <si>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</si>
  <si>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</si>
  <si>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</si>
  <si>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</si>
  <si>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</si>
  <si>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</si>
  <si>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</si>
  <si>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</si>
  <si>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</si>
  <si>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</si>
  <si>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</si>
  <si>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</si>
  <si>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</si>
  <si>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</si>
  <si>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</si>
  <si>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</si>
  <si>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</si>
  <si>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</si>
  <si>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</si>
  <si>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</si>
  <si>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</si>
  <si>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</si>
  <si>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</si>
  <si>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</si>
  <si>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</si>
  <si>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</si>
  <si>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</si>
  <si>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</si>
  <si>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</si>
  <si>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</si>
  <si>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</si>
  <si>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</si>
  <si>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</si>
  <si>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</si>
  <si>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</si>
  <si>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</si>
  <si>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</si>
  <si>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</si>
  <si>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</si>
  <si>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</si>
  <si>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</si>
  <si>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</si>
  <si>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</si>
  <si>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</si>
  <si>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</si>
  <si>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</si>
  <si>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</si>
  <si>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</si>
  <si>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</si>
  <si>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</si>
  <si>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</si>
  <si>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</si>
  <si>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</si>
  <si>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</si>
  <si>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</si>
  <si>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</si>
  <si>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</si>
  <si>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</si>
  <si>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</si>
  <si>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</si>
  <si>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</si>
  <si>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</si>
  <si>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</si>
  <si>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</si>
  <si>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</si>
  <si>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</si>
  <si>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</si>
  <si>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</si>
  <si>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</si>
  <si>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</si>
  <si>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</si>
  <si>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</si>
  <si>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</si>
  <si>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</si>
  <si>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</si>
  <si>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</si>
  <si>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</si>
  <si>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</si>
  <si>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</si>
  <si>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</si>
  <si>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</si>
  <si>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</si>
  <si>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</si>
  <si>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</si>
  <si>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</si>
  <si>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</si>
  <si>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</si>
  <si>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</si>
  <si>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</si>
  <si>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</si>
  <si>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</si>
  <si>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</si>
  <si>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</si>
  <si>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</si>
  <si>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</si>
  <si>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</si>
  <si>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</si>
  <si>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</si>
  <si>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</si>
  <si>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</si>
  <si>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</si>
  <si>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</si>
  <si>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</si>
  <si>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</si>
  <si>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</si>
  <si>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</si>
  <si>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</si>
  <si>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</si>
  <si>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</si>
  <si>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</si>
  <si>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</si>
  <si>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</si>
  <si>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</si>
  <si>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</si>
  <si>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</si>
  <si>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</si>
  <si>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</si>
  <si>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</si>
  <si>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</si>
  <si>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</si>
  <si>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</si>
  <si>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</si>
  <si>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</si>
  <si>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</si>
  <si>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</si>
  <si>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</si>
  <si>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</si>
  <si>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</si>
  <si>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</si>
  <si>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</si>
  <si>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</si>
  <si>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</si>
  <si>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</si>
  <si>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</si>
  <si>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</si>
  <si>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</si>
  <si>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</si>
  <si>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</si>
  <si>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</si>
  <si>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</si>
  <si>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</si>
  <si>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</si>
  <si>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</si>
  <si>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</si>
  <si>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</si>
  <si>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</si>
  <si>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</si>
  <si>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</si>
  <si>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</si>
  <si>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</si>
  <si>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</si>
  <si>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</si>
  <si>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</si>
  <si>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</si>
  <si>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</si>
  <si>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</si>
  <si>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</si>
  <si>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</si>
  <si>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</si>
  <si>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</si>
  <si>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</si>
  <si>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</si>
  <si>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</si>
  <si>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</si>
  <si>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</si>
  <si>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</si>
  <si>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</si>
  <si>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</si>
  <si>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</si>
  <si>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</si>
  <si>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</si>
  <si>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</si>
  <si>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</si>
  <si>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</si>
  <si>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</si>
  <si>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</si>
  <si>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</si>
  <si>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</si>
  <si>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</si>
  <si>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</si>
  <si>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</si>
  <si>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</si>
  <si>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</si>
  <si>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</si>
  <si>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</si>
  <si>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</si>
  <si>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</si>
  <si>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</si>
  <si>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</si>
  <si>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</si>
  <si>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</si>
  <si>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</si>
  <si>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</si>
  <si>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</si>
  <si>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</si>
  <si>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</si>
  <si>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</si>
  <si>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</si>
  <si>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</si>
  <si>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</si>
  <si>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</si>
  <si>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</si>
  <si>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</si>
  <si>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</si>
  <si>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</si>
  <si>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</si>
  <si>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</si>
  <si>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</si>
  <si>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</si>
  <si>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</si>
  <si>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</si>
  <si>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</si>
  <si>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</si>
  <si>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</si>
  <si>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</si>
  <si>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</si>
  <si>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</si>
  <si>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</si>
  <si>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</si>
  <si>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</si>
  <si>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</si>
  <si>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</si>
  <si>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</si>
  <si>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</si>
  <si>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</si>
  <si>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</si>
  <si>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</si>
  <si>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</si>
  <si>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</si>
  <si>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</si>
  <si>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</si>
  <si>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</si>
  <si>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</si>
  <si>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</si>
  <si>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</si>
  <si>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</si>
  <si>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</si>
  <si>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</si>
  <si>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</si>
  <si>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</si>
  <si>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</si>
  <si>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</si>
  <si>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</si>
  <si>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</si>
  <si>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</si>
  <si>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</si>
  <si>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</si>
  <si>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</si>
  <si>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</si>
  <si>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</si>
  <si>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</si>
  <si>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</si>
  <si>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</si>
  <si>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</si>
  <si>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</si>
  <si>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</si>
  <si>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</si>
  <si>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</si>
  <si>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</si>
  <si>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</si>
  <si>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</si>
  <si>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</si>
  <si>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</si>
  <si>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</si>
  <si>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</si>
  <si>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</si>
  <si>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</si>
  <si>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</si>
  <si>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</si>
  <si>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</si>
  <si>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</si>
  <si>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</si>
  <si>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</si>
  <si>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</si>
  <si>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</si>
  <si>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</si>
  <si>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</si>
  <si>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</si>
  <si>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</si>
  <si>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</si>
  <si>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</si>
  <si>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</si>
  <si>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</si>
  <si>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</si>
  <si>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</si>
  <si>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</si>
  <si>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</si>
  <si>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</si>
  <si>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</si>
  <si>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</si>
  <si>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</si>
  <si>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</si>
  <si>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</si>
  <si>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</si>
  <si>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</si>
  <si>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</si>
  <si>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</si>
  <si>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</si>
  <si>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</si>
  <si>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</si>
  <si>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</si>
  <si>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</si>
  <si>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</si>
  <si>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</si>
  <si>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</si>
  <si>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</si>
  <si>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</si>
  <si>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</si>
  <si>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</si>
  <si>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</si>
  <si>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</si>
  <si>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</si>
  <si>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</si>
  <si>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</si>
  <si>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</si>
  <si>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</si>
  <si>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</si>
  <si>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</si>
  <si>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</si>
  <si>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</si>
  <si>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</si>
  <si>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</si>
  <si>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</si>
  <si>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</si>
  <si>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</si>
  <si>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</si>
  <si>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</si>
  <si>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</si>
  <si>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</si>
  <si>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</si>
  <si>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</si>
  <si>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</si>
  <si>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</si>
  <si>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</si>
  <si>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</si>
  <si>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</si>
  <si>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</si>
  <si>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</si>
  <si>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</si>
  <si>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</si>
  <si>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</si>
  <si>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</si>
  <si>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</si>
  <si>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</si>
  <si>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</si>
  <si>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</si>
  <si>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</si>
  <si>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</si>
  <si>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</si>
  <si>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</si>
  <si>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</si>
  <si>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</si>
  <si>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</si>
  <si>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</si>
  <si>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</si>
  <si>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</si>
  <si>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</si>
  <si>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</si>
  <si>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</si>
  <si>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</si>
  <si>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</si>
  <si>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</si>
  <si>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</si>
  <si>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</si>
  <si>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</si>
  <si>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</si>
  <si>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</si>
  <si>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</si>
  <si>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</si>
  <si>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</si>
  <si>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</si>
  <si>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</si>
  <si>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</si>
  <si>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</si>
  <si>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</si>
  <si>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</si>
  <si>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</si>
  <si>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</si>
  <si>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</si>
  <si>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</si>
  <si>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</si>
  <si>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</si>
  <si>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</si>
  <si>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</si>
  <si>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</si>
  <si>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</si>
  <si>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</si>
  <si>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</si>
  <si>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</si>
  <si>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</si>
  <si>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</si>
  <si>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</si>
  <si>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</si>
  <si>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</si>
  <si>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</si>
  <si>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</si>
  <si>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</si>
  <si>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</si>
  <si>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</si>
  <si>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</si>
  <si>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</si>
  <si>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</si>
  <si>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</si>
  <si>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</si>
  <si>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</si>
  <si>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</si>
  <si>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</si>
  <si>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</si>
  <si>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</si>
  <si>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</si>
  <si>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</si>
  <si>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</si>
  <si>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</si>
  <si>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</si>
  <si>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</si>
  <si>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</si>
  <si>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</si>
  <si>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</si>
  <si>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</si>
  <si>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</si>
  <si>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</si>
  <si>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</si>
  <si>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</si>
  <si>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</si>
  <si>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</si>
  <si>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</si>
  <si>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</si>
  <si>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</si>
  <si>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</si>
  <si>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</si>
  <si>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</si>
  <si>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</si>
  <si>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</si>
  <si>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</si>
  <si>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</si>
  <si>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</si>
  <si>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</si>
  <si>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</si>
  <si>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</si>
  <si>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</si>
  <si>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</si>
  <si>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</si>
  <si>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</si>
  <si>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</si>
  <si>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</si>
  <si>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</si>
  <si>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</si>
  <si>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</si>
  <si>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</si>
  <si>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</si>
  <si>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</si>
  <si>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</si>
  <si>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</si>
  <si>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</si>
  <si>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</si>
  <si>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</si>
  <si>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</si>
  <si>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</si>
  <si>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</si>
  <si>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</si>
  <si>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</si>
  <si>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</si>
  <si>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</si>
  <si>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</si>
  <si>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</si>
  <si>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</si>
  <si>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</si>
  <si>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</si>
  <si>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</si>
  <si>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</si>
  <si>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</si>
  <si>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</si>
  <si>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</si>
  <si>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</si>
  <si>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</si>
  <si>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</si>
  <si>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</si>
  <si>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</si>
  <si>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</si>
  <si>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</si>
  <si>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</si>
  <si>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</si>
  <si>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</si>
  <si>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</si>
  <si>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</si>
  <si>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</si>
  <si>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</si>
  <si>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</si>
  <si>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</si>
  <si>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</si>
  <si>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</si>
  <si>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</si>
  <si>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</si>
  <si>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</si>
  <si>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</si>
  <si>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</si>
  <si>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</si>
  <si>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</si>
  <si>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</si>
  <si>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</si>
  <si>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</si>
  <si>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</si>
  <si>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</si>
  <si>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</si>
  <si>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</si>
  <si>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</si>
  <si>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</si>
  <si>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</si>
  <si>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</si>
  <si>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</si>
  <si>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</si>
  <si>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</si>
  <si>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</si>
  <si>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</si>
  <si>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</si>
  <si>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</si>
  <si>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</si>
  <si>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</si>
  <si>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</si>
  <si>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</si>
  <si>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</si>
  <si>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</si>
  <si>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</si>
  <si>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</si>
  <si>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</si>
  <si>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</si>
  <si>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</si>
  <si>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</si>
  <si>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</si>
  <si>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</si>
  <si>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</si>
  <si>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</si>
  <si>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</si>
  <si>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</si>
  <si>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</si>
  <si>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</si>
  <si>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</si>
  <si>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</si>
  <si>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</si>
  <si>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</si>
  <si>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</si>
  <si>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</si>
  <si>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</si>
  <si>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</si>
  <si>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</si>
  <si>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</si>
  <si>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</si>
  <si>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</si>
  <si>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</si>
  <si>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</si>
  <si>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</si>
  <si>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</si>
  <si>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</si>
  <si>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</si>
  <si>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</si>
  <si>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</si>
  <si>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</si>
  <si>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</si>
  <si>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</si>
  <si>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</si>
  <si>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</si>
  <si>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</si>
  <si>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</si>
  <si>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</si>
  <si>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</si>
  <si>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</si>
  <si>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</si>
  <si>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</si>
  <si>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</si>
  <si>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</si>
  <si>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</si>
  <si>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</si>
  <si>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</si>
  <si>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</si>
  <si>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</si>
  <si>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</si>
  <si>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</si>
  <si>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</si>
  <si>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</si>
  <si>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</si>
  <si>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</si>
  <si>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</si>
  <si>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</si>
  <si>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</si>
  <si>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</si>
  <si>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</si>
  <si>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</si>
  <si>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</si>
  <si>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</si>
  <si>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</si>
  <si>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</si>
  <si>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</si>
  <si>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</si>
  <si>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</si>
  <si>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</si>
  <si>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</si>
  <si>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</si>
  <si>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</si>
  <si>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</si>
  <si>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</si>
  <si>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</si>
  <si>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</si>
  <si>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</si>
  <si>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</si>
  <si>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</si>
  <si>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</si>
  <si>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</si>
  <si>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</si>
  <si>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</si>
  <si>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</si>
  <si>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</si>
  <si>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</si>
  <si>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</si>
  <si>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</si>
  <si>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</si>
  <si>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</si>
  <si>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</si>
  <si>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</si>
  <si>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</si>
  <si>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</si>
  <si>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</si>
  <si>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</si>
  <si>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</si>
  <si>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</si>
  <si>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</si>
  <si>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</si>
  <si>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</si>
  <si>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</si>
  <si>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</si>
  <si>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</si>
  <si>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</si>
  <si>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</si>
  <si>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</si>
  <si>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</si>
  <si>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</si>
  <si>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</si>
  <si>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</si>
  <si>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</si>
  <si>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</si>
  <si>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</si>
  <si>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</si>
  <si>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</si>
  <si>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</si>
  <si>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</si>
  <si>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</si>
  <si>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</si>
  <si>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</si>
  <si>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</si>
  <si>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</si>
  <si>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</si>
  <si>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</si>
  <si>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</si>
  <si>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</si>
  <si>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</si>
  <si>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</si>
  <si>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</si>
  <si>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</si>
  <si>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</si>
  <si>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</si>
  <si>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</si>
  <si>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</si>
  <si>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</si>
  <si>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</si>
  <si>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</si>
  <si>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</si>
  <si>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</si>
  <si>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</si>
  <si>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</si>
  <si>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</si>
  <si>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</si>
  <si>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</si>
  <si>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</si>
  <si>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</si>
  <si>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</si>
  <si>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</si>
  <si>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</si>
  <si>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</si>
  <si>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</si>
  <si>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</si>
  <si>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</si>
  <si>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</si>
  <si>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</si>
  <si>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</si>
  <si>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</si>
  <si>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</si>
  <si>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</si>
  <si>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</si>
  <si>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</si>
  <si>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</si>
  <si>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</si>
  <si>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</si>
  <si>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</si>
  <si>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</si>
  <si>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</si>
  <si>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</si>
  <si>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</si>
  <si>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</si>
  <si>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</si>
  <si>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</si>
  <si>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</si>
  <si>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</si>
  <si>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</si>
  <si>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</si>
  <si>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</si>
  <si>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</si>
  <si>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</si>
  <si>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</si>
  <si>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</si>
  <si>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</si>
  <si>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</si>
  <si>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</si>
  <si>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</si>
  <si>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</si>
  <si>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</si>
  <si>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</si>
  <si>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</si>
  <si>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</si>
  <si>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</si>
  <si>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</si>
  <si>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</si>
  <si>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</si>
  <si>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</si>
  <si>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</si>
  <si>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</si>
  <si>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</si>
  <si>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</si>
  <si>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</si>
  <si>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</si>
  <si>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</si>
  <si>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</si>
  <si>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</si>
  <si>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</si>
  <si>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</si>
  <si>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</si>
  <si>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</si>
  <si>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</si>
  <si>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</si>
  <si>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</si>
  <si>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</si>
  <si>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</si>
  <si>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</si>
  <si>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</si>
  <si>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</si>
  <si>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</si>
  <si>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</si>
  <si>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</si>
  <si>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</si>
  <si>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</si>
  <si>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</si>
  <si>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</si>
  <si>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</si>
  <si>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</si>
  <si>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</si>
  <si>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</si>
  <si>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</si>
  <si>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</si>
  <si>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</si>
  <si>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</si>
  <si>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</si>
  <si>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</si>
  <si>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</si>
  <si>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</si>
  <si>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</si>
  <si>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</si>
  <si>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</si>
  <si>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</si>
  <si>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</si>
  <si>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</si>
  <si>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</si>
  <si>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</si>
  <si>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</si>
  <si>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</si>
  <si>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</si>
  <si>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</si>
  <si>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</si>
  <si>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</si>
  <si>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</si>
  <si>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</si>
  <si>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</si>
  <si>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</si>
  <si>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</si>
  <si>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</si>
  <si>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</si>
  <si>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</si>
  <si>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</si>
  <si>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</si>
  <si>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</si>
  <si>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</si>
  <si>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</si>
  <si>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</si>
  <si>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</si>
  <si>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</si>
  <si>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</si>
  <si>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</si>
  <si>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</si>
  <si>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</si>
  <si>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</si>
  <si>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</si>
  <si>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</si>
  <si>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</si>
  <si>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</si>
  <si>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</si>
  <si>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</si>
  <si>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</si>
  <si>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</si>
  <si>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</si>
  <si>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</si>
  <si>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</si>
  <si>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</si>
  <si>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</si>
  <si>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</si>
  <si>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</si>
  <si>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</si>
  <si>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</si>
  <si>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</si>
  <si>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</si>
  <si>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</si>
  <si>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</si>
  <si>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</si>
  <si>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</si>
  <si>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</si>
  <si>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</si>
  <si>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</si>
  <si>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</si>
  <si>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</si>
  <si>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</si>
  <si>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</si>
  <si>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</si>
  <si>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</si>
  <si>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</si>
  <si>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</si>
  <si>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</si>
  <si>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</si>
  <si>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</si>
  <si>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</si>
  <si>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</si>
  <si>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</si>
  <si>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</si>
  <si>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</si>
  <si>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</si>
  <si>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</si>
  <si>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</si>
  <si>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</si>
  <si>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</si>
  <si>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</si>
  <si>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</si>
  <si>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</si>
  <si>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</si>
  <si>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</si>
  <si>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</si>
  <si>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</si>
  <si>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</si>
  <si>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</si>
  <si>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</si>
  <si>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</si>
  <si>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</si>
  <si>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</si>
  <si>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</si>
  <si>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</si>
  <si>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</si>
  <si>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</si>
  <si>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</si>
  <si>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</si>
  <si>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</si>
  <si>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</si>
  <si>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</si>
  <si>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</si>
  <si>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</si>
  <si>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</si>
  <si>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</si>
  <si>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</si>
  <si>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</si>
  <si>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</si>
  <si>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</si>
  <si>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</si>
  <si>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</si>
  <si>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</si>
  <si>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</si>
  <si>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</si>
  <si>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</si>
  <si>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</si>
  <si>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</si>
  <si>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</si>
  <si>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</si>
  <si>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</si>
  <si>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</si>
  <si>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</si>
  <si>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</si>
  <si>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</si>
  <si>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</si>
  <si>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</si>
  <si>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</si>
  <si>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</si>
  <si>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</si>
  <si>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</si>
  <si>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</si>
  <si>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</si>
  <si>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</si>
  <si>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</si>
  <si>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</si>
  <si>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</si>
  <si>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</si>
  <si>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</si>
  <si>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</si>
  <si>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</si>
  <si>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</si>
  <si>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</si>
  <si>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</si>
  <si>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</si>
  <si>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</si>
  <si>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</si>
  <si>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</si>
  <si>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</si>
  <si>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</si>
  <si>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</si>
  <si>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</si>
  <si>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</si>
  <si>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</si>
  <si>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</si>
  <si>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</si>
  <si>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</si>
  <si>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</si>
  <si>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</si>
  <si>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</si>
  <si>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</si>
  <si>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</si>
  <si>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</si>
  <si>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</si>
  <si>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</si>
  <si>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</si>
  <si>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</si>
  <si>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</si>
  <si>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</si>
  <si>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</si>
  <si>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</si>
  <si>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</si>
  <si>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</si>
  <si>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</si>
  <si>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</si>
  <si>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</si>
  <si>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</si>
  <si>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</si>
  <si>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</si>
  <si>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</si>
  <si>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</si>
  <si>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</si>
  <si>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</si>
  <si>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</si>
  <si>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</si>
  <si>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</si>
  <si>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</si>
  <si>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</si>
  <si>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</si>
  <si>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</si>
  <si>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</si>
  <si>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</si>
  <si>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</si>
  <si>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</si>
  <si>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</si>
  <si>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</si>
  <si>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</si>
  <si>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</si>
  <si>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</si>
  <si>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</si>
  <si>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</si>
  <si>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</si>
  <si>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</si>
  <si>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</si>
  <si>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</si>
  <si>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</si>
  <si>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</si>
  <si>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</si>
  <si>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</si>
  <si>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</si>
  <si>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</si>
  <si>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</si>
  <si>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</si>
  <si>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</si>
  <si>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</si>
  <si>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</si>
  <si>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</si>
  <si>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</si>
  <si>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</si>
  <si>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</si>
  <si>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</si>
  <si>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</si>
  <si>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</si>
  <si>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</si>
  <si>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</si>
  <si>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</si>
  <si>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</si>
  <si>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</si>
  <si>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</si>
  <si>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</si>
  <si>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</si>
  <si>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</si>
  <si>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</si>
  <si>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</si>
  <si>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</si>
  <si>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</si>
  <si>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</si>
  <si>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</si>
  <si>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</si>
  <si>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</si>
  <si>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</si>
  <si>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</si>
  <si>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</si>
  <si>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</si>
  <si>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</si>
  <si>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</si>
  <si>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</si>
  <si>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</si>
  <si>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</si>
  <si>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</si>
  <si>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</si>
  <si>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</si>
  <si>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</si>
  <si>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</si>
  <si>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</si>
  <si>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</si>
  <si>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</si>
  <si>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</si>
  <si>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</si>
  <si>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</si>
  <si>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</si>
  <si>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</si>
  <si>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</si>
  <si>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</si>
  <si>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</si>
  <si>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</si>
  <si>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</si>
  <si>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</si>
  <si>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</si>
  <si>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</si>
  <si>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</si>
  <si>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</si>
  <si>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</si>
  <si>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</si>
  <si>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</si>
  <si>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</si>
  <si>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</si>
  <si>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</si>
  <si>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</si>
  <si>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</si>
  <si>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</si>
  <si>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</si>
  <si>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</si>
  <si>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</si>
  <si>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</si>
  <si>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</si>
  <si>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</si>
  <si>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</si>
  <si>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</si>
  <si>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</si>
  <si>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</si>
  <si>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</si>
  <si>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</si>
  <si>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</si>
  <si>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</si>
  <si>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</si>
  <si>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</si>
  <si>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</si>
  <si>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</si>
  <si>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</si>
  <si>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</si>
  <si>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</si>
  <si>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</si>
  <si>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</si>
  <si>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</si>
  <si>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WIN4323</t>
  </si>
  <si>
    <t>WIN6606</t>
  </si>
  <si>
    <t>WIN6674</t>
  </si>
  <si>
    <t>WIN6705</t>
  </si>
  <si>
    <t>WIN6795</t>
  </si>
  <si>
    <t>WIN6823</t>
  </si>
  <si>
    <t>WIN6824</t>
  </si>
  <si>
    <t>WIN6826</t>
  </si>
  <si>
    <t>WIN6829</t>
  </si>
  <si>
    <t>4145197390</t>
  </si>
  <si>
    <t>4145197399</t>
  </si>
  <si>
    <t>4145197431</t>
  </si>
  <si>
    <t>4145197436</t>
  </si>
  <si>
    <t>4145197458</t>
  </si>
  <si>
    <t>4145197467</t>
  </si>
  <si>
    <t>4145197470</t>
  </si>
  <si>
    <t>4145197515</t>
  </si>
  <si>
    <t>4145197529</t>
  </si>
  <si>
    <t>4145197554</t>
  </si>
  <si>
    <t>4145197558</t>
  </si>
  <si>
    <t>4145197566</t>
  </si>
  <si>
    <t>4145197594</t>
  </si>
  <si>
    <t>4145197613</t>
  </si>
  <si>
    <t>4145197615</t>
  </si>
  <si>
    <t>4145197631</t>
  </si>
  <si>
    <t>4145197645</t>
  </si>
  <si>
    <t>4145197657</t>
  </si>
  <si>
    <t>4145197663</t>
  </si>
  <si>
    <t>4145197667</t>
  </si>
  <si>
    <t>4145197675</t>
  </si>
  <si>
    <t>4145197706</t>
  </si>
  <si>
    <t>4145197738</t>
  </si>
  <si>
    <t>4145197745</t>
  </si>
  <si>
    <t>4145197752</t>
  </si>
  <si>
    <t>4145197755</t>
  </si>
  <si>
    <t>4145197761</t>
  </si>
  <si>
    <t>4145197771</t>
  </si>
  <si>
    <t>4145197789</t>
  </si>
  <si>
    <t>4145197791</t>
  </si>
  <si>
    <t>4145197801</t>
  </si>
  <si>
    <t>4145197809</t>
  </si>
  <si>
    <t>4145197812</t>
  </si>
  <si>
    <t>4145197816</t>
  </si>
  <si>
    <t>4145197819</t>
  </si>
  <si>
    <t>4145197820</t>
  </si>
  <si>
    <t>4145197821</t>
  </si>
  <si>
    <t>4145197822</t>
  </si>
  <si>
    <t>4145197828</t>
  </si>
  <si>
    <t>4145197831</t>
  </si>
  <si>
    <t>4145197840</t>
  </si>
  <si>
    <t>4145197842</t>
  </si>
  <si>
    <t>4145197850</t>
  </si>
  <si>
    <t>4145197854</t>
  </si>
  <si>
    <t>4145197856</t>
  </si>
  <si>
    <t>4145197857</t>
  </si>
  <si>
    <t>4145197858</t>
  </si>
  <si>
    <t>4145197859</t>
  </si>
  <si>
    <t>4145197866</t>
  </si>
  <si>
    <t>4145197871</t>
  </si>
  <si>
    <t>4145197872</t>
  </si>
  <si>
    <t>4145197876</t>
  </si>
  <si>
    <t>4145197878</t>
  </si>
  <si>
    <t>4145197880</t>
  </si>
  <si>
    <t>4145197885</t>
  </si>
  <si>
    <t>4145197888</t>
  </si>
  <si>
    <t>4145197891</t>
  </si>
  <si>
    <t>4145197902</t>
  </si>
  <si>
    <t>4145197903</t>
  </si>
  <si>
    <t>4145197904</t>
  </si>
  <si>
    <t>4145197905</t>
  </si>
  <si>
    <t>4145197908</t>
  </si>
  <si>
    <t>4145197910</t>
  </si>
  <si>
    <t>4145197912</t>
  </si>
  <si>
    <t>4145197921</t>
  </si>
  <si>
    <t>4145197924</t>
  </si>
  <si>
    <t>4145197927</t>
  </si>
  <si>
    <t>4145197929</t>
  </si>
  <si>
    <t>4145197930</t>
  </si>
  <si>
    <t>4145197940</t>
  </si>
  <si>
    <t>4145197941</t>
  </si>
  <si>
    <t>4145197944</t>
  </si>
  <si>
    <t>4145197946</t>
  </si>
  <si>
    <t>4145197955</t>
  </si>
  <si>
    <t>4145197958</t>
  </si>
  <si>
    <t>4145197966</t>
  </si>
  <si>
    <t>4145197969</t>
  </si>
  <si>
    <t>4145197970</t>
  </si>
  <si>
    <t>4145197971</t>
  </si>
  <si>
    <t>4145197972</t>
  </si>
  <si>
    <t>4145197976</t>
  </si>
  <si>
    <t>4145197977</t>
  </si>
  <si>
    <t>4145197981</t>
  </si>
  <si>
    <t>4145197987</t>
  </si>
  <si>
    <t>4145197988</t>
  </si>
  <si>
    <t>4145197989</t>
  </si>
  <si>
    <t>4145197990</t>
  </si>
  <si>
    <t>4145197991</t>
  </si>
  <si>
    <t>4145197993</t>
  </si>
  <si>
    <t>4145197999</t>
  </si>
  <si>
    <t>4145198005</t>
  </si>
  <si>
    <t>4145198013</t>
  </si>
  <si>
    <t>4145198014</t>
  </si>
  <si>
    <t>4145198026</t>
  </si>
  <si>
    <t>4145198031</t>
  </si>
  <si>
    <t>4145198034</t>
  </si>
  <si>
    <t>4145198035</t>
  </si>
  <si>
    <t>4145198042</t>
  </si>
  <si>
    <t>4145198048</t>
  </si>
  <si>
    <t>4145198055</t>
  </si>
  <si>
    <t>4145198061</t>
  </si>
  <si>
    <t>4145198062</t>
  </si>
  <si>
    <t>4145198072</t>
  </si>
  <si>
    <t>4145198083</t>
  </si>
  <si>
    <t>4145198084</t>
  </si>
  <si>
    <t>4145198086</t>
  </si>
  <si>
    <t>4145198087</t>
  </si>
  <si>
    <t>4145198089</t>
  </si>
  <si>
    <t>4145198096</t>
  </si>
  <si>
    <t>4145198100</t>
  </si>
  <si>
    <t>4145198107</t>
  </si>
  <si>
    <t>4145198121</t>
  </si>
  <si>
    <t>4145198122</t>
  </si>
  <si>
    <t>4145198135</t>
  </si>
  <si>
    <t>4145198136</t>
  </si>
  <si>
    <t>4145198137</t>
  </si>
  <si>
    <t>4145198138</t>
  </si>
  <si>
    <t>4145198146</t>
  </si>
  <si>
    <t>4145198153</t>
  </si>
  <si>
    <t>4145198159</t>
  </si>
  <si>
    <t>4145198165</t>
  </si>
  <si>
    <t>4145198172</t>
  </si>
  <si>
    <t>4145198173</t>
  </si>
  <si>
    <t>4145198181</t>
  </si>
  <si>
    <t>4145198183</t>
  </si>
  <si>
    <t>4145198186</t>
  </si>
  <si>
    <t>4145198187</t>
  </si>
  <si>
    <t>4145198194</t>
  </si>
  <si>
    <t>4145198197</t>
  </si>
  <si>
    <t>4145198200</t>
  </si>
  <si>
    <t>4145198202</t>
  </si>
  <si>
    <t>4145198207</t>
  </si>
  <si>
    <t>4145198208</t>
  </si>
  <si>
    <t>4145198211</t>
  </si>
  <si>
    <t>4145198212</t>
  </si>
  <si>
    <t>4145198213</t>
  </si>
  <si>
    <t>4145198214</t>
  </si>
  <si>
    <t>4145198224</t>
  </si>
  <si>
    <t>4145198231</t>
  </si>
  <si>
    <t>4145198232</t>
  </si>
  <si>
    <t>4145198237</t>
  </si>
  <si>
    <t>4145198247</t>
  </si>
  <si>
    <t>4145198249</t>
  </si>
  <si>
    <t>4145198250</t>
  </si>
  <si>
    <t>4145198254</t>
  </si>
  <si>
    <t>4145198257</t>
  </si>
  <si>
    <t>4145198261</t>
  </si>
  <si>
    <t>4145198289</t>
  </si>
  <si>
    <t>4145198290</t>
  </si>
  <si>
    <t>4145198295</t>
  </si>
  <si>
    <t>4145198298</t>
  </si>
  <si>
    <t>4145198301</t>
  </si>
  <si>
    <t>4145198303</t>
  </si>
  <si>
    <t>4145198308</t>
  </si>
  <si>
    <t>4145198346</t>
  </si>
  <si>
    <t>4145233014</t>
  </si>
  <si>
    <t>4145198348</t>
  </si>
  <si>
    <t>4145198349</t>
  </si>
  <si>
    <t>4145198352</t>
  </si>
  <si>
    <t>4145198364</t>
  </si>
  <si>
    <t>4145198370</t>
  </si>
  <si>
    <t>4145198388</t>
  </si>
  <si>
    <t>4145198393</t>
  </si>
  <si>
    <t>4145198398</t>
  </si>
  <si>
    <t>4145198404</t>
  </si>
  <si>
    <t>4145198416</t>
  </si>
  <si>
    <t>4145198432</t>
  </si>
  <si>
    <t>4145198435</t>
  </si>
  <si>
    <t>4145198436</t>
  </si>
  <si>
    <t>4145198437</t>
  </si>
  <si>
    <t>4145198438</t>
  </si>
  <si>
    <t>20/12/2022</t>
  </si>
  <si>
    <t>4145198154</t>
  </si>
  <si>
    <t>4900895485 (1262)</t>
  </si>
  <si>
    <t>4144947540 (1546)</t>
  </si>
  <si>
    <t>4144794203 (1515)</t>
  </si>
  <si>
    <t>4144907960 (4899)</t>
  </si>
  <si>
    <t>4144907973 (4900)</t>
  </si>
  <si>
    <t>4144908001 (4909)</t>
  </si>
  <si>
    <t>4144908028 (4947)</t>
  </si>
  <si>
    <t>4144908494 (6170)</t>
  </si>
  <si>
    <t>4144908598 (6351)</t>
  </si>
  <si>
    <t>4144908667 (6637)</t>
  </si>
  <si>
    <t>4144908685 (6648)</t>
  </si>
  <si>
    <t>4144922382 (1680)</t>
  </si>
  <si>
    <t>4144908602 (6361)</t>
  </si>
  <si>
    <t>4144908633 (6553)</t>
  </si>
  <si>
    <t>4144975590 (1623)</t>
  </si>
  <si>
    <t>4144907934 (4894)</t>
  </si>
  <si>
    <t>4144908250 (5180)</t>
  </si>
  <si>
    <t>4144908502 (6183)</t>
  </si>
  <si>
    <t>4144908045 (4981)</t>
  </si>
  <si>
    <t>4144908078 (5033)</t>
  </si>
  <si>
    <t>4144908108 (5034)</t>
  </si>
  <si>
    <t>4144908128 (5035)</t>
  </si>
  <si>
    <t>4144908339 (5258)</t>
  </si>
  <si>
    <t>4144908536 (6200)</t>
  </si>
  <si>
    <t>4144908551 (6285)</t>
  </si>
  <si>
    <t>4144832628 (1616)</t>
  </si>
  <si>
    <t>4144907828 (4845)</t>
  </si>
  <si>
    <t>4144907901 (4879)</t>
  </si>
  <si>
    <t>4144908214 (5152)</t>
  </si>
  <si>
    <t>4144908368 (5398)</t>
  </si>
  <si>
    <t>4144908390 (5527)</t>
  </si>
  <si>
    <t>4145175626</t>
  </si>
  <si>
    <t>4145214982</t>
  </si>
  <si>
    <t>4145117889</t>
  </si>
  <si>
    <t>4145119230</t>
  </si>
  <si>
    <t>4145217360</t>
  </si>
  <si>
    <t>4145227257</t>
  </si>
  <si>
    <t>4145166544</t>
  </si>
  <si>
    <t>4145206873</t>
  </si>
  <si>
    <t>4145208920</t>
  </si>
  <si>
    <t>4145152043</t>
  </si>
  <si>
    <t>4145216376</t>
  </si>
  <si>
    <t>4145019284</t>
  </si>
  <si>
    <t>4145231228</t>
  </si>
  <si>
    <t>4145125317</t>
  </si>
  <si>
    <t>4145127076</t>
  </si>
  <si>
    <t>4145220726</t>
  </si>
  <si>
    <t>4144564782</t>
  </si>
  <si>
    <t>4145145617</t>
  </si>
  <si>
    <t>4145220294</t>
  </si>
  <si>
    <t>4145220081</t>
  </si>
  <si>
    <t>4145189864</t>
  </si>
  <si>
    <t>4145093633</t>
  </si>
  <si>
    <t>4145220073</t>
  </si>
  <si>
    <t>4145093686</t>
  </si>
  <si>
    <t>4145192247</t>
  </si>
  <si>
    <t>4145212375</t>
  </si>
  <si>
    <t>4145187877</t>
  </si>
  <si>
    <t>4145229808</t>
  </si>
  <si>
    <t>4145191193</t>
  </si>
  <si>
    <t>4145093900</t>
  </si>
  <si>
    <t>4145078772</t>
  </si>
  <si>
    <t>4145094157</t>
  </si>
  <si>
    <t>4145094190</t>
  </si>
  <si>
    <t>4145140646</t>
  </si>
  <si>
    <t>4145212033</t>
  </si>
  <si>
    <t>4145212363</t>
  </si>
  <si>
    <t>4145195977</t>
  </si>
  <si>
    <t>4145223093</t>
  </si>
  <si>
    <t>4145213012</t>
  </si>
  <si>
    <t>4145209845</t>
  </si>
  <si>
    <t>4145226007</t>
  </si>
  <si>
    <t>4145156983</t>
  </si>
  <si>
    <t>4145094589</t>
  </si>
  <si>
    <t>4145214588</t>
  </si>
  <si>
    <t>4145235180 (4771)</t>
  </si>
  <si>
    <t>4144984489 (6868)</t>
  </si>
  <si>
    <t>4144988537 (6868)</t>
  </si>
  <si>
    <t>4145243347 (5128)</t>
  </si>
  <si>
    <t>4145232512 (5226)</t>
  </si>
  <si>
    <t>4145235595 (5646)</t>
  </si>
  <si>
    <t>4145251461 (6231)</t>
  </si>
  <si>
    <t>4144983657 (6790)</t>
  </si>
  <si>
    <t>4144988447 (6790)</t>
  </si>
  <si>
    <t>4145254425 (1618)</t>
  </si>
  <si>
    <t>4145262750 (3351)</t>
  </si>
  <si>
    <t>4145264188 (5940)</t>
  </si>
  <si>
    <t>4145246965 (6821)</t>
  </si>
  <si>
    <t>4145257326 (5311)</t>
  </si>
  <si>
    <t>4145234425 (4682)</t>
  </si>
  <si>
    <t>4145254636 (4905)</t>
  </si>
  <si>
    <t>4145238183 (4965)</t>
  </si>
  <si>
    <t>4145259600 (4725)</t>
  </si>
  <si>
    <t>4145253551 (5095)</t>
  </si>
  <si>
    <t>4145235098 (3518)</t>
  </si>
  <si>
    <t>4145254949 (3585)</t>
  </si>
  <si>
    <t>4145254201 (3627)</t>
  </si>
  <si>
    <t>4145233076 (5814)</t>
  </si>
  <si>
    <t>4145234145 (6338)</t>
  </si>
  <si>
    <t>4145261104 (5491)</t>
  </si>
  <si>
    <t>4144983936 (6819)</t>
  </si>
  <si>
    <t>4144988474 (6819)</t>
  </si>
  <si>
    <t>4145254616 (4828)</t>
  </si>
  <si>
    <t>4145254833 (4897)</t>
  </si>
  <si>
    <t>4145263195 (5868)</t>
  </si>
  <si>
    <t>4145259686 (6577)</t>
  </si>
  <si>
    <t>4145245920 (6612)</t>
  </si>
  <si>
    <t>4145232473 (4176)</t>
  </si>
  <si>
    <t>4145254711 (4524)</t>
  </si>
  <si>
    <t>4145238745 (5863)</t>
  </si>
  <si>
    <t>4145245685 (4533)</t>
  </si>
  <si>
    <t>4145261536 (4765)</t>
  </si>
  <si>
    <t>4145235444 (4814)</t>
  </si>
  <si>
    <t>4145254167 (5516)</t>
  </si>
  <si>
    <t>4145245589 (5887)</t>
  </si>
  <si>
    <t>4145261040 (6071)</t>
  </si>
  <si>
    <t>4144983590 (6727)</t>
  </si>
  <si>
    <t>4144988403 (6727)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</si>
</sst>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3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584" activePane="bottomRight" state="frozen"/>
      <selection pane="topRight" activeCell="G1" sqref="G1"/>
      <selection pane="bottomLeft" activeCell="A2" sqref="A2"/>
      <selection pane="bottomRight" activeCell="L591" sqref="L59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2157</v>
      </c>
      <c r="B2" s="82" t="str">
        <f>IF(I2&lt;&gt;"",IF(LEN(I2)&gt;9,LEFT(I2,10),"sai PO"),"")</f>
        <v>4145197390</v>
      </c>
      <c r="C2" s="14"/>
      <c r="D2" s="14"/>
      <c r="E2" s="15"/>
      <c r="F2" s="14"/>
      <c r="G2" s="15" t="s">
        <v>232</v>
      </c>
      <c r="H2" s="15"/>
      <c r="I2" s="15" t="s">
        <v>1986</v>
      </c>
      <c r="J2" s="50" t="str">
        <f>IF(G2&lt;&gt;"",VLOOKUP(G2,'nhân viên sale'!$A$2:$C$1624,2,0),"")</f>
        <v>SG011</v>
      </c>
      <c r="K2" s="15" t="s">
        <v>30</v>
      </c>
      <c r="L2" s="27" t="str">
        <f>IF(K2&lt;&gt;"",VLOOKUP(K2,tenhang,2,0),"")</f>
        <v>Bắp bò muối 200g</v>
      </c>
      <c r="M2" s="16"/>
      <c r="N2" s="50" t="str">
        <f>IF(K2&lt;&gt;"","K-HCM","")</f>
        <v>K-HCM</v>
      </c>
      <c r="O2" s="15"/>
      <c r="P2" s="15"/>
      <c r="Q2" s="28" t="str">
        <f>IF(K2&lt;&gt;"",VLOOKUP(K2,tenhang,3,0),"")</f>
        <v>Túi</v>
      </c>
      <c r="R2" s="29">
        <v>4</v>
      </c>
      <c r="S2" s="29"/>
      <c r="T2" s="30">
        <f>IF(K2&lt;&gt;"",VLOOKUP(K2,tenhang,4,0),0)</f>
        <v>87787</v>
      </c>
      <c r="U2" s="30">
        <f>R2*T2</f>
        <v>351148</v>
      </c>
      <c r="V2" s="29"/>
      <c r="W2" s="29"/>
      <c r="X2" s="67">
        <f>IF(K2&lt;&gt;"",8,"")</f>
        <v>8</v>
      </c>
      <c r="Y2" s="31"/>
      <c r="Z2" s="30">
        <f>IF(K2&lt;&gt;"",ROUND(U2*X2*1%,0),"")</f>
        <v>28092</v>
      </c>
    </row>
    <row r="3" spans="1:26" ht="25.5" customHeight="1" x14ac:dyDescent="0.25">
      <c r="A3" s="88" t="s">
        <v>2157</v>
      </c>
      <c r="B3" s="82" t="str">
        <f>IF(I3&lt;&gt;"",IF(LEN(I3)&gt;9,LEFT(I3,10),"sai PO"),"")</f>
        <v>4145197390</v>
      </c>
      <c r="C3" s="14"/>
      <c r="D3" s="14"/>
      <c r="E3" s="15"/>
      <c r="F3" s="14"/>
      <c r="G3" s="15" t="s">
        <v>232</v>
      </c>
      <c r="H3" s="15"/>
      <c r="I3" s="15" t="s">
        <v>1986</v>
      </c>
      <c r="J3" s="50" t="str">
        <f>IF(G3&lt;&gt;"",VLOOKUP(G3,'nhân viên sale'!$A$2:$C$1624,2,0),"")</f>
        <v>SG011</v>
      </c>
      <c r="K3" s="15" t="s">
        <v>39</v>
      </c>
      <c r="L3" s="27" t="str">
        <f>IF(K3&lt;&gt;"",VLOOKUP(K3,tenhang,2,0),"")</f>
        <v>Chân giò heo muối 300g</v>
      </c>
      <c r="M3" s="16"/>
      <c r="N3" s="50" t="str">
        <f>IF(K3&lt;&gt;"","K-HCM","")</f>
        <v>K-HCM</v>
      </c>
      <c r="O3" s="15"/>
      <c r="P3" s="15"/>
      <c r="Q3" s="28" t="str">
        <f>IF(K3&lt;&gt;"",VLOOKUP(K3,tenhang,3,0),"")</f>
        <v>Túi</v>
      </c>
      <c r="R3" s="29">
        <v>4</v>
      </c>
      <c r="S3" s="29"/>
      <c r="T3" s="30">
        <f>IF(K3&lt;&gt;"",VLOOKUP(K3,tenhang,4,0),0)</f>
        <v>73431</v>
      </c>
      <c r="U3" s="30">
        <f>R3*T3</f>
        <v>293724</v>
      </c>
      <c r="V3" s="29"/>
      <c r="W3" s="29"/>
      <c r="X3" s="67">
        <f>IF(K3&lt;&gt;"",8,"")</f>
        <v>8</v>
      </c>
      <c r="Y3" s="31"/>
      <c r="Z3" s="30">
        <f>IF(K3&lt;&gt;"",ROUND(U3*X3*1%,0),"")</f>
        <v>23498</v>
      </c>
    </row>
    <row r="4" spans="1:26" ht="25.5" customHeight="1" x14ac:dyDescent="0.25">
      <c r="A4" s="88" t="s">
        <v>2157</v>
      </c>
      <c r="B4" s="82" t="str">
        <f>IF(I4&lt;&gt;"",IF(LEN(I4)&gt;9,LEFT(I4,10),"sai PO"),"")</f>
        <v>4145197390</v>
      </c>
      <c r="C4" s="14"/>
      <c r="D4" s="14"/>
      <c r="E4" s="15"/>
      <c r="F4" s="14"/>
      <c r="G4" s="15" t="s">
        <v>232</v>
      </c>
      <c r="H4" s="15"/>
      <c r="I4" s="15" t="s">
        <v>1986</v>
      </c>
      <c r="J4" s="50" t="str">
        <f>IF(G4&lt;&gt;"",VLOOKUP(G4,'nhân viên sale'!$A$2:$C$1624,2,0),"")</f>
        <v>SG011</v>
      </c>
      <c r="K4" s="15" t="s">
        <v>55</v>
      </c>
      <c r="L4" s="27" t="str">
        <f>IF(K4&lt;&gt;"",VLOOKUP(K4,tenhang,2,0),"")</f>
        <v>Gà muối 500g</v>
      </c>
      <c r="M4" s="16"/>
      <c r="N4" s="50" t="str">
        <f>IF(K4&lt;&gt;"","K-HCM","")</f>
        <v>K-HCM</v>
      </c>
      <c r="O4" s="15"/>
      <c r="P4" s="15"/>
      <c r="Q4" s="28" t="str">
        <f>IF(K4&lt;&gt;"",VLOOKUP(K4,tenhang,3,0),"")</f>
        <v>Túi</v>
      </c>
      <c r="R4" s="29">
        <v>7</v>
      </c>
      <c r="S4" s="29"/>
      <c r="T4" s="30">
        <f>IF(K4&lt;&gt;"",VLOOKUP(K4,tenhang,4,0),0)</f>
        <v>111058</v>
      </c>
      <c r="U4" s="30">
        <f>R4*T4</f>
        <v>777406</v>
      </c>
      <c r="V4" s="29"/>
      <c r="W4" s="29"/>
      <c r="X4" s="67">
        <f>IF(K4&lt;&gt;"",8,"")</f>
        <v>8</v>
      </c>
      <c r="Y4" s="31"/>
      <c r="Z4" s="30">
        <f>IF(K4&lt;&gt;"",ROUND(U4*X4*1%,0),"")</f>
        <v>62192</v>
      </c>
    </row>
    <row r="5" spans="1:26" ht="25.5" customHeight="1" x14ac:dyDescent="0.25">
      <c r="A5" s="88" t="s">
        <v>2157</v>
      </c>
      <c r="B5" s="82" t="str">
        <f>IF(I5&lt;&gt;"",IF(LEN(I5)&gt;9,LEFT(I5,10),"sai PO"),"")</f>
        <v>4145197390</v>
      </c>
      <c r="C5" s="14"/>
      <c r="D5" s="14"/>
      <c r="E5" s="15"/>
      <c r="F5" s="14"/>
      <c r="G5" s="15" t="s">
        <v>232</v>
      </c>
      <c r="H5" s="15"/>
      <c r="I5" s="15" t="s">
        <v>1986</v>
      </c>
      <c r="J5" s="50" t="str">
        <f>IF(G5&lt;&gt;"",VLOOKUP(G5,'nhân viên sale'!$A$2:$C$1624,2,0),"")</f>
        <v>SG011</v>
      </c>
      <c r="K5" s="15" t="s">
        <v>45</v>
      </c>
      <c r="L5" s="27" t="str">
        <f>IF(K5&lt;&gt;"",VLOOKUP(K5,tenhang,2,0),"")</f>
        <v>Chả nướng 300g</v>
      </c>
      <c r="M5" s="16"/>
      <c r="N5" s="50" t="str">
        <f>IF(K5&lt;&gt;"","K-HCM","")</f>
        <v>K-HCM</v>
      </c>
      <c r="O5" s="15"/>
      <c r="P5" s="15"/>
      <c r="Q5" s="28" t="str">
        <f>IF(K5&lt;&gt;"",VLOOKUP(K5,tenhang,3,0),"")</f>
        <v>Túi</v>
      </c>
      <c r="R5" s="29">
        <v>4</v>
      </c>
      <c r="S5" s="29"/>
      <c r="T5" s="30">
        <f>IF(K5&lt;&gt;"",VLOOKUP(K5,tenhang,4,0),0)</f>
        <v>70950</v>
      </c>
      <c r="U5" s="30">
        <f>R5*T5</f>
        <v>283800</v>
      </c>
      <c r="V5" s="29"/>
      <c r="W5" s="29"/>
      <c r="X5" s="67">
        <f>IF(K5&lt;&gt;"",8,"")</f>
        <v>8</v>
      </c>
      <c r="Y5" s="31"/>
      <c r="Z5" s="30">
        <f>IF(K5&lt;&gt;"",ROUND(U5*X5*1%,0),"")</f>
        <v>22704</v>
      </c>
    </row>
    <row r="6" spans="1:26" ht="25.5" customHeight="1" x14ac:dyDescent="0.25">
      <c r="A6" s="88" t="s">
        <v>2157</v>
      </c>
      <c r="B6" s="82" t="str">
        <f>IF(I6&lt;&gt;"",IF(LEN(I6)&gt;9,LEFT(I6,10),"sai PO"),"")</f>
        <v>4145197390</v>
      </c>
      <c r="C6" s="14"/>
      <c r="D6" s="14"/>
      <c r="E6" s="15"/>
      <c r="F6" s="14"/>
      <c r="G6" s="15" t="s">
        <v>232</v>
      </c>
      <c r="H6" s="15"/>
      <c r="I6" s="15" t="s">
        <v>1986</v>
      </c>
      <c r="J6" s="50" t="str">
        <f>IF(G6&lt;&gt;"",VLOOKUP(G6,'nhân viên sale'!$A$2:$C$1624,2,0),"")</f>
        <v>SG011</v>
      </c>
      <c r="K6" s="15" t="s">
        <v>37</v>
      </c>
      <c r="L6" s="27" t="str">
        <f>IF(K6&lt;&gt;"",VLOOKUP(K6,tenhang,2,0),"")</f>
        <v>Chả cốm 300g</v>
      </c>
      <c r="M6" s="16"/>
      <c r="N6" s="50" t="str">
        <f>IF(K6&lt;&gt;"","K-HCM","")</f>
        <v>K-HCM</v>
      </c>
      <c r="O6" s="15"/>
      <c r="P6" s="15"/>
      <c r="Q6" s="28" t="str">
        <f>IF(K6&lt;&gt;"",VLOOKUP(K6,tenhang,3,0),"")</f>
        <v>Túi</v>
      </c>
      <c r="R6" s="29">
        <v>4</v>
      </c>
      <c r="S6" s="29"/>
      <c r="T6" s="30">
        <f>IF(K6&lt;&gt;"",VLOOKUP(K6,tenhang,4,0),0)</f>
        <v>74250</v>
      </c>
      <c r="U6" s="30">
        <f>R6*T6</f>
        <v>297000</v>
      </c>
      <c r="V6" s="29"/>
      <c r="W6" s="29"/>
      <c r="X6" s="67">
        <f>IF(K6&lt;&gt;"",8,"")</f>
        <v>8</v>
      </c>
      <c r="Y6" s="31"/>
      <c r="Z6" s="30">
        <f>IF(K6&lt;&gt;"",ROUND(U6*X6*1%,0),"")</f>
        <v>23760</v>
      </c>
    </row>
    <row r="7" spans="1:26" ht="25.5" customHeight="1" x14ac:dyDescent="0.25">
      <c r="A7" s="88" t="s">
        <v>2157</v>
      </c>
      <c r="B7" s="82" t="str">
        <f>IF(I7&lt;&gt;"",IF(LEN(I7)&gt;9,LEFT(I7,10),"sai PO"),"")</f>
        <v>4145197390</v>
      </c>
      <c r="C7" s="14"/>
      <c r="D7" s="14"/>
      <c r="E7" s="15"/>
      <c r="F7" s="14"/>
      <c r="G7" s="15" t="s">
        <v>232</v>
      </c>
      <c r="H7" s="15"/>
      <c r="I7" s="15" t="s">
        <v>1986</v>
      </c>
      <c r="J7" s="50" t="str">
        <f>IF(G7&lt;&gt;"",VLOOKUP(G7,'nhân viên sale'!$A$2:$C$1624,2,0),"")</f>
        <v>SG011</v>
      </c>
      <c r="K7" s="15" t="s">
        <v>65</v>
      </c>
      <c r="L7" s="27" t="str">
        <f>IF(K7&lt;&gt;"",VLOOKUP(K7,tenhang,2,0),"")</f>
        <v>Mọc Nấm Hương 250g</v>
      </c>
      <c r="M7" s="16"/>
      <c r="N7" s="50" t="str">
        <f>IF(K7&lt;&gt;"","K-HCM","")</f>
        <v>K-HCM</v>
      </c>
      <c r="O7" s="15"/>
      <c r="P7" s="15"/>
      <c r="Q7" s="28" t="str">
        <f>IF(K7&lt;&gt;"",VLOOKUP(K7,tenhang,3,0),"")</f>
        <v>Túi</v>
      </c>
      <c r="R7" s="29">
        <v>4</v>
      </c>
      <c r="S7" s="29"/>
      <c r="T7" s="30">
        <f>IF(K7&lt;&gt;"",VLOOKUP(K7,tenhang,4,0),0)</f>
        <v>46000</v>
      </c>
      <c r="U7" s="30">
        <f>R7*T7</f>
        <v>184000</v>
      </c>
      <c r="V7" s="29"/>
      <c r="W7" s="29"/>
      <c r="X7" s="67">
        <f>IF(K7&lt;&gt;"",8,"")</f>
        <v>8</v>
      </c>
      <c r="Y7" s="31"/>
      <c r="Z7" s="30">
        <f>IF(K7&lt;&gt;"",ROUND(U7*X7*1%,0),"")</f>
        <v>14720</v>
      </c>
    </row>
    <row r="8" spans="1:26" ht="25.5" customHeight="1" x14ac:dyDescent="0.25">
      <c r="A8" s="88" t="s">
        <v>2157</v>
      </c>
      <c r="B8" s="82" t="str">
        <f>IF(I8&lt;&gt;"",IF(LEN(I8)&gt;9,LEFT(I8,10),"sai PO"),"")</f>
        <v>4145197399</v>
      </c>
      <c r="C8" s="14"/>
      <c r="D8" s="14"/>
      <c r="E8" s="15"/>
      <c r="F8" s="14"/>
      <c r="G8" s="15" t="s">
        <v>236</v>
      </c>
      <c r="H8" s="15"/>
      <c r="I8" s="15" t="s">
        <v>1987</v>
      </c>
      <c r="J8" s="50" t="str">
        <f>IF(G8&lt;&gt;"",VLOOKUP(G8,'nhân viên sale'!$A$2:$C$1624,2,0),"")</f>
        <v>SG009</v>
      </c>
      <c r="K8" s="15" t="s">
        <v>39</v>
      </c>
      <c r="L8" s="27" t="str">
        <f>IF(K8&lt;&gt;"",VLOOKUP(K8,tenhang,2,0),"")</f>
        <v>Chân giò heo muối 300g</v>
      </c>
      <c r="M8" s="16"/>
      <c r="N8" s="50" t="str">
        <f>IF(K8&lt;&gt;"","K-HCM","")</f>
        <v>K-HCM</v>
      </c>
      <c r="O8" s="15"/>
      <c r="P8" s="15"/>
      <c r="Q8" s="28" t="str">
        <f>IF(K8&lt;&gt;"",VLOOKUP(K8,tenhang,3,0),"")</f>
        <v>Túi</v>
      </c>
      <c r="R8" s="29">
        <v>4</v>
      </c>
      <c r="S8" s="29"/>
      <c r="T8" s="30">
        <f>IF(K8&lt;&gt;"",VLOOKUP(K8,tenhang,4,0),0)</f>
        <v>73431</v>
      </c>
      <c r="U8" s="30">
        <f>R8*T8</f>
        <v>293724</v>
      </c>
      <c r="V8" s="29"/>
      <c r="W8" s="29"/>
      <c r="X8" s="67">
        <f>IF(K8&lt;&gt;"",8,"")</f>
        <v>8</v>
      </c>
      <c r="Y8" s="31"/>
      <c r="Z8" s="30">
        <f>IF(K8&lt;&gt;"",ROUND(U8*X8*1%,0),"")</f>
        <v>23498</v>
      </c>
    </row>
    <row r="9" spans="1:26" ht="25.5" customHeight="1" x14ac:dyDescent="0.25">
      <c r="A9" s="88" t="s">
        <v>2157</v>
      </c>
      <c r="B9" s="82" t="str">
        <f>IF(I9&lt;&gt;"",IF(LEN(I9)&gt;9,LEFT(I9,10),"sai PO"),"")</f>
        <v>4145197399</v>
      </c>
      <c r="C9" s="14"/>
      <c r="D9" s="14"/>
      <c r="E9" s="15"/>
      <c r="F9" s="14"/>
      <c r="G9" s="15" t="s">
        <v>236</v>
      </c>
      <c r="H9" s="15"/>
      <c r="I9" s="15" t="s">
        <v>1987</v>
      </c>
      <c r="J9" s="50" t="str">
        <f>IF(G9&lt;&gt;"",VLOOKUP(G9,'nhân viên sale'!$A$2:$C$1624,2,0),"")</f>
        <v>SG009</v>
      </c>
      <c r="K9" s="15" t="s">
        <v>55</v>
      </c>
      <c r="L9" s="27" t="str">
        <f>IF(K9&lt;&gt;"",VLOOKUP(K9,tenhang,2,0),"")</f>
        <v>Gà muối 500g</v>
      </c>
      <c r="M9" s="16"/>
      <c r="N9" s="50" t="str">
        <f>IF(K9&lt;&gt;"","K-HCM","")</f>
        <v>K-HCM</v>
      </c>
      <c r="O9" s="15"/>
      <c r="P9" s="15"/>
      <c r="Q9" s="28" t="str">
        <f>IF(K9&lt;&gt;"",VLOOKUP(K9,tenhang,3,0),"")</f>
        <v>Túi</v>
      </c>
      <c r="R9" s="29">
        <v>7</v>
      </c>
      <c r="S9" s="29"/>
      <c r="T9" s="30">
        <f>IF(K9&lt;&gt;"",VLOOKUP(K9,tenhang,4,0),0)</f>
        <v>111058</v>
      </c>
      <c r="U9" s="30">
        <f>R9*T9</f>
        <v>777406</v>
      </c>
      <c r="V9" s="29"/>
      <c r="W9" s="29"/>
      <c r="X9" s="67">
        <f>IF(K9&lt;&gt;"",8,"")</f>
        <v>8</v>
      </c>
      <c r="Y9" s="31"/>
      <c r="Z9" s="30">
        <f>IF(K9&lt;&gt;"",ROUND(U9*X9*1%,0),"")</f>
        <v>62192</v>
      </c>
    </row>
    <row r="10" spans="1:26" ht="25.5" customHeight="1" x14ac:dyDescent="0.25">
      <c r="A10" s="88" t="s">
        <v>2157</v>
      </c>
      <c r="B10" s="82" t="str">
        <f>IF(I10&lt;&gt;"",IF(LEN(I10)&gt;9,LEFT(I10,10),"sai PO"),"")</f>
        <v>4145197399</v>
      </c>
      <c r="C10" s="14"/>
      <c r="D10" s="14"/>
      <c r="E10" s="15"/>
      <c r="F10" s="14"/>
      <c r="G10" s="15" t="s">
        <v>236</v>
      </c>
      <c r="H10" s="15"/>
      <c r="I10" s="15" t="s">
        <v>1987</v>
      </c>
      <c r="J10" s="50" t="str">
        <f>IF(G10&lt;&gt;"",VLOOKUP(G10,'nhân viên sale'!$A$2:$C$1624,2,0),"")</f>
        <v>SG009</v>
      </c>
      <c r="K10" s="15" t="s">
        <v>67</v>
      </c>
      <c r="L10" s="27" t="str">
        <f>IF(K10&lt;&gt;"",VLOOKUP(K10,tenhang,2,0),"")</f>
        <v>Tai heo muối 200g</v>
      </c>
      <c r="M10" s="16"/>
      <c r="N10" s="50" t="str">
        <f>IF(K10&lt;&gt;"","K-HCM","")</f>
        <v>K-HCM</v>
      </c>
      <c r="O10" s="15"/>
      <c r="P10" s="15"/>
      <c r="Q10" s="28" t="str">
        <f>IF(K10&lt;&gt;"",VLOOKUP(K10,tenhang,3,0),"")</f>
        <v>Túi</v>
      </c>
      <c r="R10" s="29">
        <v>4</v>
      </c>
      <c r="S10" s="29"/>
      <c r="T10" s="30">
        <f>IF(K10&lt;&gt;"",VLOOKUP(K10,tenhang,4,0),0)</f>
        <v>55595</v>
      </c>
      <c r="U10" s="30">
        <f>R10*T10</f>
        <v>222380</v>
      </c>
      <c r="V10" s="29"/>
      <c r="W10" s="29"/>
      <c r="X10" s="67">
        <f>IF(K10&lt;&gt;"",8,"")</f>
        <v>8</v>
      </c>
      <c r="Y10" s="31"/>
      <c r="Z10" s="30">
        <f>IF(K10&lt;&gt;"",ROUND(U10*X10*1%,0),"")</f>
        <v>17790</v>
      </c>
    </row>
    <row r="11" spans="1:26" ht="25.5" customHeight="1" x14ac:dyDescent="0.25">
      <c r="A11" s="88" t="s">
        <v>2157</v>
      </c>
      <c r="B11" s="82" t="str">
        <f>IF(I11&lt;&gt;"",IF(LEN(I11)&gt;9,LEFT(I11,10),"sai PO"),"")</f>
        <v>4145197431</v>
      </c>
      <c r="C11" s="14"/>
      <c r="D11" s="14"/>
      <c r="E11" s="15"/>
      <c r="F11" s="14"/>
      <c r="G11" s="15" t="s">
        <v>248</v>
      </c>
      <c r="H11" s="15"/>
      <c r="I11" s="15" t="s">
        <v>1988</v>
      </c>
      <c r="J11" s="50" t="str">
        <f>IF(G11&lt;&gt;"",VLOOKUP(G11,'nhân viên sale'!$A$2:$C$1624,2,0),"")</f>
        <v>SG005</v>
      </c>
      <c r="K11" s="15" t="s">
        <v>55</v>
      </c>
      <c r="L11" s="27" t="str">
        <f>IF(K11&lt;&gt;"",VLOOKUP(K11,tenhang,2,0),"")</f>
        <v>Gà muối 500g</v>
      </c>
      <c r="M11" s="16"/>
      <c r="N11" s="50" t="str">
        <f>IF(K11&lt;&gt;"","K-HCM","")</f>
        <v>K-HCM</v>
      </c>
      <c r="O11" s="15"/>
      <c r="P11" s="15"/>
      <c r="Q11" s="28" t="str">
        <f>IF(K11&lt;&gt;"",VLOOKUP(K11,tenhang,3,0),"")</f>
        <v>Túi</v>
      </c>
      <c r="R11" s="29">
        <v>7</v>
      </c>
      <c r="S11" s="29"/>
      <c r="T11" s="30">
        <f>IF(K11&lt;&gt;"",VLOOKUP(K11,tenhang,4,0),0)</f>
        <v>111058</v>
      </c>
      <c r="U11" s="30">
        <f>R11*T11</f>
        <v>777406</v>
      </c>
      <c r="V11" s="29"/>
      <c r="W11" s="29"/>
      <c r="X11" s="67">
        <f>IF(K11&lt;&gt;"",8,"")</f>
        <v>8</v>
      </c>
      <c r="Y11" s="31"/>
      <c r="Z11" s="30">
        <f>IF(K11&lt;&gt;"",ROUND(U11*X11*1%,0),"")</f>
        <v>62192</v>
      </c>
    </row>
    <row r="12" spans="1:26" ht="25.5" customHeight="1" x14ac:dyDescent="0.25">
      <c r="A12" s="88" t="s">
        <v>2157</v>
      </c>
      <c r="B12" s="82" t="str">
        <f>IF(I12&lt;&gt;"",IF(LEN(I12)&gt;9,LEFT(I12,10),"sai PO"),"")</f>
        <v>4145197431</v>
      </c>
      <c r="C12" s="14"/>
      <c r="D12" s="14"/>
      <c r="E12" s="15"/>
      <c r="F12" s="14"/>
      <c r="G12" s="15" t="s">
        <v>248</v>
      </c>
      <c r="H12" s="15"/>
      <c r="I12" s="15" t="s">
        <v>1988</v>
      </c>
      <c r="J12" s="50" t="str">
        <f>IF(G12&lt;&gt;"",VLOOKUP(G12,'nhân viên sale'!$A$2:$C$1624,2,0),"")</f>
        <v>SG005</v>
      </c>
      <c r="K12" s="15" t="s">
        <v>39</v>
      </c>
      <c r="L12" s="27" t="str">
        <f>IF(K12&lt;&gt;"",VLOOKUP(K12,tenhang,2,0),"")</f>
        <v>Chân giò heo muối 300g</v>
      </c>
      <c r="M12" s="16"/>
      <c r="N12" s="50" t="str">
        <f>IF(K12&lt;&gt;"","K-HCM","")</f>
        <v>K-HCM</v>
      </c>
      <c r="O12" s="15"/>
      <c r="P12" s="15"/>
      <c r="Q12" s="28" t="str">
        <f>IF(K12&lt;&gt;"",VLOOKUP(K12,tenhang,3,0),"")</f>
        <v>Túi</v>
      </c>
      <c r="R12" s="29">
        <v>4</v>
      </c>
      <c r="S12" s="29"/>
      <c r="T12" s="30">
        <f>IF(K12&lt;&gt;"",VLOOKUP(K12,tenhang,4,0),0)</f>
        <v>73431</v>
      </c>
      <c r="U12" s="30">
        <f>R12*T12</f>
        <v>293724</v>
      </c>
      <c r="V12" s="29"/>
      <c r="W12" s="29"/>
      <c r="X12" s="67">
        <f>IF(K12&lt;&gt;"",8,"")</f>
        <v>8</v>
      </c>
      <c r="Y12" s="31"/>
      <c r="Z12" s="30">
        <f>IF(K12&lt;&gt;"",ROUND(U12*X12*1%,0),"")</f>
        <v>23498</v>
      </c>
    </row>
    <row r="13" spans="1:26" ht="25.5" customHeight="1" x14ac:dyDescent="0.25">
      <c r="A13" s="88" t="s">
        <v>2157</v>
      </c>
      <c r="B13" s="82" t="str">
        <f>IF(I13&lt;&gt;"",IF(LEN(I13)&gt;9,LEFT(I13,10),"sai PO"),"")</f>
        <v>4145197436</v>
      </c>
      <c r="C13" s="14"/>
      <c r="D13" s="14"/>
      <c r="E13" s="15"/>
      <c r="F13" s="14"/>
      <c r="G13" s="15" t="s">
        <v>276</v>
      </c>
      <c r="H13" s="15"/>
      <c r="I13" s="15" t="s">
        <v>1989</v>
      </c>
      <c r="J13" s="50" t="str">
        <f>IF(G13&lt;&gt;"",VLOOKUP(G13,'nhân viên sale'!$A$2:$C$1624,2,0),"")</f>
        <v>SG011</v>
      </c>
      <c r="K13" s="15" t="s">
        <v>39</v>
      </c>
      <c r="L13" s="27" t="str">
        <f>IF(K13&lt;&gt;"",VLOOKUP(K13,tenhang,2,0),"")</f>
        <v>Chân giò heo muối 300g</v>
      </c>
      <c r="M13" s="16"/>
      <c r="N13" s="50" t="str">
        <f>IF(K13&lt;&gt;"","K-HCM","")</f>
        <v>K-HCM</v>
      </c>
      <c r="O13" s="15"/>
      <c r="P13" s="15"/>
      <c r="Q13" s="28" t="str">
        <f>IF(K13&lt;&gt;"",VLOOKUP(K13,tenhang,3,0),"")</f>
        <v>Túi</v>
      </c>
      <c r="R13" s="29">
        <v>4</v>
      </c>
      <c r="S13" s="29"/>
      <c r="T13" s="30">
        <f>IF(K13&lt;&gt;"",VLOOKUP(K13,tenhang,4,0),0)</f>
        <v>73431</v>
      </c>
      <c r="U13" s="30">
        <f>R13*T13</f>
        <v>293724</v>
      </c>
      <c r="V13" s="29"/>
      <c r="W13" s="29"/>
      <c r="X13" s="67">
        <f>IF(K13&lt;&gt;"",8,"")</f>
        <v>8</v>
      </c>
      <c r="Y13" s="31"/>
      <c r="Z13" s="30">
        <f>IF(K13&lt;&gt;"",ROUND(U13*X13*1%,0),"")</f>
        <v>23498</v>
      </c>
    </row>
    <row r="14" spans="1:26" ht="25.5" customHeight="1" x14ac:dyDescent="0.25">
      <c r="A14" s="88" t="s">
        <v>2157</v>
      </c>
      <c r="B14" s="82" t="str">
        <f>IF(I14&lt;&gt;"",IF(LEN(I14)&gt;9,LEFT(I14,10),"sai PO"),"")</f>
        <v>4145197436</v>
      </c>
      <c r="C14" s="14"/>
      <c r="D14" s="14"/>
      <c r="E14" s="15"/>
      <c r="F14" s="14"/>
      <c r="G14" s="15" t="s">
        <v>276</v>
      </c>
      <c r="H14" s="15"/>
      <c r="I14" s="15" t="s">
        <v>1989</v>
      </c>
      <c r="J14" s="50" t="str">
        <f>IF(G14&lt;&gt;"",VLOOKUP(G14,'nhân viên sale'!$A$2:$C$1624,2,0),"")</f>
        <v>SG011</v>
      </c>
      <c r="K14" s="15" t="s">
        <v>55</v>
      </c>
      <c r="L14" s="27" t="str">
        <f>IF(K14&lt;&gt;"",VLOOKUP(K14,tenhang,2,0),"")</f>
        <v>Gà muối 500g</v>
      </c>
      <c r="M14" s="16"/>
      <c r="N14" s="50" t="str">
        <f>IF(K14&lt;&gt;"","K-HCM","")</f>
        <v>K-HCM</v>
      </c>
      <c r="O14" s="15"/>
      <c r="P14" s="15"/>
      <c r="Q14" s="28" t="str">
        <f>IF(K14&lt;&gt;"",VLOOKUP(K14,tenhang,3,0),"")</f>
        <v>Túi</v>
      </c>
      <c r="R14" s="29">
        <v>7</v>
      </c>
      <c r="S14" s="29"/>
      <c r="T14" s="30">
        <f>IF(K14&lt;&gt;"",VLOOKUP(K14,tenhang,4,0),0)</f>
        <v>111058</v>
      </c>
      <c r="U14" s="30">
        <f>R14*T14</f>
        <v>777406</v>
      </c>
      <c r="V14" s="29"/>
      <c r="W14" s="29"/>
      <c r="X14" s="67">
        <f>IF(K14&lt;&gt;"",8,"")</f>
        <v>8</v>
      </c>
      <c r="Y14" s="31"/>
      <c r="Z14" s="30">
        <f>IF(K14&lt;&gt;"",ROUND(U14*X14*1%,0),"")</f>
        <v>62192</v>
      </c>
    </row>
    <row r="15" spans="1:26" ht="25.5" customHeight="1" x14ac:dyDescent="0.25">
      <c r="A15" s="88" t="s">
        <v>2157</v>
      </c>
      <c r="B15" s="82" t="str">
        <f>IF(I15&lt;&gt;"",IF(LEN(I15)&gt;9,LEFT(I15,10),"sai PO"),"")</f>
        <v>4145197458</v>
      </c>
      <c r="C15" s="14"/>
      <c r="D15" s="14"/>
      <c r="E15" s="15"/>
      <c r="F15" s="14"/>
      <c r="G15" s="15" t="s">
        <v>372</v>
      </c>
      <c r="H15" s="15"/>
      <c r="I15" s="15" t="s">
        <v>1990</v>
      </c>
      <c r="J15" s="50" t="str">
        <f>IF(G15&lt;&gt;"",VLOOKUP(G15,'nhân viên sale'!$A$2:$C$1624,2,0),"")</f>
        <v>SG005</v>
      </c>
      <c r="K15" s="15" t="s">
        <v>39</v>
      </c>
      <c r="L15" s="27" t="str">
        <f>IF(K15&lt;&gt;"",VLOOKUP(K15,tenhang,2,0),"")</f>
        <v>Chân giò heo muối 300g</v>
      </c>
      <c r="M15" s="16"/>
      <c r="N15" s="50" t="str">
        <f>IF(K15&lt;&gt;"","K-HCM","")</f>
        <v>K-HCM</v>
      </c>
      <c r="O15" s="15"/>
      <c r="P15" s="15"/>
      <c r="Q15" s="28" t="str">
        <f>IF(K15&lt;&gt;"",VLOOKUP(K15,tenhang,3,0),"")</f>
        <v>Túi</v>
      </c>
      <c r="R15" s="29">
        <v>4</v>
      </c>
      <c r="S15" s="29"/>
      <c r="T15" s="30">
        <f>IF(K15&lt;&gt;"",VLOOKUP(K15,tenhang,4,0),0)</f>
        <v>73431</v>
      </c>
      <c r="U15" s="30">
        <f>R15*T15</f>
        <v>293724</v>
      </c>
      <c r="V15" s="29"/>
      <c r="W15" s="29"/>
      <c r="X15" s="67">
        <f>IF(K15&lt;&gt;"",8,"")</f>
        <v>8</v>
      </c>
      <c r="Y15" s="31"/>
      <c r="Z15" s="30">
        <f>IF(K15&lt;&gt;"",ROUND(U15*X15*1%,0),"")</f>
        <v>23498</v>
      </c>
    </row>
    <row r="16" spans="1:26" ht="25.5" customHeight="1" x14ac:dyDescent="0.25">
      <c r="A16" s="88" t="s">
        <v>2157</v>
      </c>
      <c r="B16" s="82" t="str">
        <f>IF(I16&lt;&gt;"",IF(LEN(I16)&gt;9,LEFT(I16,10),"sai PO"),"")</f>
        <v>4145197458</v>
      </c>
      <c r="C16" s="14"/>
      <c r="D16" s="14"/>
      <c r="E16" s="15"/>
      <c r="F16" s="14"/>
      <c r="G16" s="15" t="s">
        <v>372</v>
      </c>
      <c r="H16" s="15"/>
      <c r="I16" s="15" t="s">
        <v>1990</v>
      </c>
      <c r="J16" s="50" t="str">
        <f>IF(G16&lt;&gt;"",VLOOKUP(G16,'nhân viên sale'!$A$2:$C$1624,2,0),"")</f>
        <v>SG005</v>
      </c>
      <c r="K16" s="15" t="s">
        <v>55</v>
      </c>
      <c r="L16" s="27" t="str">
        <f>IF(K16&lt;&gt;"",VLOOKUP(K16,tenhang,2,0),"")</f>
        <v>Gà muối 500g</v>
      </c>
      <c r="M16" s="16"/>
      <c r="N16" s="50" t="str">
        <f>IF(K16&lt;&gt;"","K-HCM","")</f>
        <v>K-HCM</v>
      </c>
      <c r="O16" s="15"/>
      <c r="P16" s="15"/>
      <c r="Q16" s="28" t="str">
        <f>IF(K16&lt;&gt;"",VLOOKUP(K16,tenhang,3,0),"")</f>
        <v>Túi</v>
      </c>
      <c r="R16" s="29">
        <v>4</v>
      </c>
      <c r="S16" s="29"/>
      <c r="T16" s="30">
        <f>IF(K16&lt;&gt;"",VLOOKUP(K16,tenhang,4,0),0)</f>
        <v>111058</v>
      </c>
      <c r="U16" s="30">
        <f>R16*T16</f>
        <v>444232</v>
      </c>
      <c r="V16" s="29"/>
      <c r="W16" s="29"/>
      <c r="X16" s="67">
        <f>IF(K16&lt;&gt;"",8,"")</f>
        <v>8</v>
      </c>
      <c r="Y16" s="31"/>
      <c r="Z16" s="30">
        <f>IF(K16&lt;&gt;"",ROUND(U16*X16*1%,0),"")</f>
        <v>35539</v>
      </c>
    </row>
    <row r="17" spans="1:26" ht="25.5" customHeight="1" x14ac:dyDescent="0.25">
      <c r="A17" s="88" t="s">
        <v>2157</v>
      </c>
      <c r="B17" s="82" t="str">
        <f>IF(I17&lt;&gt;"",IF(LEN(I17)&gt;9,LEFT(I17,10),"sai PO"),"")</f>
        <v>4145197467</v>
      </c>
      <c r="C17" s="14"/>
      <c r="D17" s="14"/>
      <c r="E17" s="15"/>
      <c r="F17" s="14"/>
      <c r="G17" s="15" t="s">
        <v>373</v>
      </c>
      <c r="H17" s="15"/>
      <c r="I17" s="15" t="s">
        <v>1991</v>
      </c>
      <c r="J17" s="50" t="str">
        <f>IF(G17&lt;&gt;"",VLOOKUP(G17,'nhân viên sale'!$A$2:$C$1624,2,0),"")</f>
        <v>SG011</v>
      </c>
      <c r="K17" s="15" t="s">
        <v>30</v>
      </c>
      <c r="L17" s="27" t="str">
        <f>IF(K17&lt;&gt;"",VLOOKUP(K17,tenhang,2,0),"")</f>
        <v>Bắp bò muối 200g</v>
      </c>
      <c r="M17" s="16"/>
      <c r="N17" s="50" t="str">
        <f>IF(K17&lt;&gt;"","K-HCM","")</f>
        <v>K-HCM</v>
      </c>
      <c r="O17" s="15"/>
      <c r="P17" s="15"/>
      <c r="Q17" s="28" t="str">
        <f>IF(K17&lt;&gt;"",VLOOKUP(K17,tenhang,3,0),"")</f>
        <v>Túi</v>
      </c>
      <c r="R17" s="29">
        <v>4</v>
      </c>
      <c r="S17" s="29"/>
      <c r="T17" s="30">
        <f>IF(K17&lt;&gt;"",VLOOKUP(K17,tenhang,4,0),0)</f>
        <v>87787</v>
      </c>
      <c r="U17" s="30">
        <f>R17*T17</f>
        <v>351148</v>
      </c>
      <c r="V17" s="29"/>
      <c r="W17" s="29"/>
      <c r="X17" s="67">
        <f>IF(K17&lt;&gt;"",8,"")</f>
        <v>8</v>
      </c>
      <c r="Y17" s="31"/>
      <c r="Z17" s="30">
        <f>IF(K17&lt;&gt;"",ROUND(U17*X17*1%,0),"")</f>
        <v>28092</v>
      </c>
    </row>
    <row r="18" spans="1:26" ht="25.5" customHeight="1" x14ac:dyDescent="0.25">
      <c r="A18" s="88" t="s">
        <v>2157</v>
      </c>
      <c r="B18" s="82" t="str">
        <f>IF(I18&lt;&gt;"",IF(LEN(I18)&gt;9,LEFT(I18,10),"sai PO"),"")</f>
        <v>4145197467</v>
      </c>
      <c r="C18" s="14"/>
      <c r="D18" s="14"/>
      <c r="E18" s="15"/>
      <c r="F18" s="14"/>
      <c r="G18" s="15" t="s">
        <v>373</v>
      </c>
      <c r="H18" s="15"/>
      <c r="I18" s="15" t="s">
        <v>1991</v>
      </c>
      <c r="J18" s="50" t="str">
        <f>IF(G18&lt;&gt;"",VLOOKUP(G18,'nhân viên sale'!$A$2:$C$1624,2,0),"")</f>
        <v>SG011</v>
      </c>
      <c r="K18" s="15" t="s">
        <v>39</v>
      </c>
      <c r="L18" s="27" t="str">
        <f>IF(K18&lt;&gt;"",VLOOKUP(K18,tenhang,2,0),"")</f>
        <v>Chân giò heo muối 300g</v>
      </c>
      <c r="M18" s="16"/>
      <c r="N18" s="50" t="str">
        <f>IF(K18&lt;&gt;"","K-HCM","")</f>
        <v>K-HCM</v>
      </c>
      <c r="O18" s="15"/>
      <c r="P18" s="15"/>
      <c r="Q18" s="28" t="str">
        <f>IF(K18&lt;&gt;"",VLOOKUP(K18,tenhang,3,0),"")</f>
        <v>Túi</v>
      </c>
      <c r="R18" s="29">
        <v>8</v>
      </c>
      <c r="S18" s="29"/>
      <c r="T18" s="30">
        <f>IF(K18&lt;&gt;"",VLOOKUP(K18,tenhang,4,0),0)</f>
        <v>73431</v>
      </c>
      <c r="U18" s="30">
        <f>R18*T18</f>
        <v>587448</v>
      </c>
      <c r="V18" s="29"/>
      <c r="W18" s="29"/>
      <c r="X18" s="67">
        <f>IF(K18&lt;&gt;"",8,"")</f>
        <v>8</v>
      </c>
      <c r="Y18" s="31"/>
      <c r="Z18" s="30">
        <f>IF(K18&lt;&gt;"",ROUND(U18*X18*1%,0),"")</f>
        <v>46996</v>
      </c>
    </row>
    <row r="19" spans="1:26" ht="25.5" customHeight="1" x14ac:dyDescent="0.25">
      <c r="A19" s="88" t="s">
        <v>2157</v>
      </c>
      <c r="B19" s="82" t="str">
        <f>IF(I19&lt;&gt;"",IF(LEN(I19)&gt;9,LEFT(I19,10),"sai PO"),"")</f>
        <v>4145197467</v>
      </c>
      <c r="C19" s="14"/>
      <c r="D19" s="14"/>
      <c r="E19" s="15"/>
      <c r="F19" s="14"/>
      <c r="G19" s="15" t="s">
        <v>373</v>
      </c>
      <c r="H19" s="15"/>
      <c r="I19" s="15" t="s">
        <v>1991</v>
      </c>
      <c r="J19" s="50" t="str">
        <f>IF(G19&lt;&gt;"",VLOOKUP(G19,'nhân viên sale'!$A$2:$C$1624,2,0),"")</f>
        <v>SG011</v>
      </c>
      <c r="K19" s="15" t="s">
        <v>55</v>
      </c>
      <c r="L19" s="27" t="str">
        <f>IF(K19&lt;&gt;"",VLOOKUP(K19,tenhang,2,0),"")</f>
        <v>Gà muối 500g</v>
      </c>
      <c r="M19" s="16"/>
      <c r="N19" s="50" t="str">
        <f>IF(K19&lt;&gt;"","K-HCM","")</f>
        <v>K-HCM</v>
      </c>
      <c r="O19" s="15"/>
      <c r="P19" s="15"/>
      <c r="Q19" s="28" t="str">
        <f>IF(K19&lt;&gt;"",VLOOKUP(K19,tenhang,3,0),"")</f>
        <v>Túi</v>
      </c>
      <c r="R19" s="29">
        <v>8</v>
      </c>
      <c r="S19" s="29"/>
      <c r="T19" s="30">
        <f>IF(K19&lt;&gt;"",VLOOKUP(K19,tenhang,4,0),0)</f>
        <v>111058</v>
      </c>
      <c r="U19" s="30">
        <f>R19*T19</f>
        <v>888464</v>
      </c>
      <c r="V19" s="29"/>
      <c r="W19" s="29"/>
      <c r="X19" s="67">
        <f>IF(K19&lt;&gt;"",8,"")</f>
        <v>8</v>
      </c>
      <c r="Y19" s="31"/>
      <c r="Z19" s="30">
        <f>IF(K19&lt;&gt;"",ROUND(U19*X19*1%,0),"")</f>
        <v>71077</v>
      </c>
    </row>
    <row r="20" spans="1:26" ht="25.5" customHeight="1" x14ac:dyDescent="0.25">
      <c r="A20" s="88" t="s">
        <v>2157</v>
      </c>
      <c r="B20" s="82" t="str">
        <f>IF(I20&lt;&gt;"",IF(LEN(I20)&gt;9,LEFT(I20,10),"sai PO"),"")</f>
        <v>4145197467</v>
      </c>
      <c r="C20" s="14"/>
      <c r="D20" s="14"/>
      <c r="E20" s="15"/>
      <c r="F20" s="14"/>
      <c r="G20" s="15" t="s">
        <v>373</v>
      </c>
      <c r="H20" s="15"/>
      <c r="I20" s="15" t="s">
        <v>1991</v>
      </c>
      <c r="J20" s="50" t="str">
        <f>IF(G20&lt;&gt;"",VLOOKUP(G20,'nhân viên sale'!$A$2:$C$1624,2,0),"")</f>
        <v>SG011</v>
      </c>
      <c r="K20" s="15" t="s">
        <v>67</v>
      </c>
      <c r="L20" s="27" t="str">
        <f>IF(K20&lt;&gt;"",VLOOKUP(K20,tenhang,2,0),"")</f>
        <v>Tai heo muối 200g</v>
      </c>
      <c r="M20" s="16"/>
      <c r="N20" s="50" t="str">
        <f>IF(K20&lt;&gt;"","K-HCM","")</f>
        <v>K-HCM</v>
      </c>
      <c r="O20" s="15"/>
      <c r="P20" s="15"/>
      <c r="Q20" s="28" t="str">
        <f>IF(K20&lt;&gt;"",VLOOKUP(K20,tenhang,3,0),"")</f>
        <v>Túi</v>
      </c>
      <c r="R20" s="29">
        <v>4</v>
      </c>
      <c r="S20" s="29"/>
      <c r="T20" s="30">
        <f>IF(K20&lt;&gt;"",VLOOKUP(K20,tenhang,4,0),0)</f>
        <v>55595</v>
      </c>
      <c r="U20" s="30">
        <f>R20*T20</f>
        <v>222380</v>
      </c>
      <c r="V20" s="29"/>
      <c r="W20" s="29"/>
      <c r="X20" s="67">
        <f>IF(K20&lt;&gt;"",8,"")</f>
        <v>8</v>
      </c>
      <c r="Y20" s="31"/>
      <c r="Z20" s="30">
        <f>IF(K20&lt;&gt;"",ROUND(U20*X20*1%,0),"")</f>
        <v>17790</v>
      </c>
    </row>
    <row r="21" spans="1:26" ht="25.5" customHeight="1" x14ac:dyDescent="0.25">
      <c r="A21" s="88" t="s">
        <v>2157</v>
      </c>
      <c r="B21" s="82" t="str">
        <f>IF(I21&lt;&gt;"",IF(LEN(I21)&gt;9,LEFT(I21,10),"sai PO"),"")</f>
        <v>4145197467</v>
      </c>
      <c r="C21" s="14"/>
      <c r="D21" s="14"/>
      <c r="E21" s="15"/>
      <c r="F21" s="14"/>
      <c r="G21" s="15" t="s">
        <v>373</v>
      </c>
      <c r="H21" s="15"/>
      <c r="I21" s="15" t="s">
        <v>1991</v>
      </c>
      <c r="J21" s="50" t="str">
        <f>IF(G21&lt;&gt;"",VLOOKUP(G21,'nhân viên sale'!$A$2:$C$1624,2,0),"")</f>
        <v>SG011</v>
      </c>
      <c r="K21" s="15" t="s">
        <v>37</v>
      </c>
      <c r="L21" s="27" t="str">
        <f>IF(K21&lt;&gt;"",VLOOKUP(K21,tenhang,2,0),"")</f>
        <v>Chả cốm 300g</v>
      </c>
      <c r="M21" s="16"/>
      <c r="N21" s="50" t="str">
        <f>IF(K21&lt;&gt;"","K-HCM","")</f>
        <v>K-HCM</v>
      </c>
      <c r="O21" s="15"/>
      <c r="P21" s="15"/>
      <c r="Q21" s="28" t="str">
        <f>IF(K21&lt;&gt;"",VLOOKUP(K21,tenhang,3,0),"")</f>
        <v>Túi</v>
      </c>
      <c r="R21" s="29">
        <v>4</v>
      </c>
      <c r="S21" s="29"/>
      <c r="T21" s="30">
        <f>IF(K21&lt;&gt;"",VLOOKUP(K21,tenhang,4,0),0)</f>
        <v>74250</v>
      </c>
      <c r="U21" s="30">
        <f>R21*T21</f>
        <v>297000</v>
      </c>
      <c r="V21" s="29"/>
      <c r="W21" s="29"/>
      <c r="X21" s="67">
        <f>IF(K21&lt;&gt;"",8,"")</f>
        <v>8</v>
      </c>
      <c r="Y21" s="31"/>
      <c r="Z21" s="30">
        <f>IF(K21&lt;&gt;"",ROUND(U21*X21*1%,0),"")</f>
        <v>23760</v>
      </c>
    </row>
    <row r="22" spans="1:26" ht="25.5" customHeight="1" x14ac:dyDescent="0.25">
      <c r="A22" s="88" t="s">
        <v>2157</v>
      </c>
      <c r="B22" s="82" t="str">
        <f>IF(I22&lt;&gt;"",IF(LEN(I22)&gt;9,LEFT(I22,10),"sai PO"),"")</f>
        <v>4145197467</v>
      </c>
      <c r="C22" s="14"/>
      <c r="D22" s="14"/>
      <c r="E22" s="15"/>
      <c r="F22" s="14"/>
      <c r="G22" s="15" t="s">
        <v>373</v>
      </c>
      <c r="H22" s="15"/>
      <c r="I22" s="15" t="s">
        <v>1991</v>
      </c>
      <c r="J22" s="50" t="str">
        <f>IF(G22&lt;&gt;"",VLOOKUP(G22,'nhân viên sale'!$A$2:$C$1624,2,0),"")</f>
        <v>SG011</v>
      </c>
      <c r="K22" s="15" t="s">
        <v>59</v>
      </c>
      <c r="L22" s="27" t="str">
        <f>IF(K22&lt;&gt;"",VLOOKUP(K22,tenhang,2,0),"")</f>
        <v>Giò Tai Lưỡi Xào 250g</v>
      </c>
      <c r="M22" s="16"/>
      <c r="N22" s="50" t="str">
        <f>IF(K22&lt;&gt;"","K-HCM","")</f>
        <v>K-HCM</v>
      </c>
      <c r="O22" s="15"/>
      <c r="P22" s="15"/>
      <c r="Q22" s="28" t="str">
        <f>IF(K22&lt;&gt;"",VLOOKUP(K22,tenhang,3,0),"")</f>
        <v>Túi</v>
      </c>
      <c r="R22" s="29">
        <v>4</v>
      </c>
      <c r="S22" s="29"/>
      <c r="T22" s="30">
        <f>IF(K22&lt;&gt;"",VLOOKUP(K22,tenhang,4,0),0)</f>
        <v>50182</v>
      </c>
      <c r="U22" s="30">
        <f>R22*T22</f>
        <v>200728</v>
      </c>
      <c r="V22" s="29"/>
      <c r="W22" s="29"/>
      <c r="X22" s="67">
        <f>IF(K22&lt;&gt;"",8,"")</f>
        <v>8</v>
      </c>
      <c r="Y22" s="31"/>
      <c r="Z22" s="30">
        <f>IF(K22&lt;&gt;"",ROUND(U22*X22*1%,0),"")</f>
        <v>16058</v>
      </c>
    </row>
    <row r="23" spans="1:26" ht="25.5" customHeight="1" x14ac:dyDescent="0.25">
      <c r="A23" s="88" t="s">
        <v>2157</v>
      </c>
      <c r="B23" s="82" t="str">
        <f>IF(I23&lt;&gt;"",IF(LEN(I23)&gt;9,LEFT(I23,10),"sai PO"),"")</f>
        <v>4145197470</v>
      </c>
      <c r="C23" s="14"/>
      <c r="D23" s="14"/>
      <c r="E23" s="15"/>
      <c r="F23" s="14"/>
      <c r="G23" s="15" t="s">
        <v>401</v>
      </c>
      <c r="H23" s="15"/>
      <c r="I23" s="15" t="s">
        <v>1992</v>
      </c>
      <c r="J23" s="50" t="str">
        <f>IF(G23&lt;&gt;"",VLOOKUP(G23,'nhân viên sale'!$A$2:$C$1624,2,0),"")</f>
        <v>SG005</v>
      </c>
      <c r="K23" s="15" t="s">
        <v>39</v>
      </c>
      <c r="L23" s="27" t="str">
        <f>IF(K23&lt;&gt;"",VLOOKUP(K23,tenhang,2,0),"")</f>
        <v>Chân giò heo muối 300g</v>
      </c>
      <c r="M23" s="16"/>
      <c r="N23" s="50" t="str">
        <f>IF(K23&lt;&gt;"","K-HCM","")</f>
        <v>K-HCM</v>
      </c>
      <c r="O23" s="15"/>
      <c r="P23" s="15"/>
      <c r="Q23" s="28" t="str">
        <f>IF(K23&lt;&gt;"",VLOOKUP(K23,tenhang,3,0),"")</f>
        <v>Túi</v>
      </c>
      <c r="R23" s="29">
        <v>4</v>
      </c>
      <c r="S23" s="29"/>
      <c r="T23" s="30">
        <f>IF(K23&lt;&gt;"",VLOOKUP(K23,tenhang,4,0),0)</f>
        <v>73431</v>
      </c>
      <c r="U23" s="30">
        <f>R23*T23</f>
        <v>293724</v>
      </c>
      <c r="V23" s="29"/>
      <c r="W23" s="29"/>
      <c r="X23" s="67">
        <f>IF(K23&lt;&gt;"",8,"")</f>
        <v>8</v>
      </c>
      <c r="Y23" s="31"/>
      <c r="Z23" s="30">
        <f>IF(K23&lt;&gt;"",ROUND(U23*X23*1%,0),"")</f>
        <v>23498</v>
      </c>
    </row>
    <row r="24" spans="1:26" ht="25.5" customHeight="1" x14ac:dyDescent="0.25">
      <c r="A24" s="88" t="s">
        <v>2157</v>
      </c>
      <c r="B24" s="82" t="str">
        <f>IF(I24&lt;&gt;"",IF(LEN(I24)&gt;9,LEFT(I24,10),"sai PO"),"")</f>
        <v>4145197470</v>
      </c>
      <c r="C24" s="14"/>
      <c r="D24" s="14"/>
      <c r="E24" s="15"/>
      <c r="F24" s="14"/>
      <c r="G24" s="15" t="s">
        <v>401</v>
      </c>
      <c r="H24" s="15"/>
      <c r="I24" s="15" t="s">
        <v>1992</v>
      </c>
      <c r="J24" s="50" t="str">
        <f>IF(G24&lt;&gt;"",VLOOKUP(G24,'nhân viên sale'!$A$2:$C$1624,2,0),"")</f>
        <v>SG005</v>
      </c>
      <c r="K24" s="15" t="s">
        <v>55</v>
      </c>
      <c r="L24" s="27" t="str">
        <f>IF(K24&lt;&gt;"",VLOOKUP(K24,tenhang,2,0),"")</f>
        <v>Gà muối 500g</v>
      </c>
      <c r="M24" s="16"/>
      <c r="N24" s="50" t="str">
        <f>IF(K24&lt;&gt;"","K-HCM","")</f>
        <v>K-HCM</v>
      </c>
      <c r="O24" s="15"/>
      <c r="P24" s="15"/>
      <c r="Q24" s="28" t="str">
        <f>IF(K24&lt;&gt;"",VLOOKUP(K24,tenhang,3,0),"")</f>
        <v>Túi</v>
      </c>
      <c r="R24" s="29">
        <v>4</v>
      </c>
      <c r="S24" s="29"/>
      <c r="T24" s="30">
        <f>IF(K24&lt;&gt;"",VLOOKUP(K24,tenhang,4,0),0)</f>
        <v>111058</v>
      </c>
      <c r="U24" s="30">
        <f>R24*T24</f>
        <v>444232</v>
      </c>
      <c r="V24" s="29"/>
      <c r="W24" s="29"/>
      <c r="X24" s="67">
        <f>IF(K24&lt;&gt;"",8,"")</f>
        <v>8</v>
      </c>
      <c r="Y24" s="31"/>
      <c r="Z24" s="30">
        <f>IF(K24&lt;&gt;"",ROUND(U24*X24*1%,0),"")</f>
        <v>35539</v>
      </c>
    </row>
    <row r="25" spans="1:26" ht="25.5" customHeight="1" x14ac:dyDescent="0.25">
      <c r="A25" s="88" t="s">
        <v>2157</v>
      </c>
      <c r="B25" s="82" t="str">
        <f>IF(I25&lt;&gt;"",IF(LEN(I25)&gt;9,LEFT(I25,10),"sai PO"),"")</f>
        <v>4145197515</v>
      </c>
      <c r="C25" s="14"/>
      <c r="D25" s="14"/>
      <c r="E25" s="15"/>
      <c r="F25" s="14"/>
      <c r="G25" s="15" t="s">
        <v>431</v>
      </c>
      <c r="H25" s="15"/>
      <c r="I25" s="15" t="s">
        <v>1993</v>
      </c>
      <c r="J25" s="50" t="str">
        <f>IF(G25&lt;&gt;"",VLOOKUP(G25,'nhân viên sale'!$A$2:$C$1624,2,0),"")</f>
        <v>SG011</v>
      </c>
      <c r="K25" s="15" t="s">
        <v>30</v>
      </c>
      <c r="L25" s="27" t="str">
        <f>IF(K25&lt;&gt;"",VLOOKUP(K25,tenhang,2,0),"")</f>
        <v>Bắp bò muối 200g</v>
      </c>
      <c r="M25" s="16"/>
      <c r="N25" s="50" t="str">
        <f>IF(K25&lt;&gt;"","K-HCM","")</f>
        <v>K-HCM</v>
      </c>
      <c r="O25" s="15"/>
      <c r="P25" s="15"/>
      <c r="Q25" s="28" t="str">
        <f>IF(K25&lt;&gt;"",VLOOKUP(K25,tenhang,3,0),"")</f>
        <v>Túi</v>
      </c>
      <c r="R25" s="29">
        <v>4</v>
      </c>
      <c r="S25" s="29"/>
      <c r="T25" s="30">
        <f>IF(K25&lt;&gt;"",VLOOKUP(K25,tenhang,4,0),0)</f>
        <v>87787</v>
      </c>
      <c r="U25" s="30">
        <f>R25*T25</f>
        <v>351148</v>
      </c>
      <c r="V25" s="29"/>
      <c r="W25" s="29"/>
      <c r="X25" s="67">
        <f>IF(K25&lt;&gt;"",8,"")</f>
        <v>8</v>
      </c>
      <c r="Y25" s="31"/>
      <c r="Z25" s="30">
        <f>IF(K25&lt;&gt;"",ROUND(U25*X25*1%,0),"")</f>
        <v>28092</v>
      </c>
    </row>
    <row r="26" spans="1:26" ht="25.5" customHeight="1" x14ac:dyDescent="0.25">
      <c r="A26" s="88" t="s">
        <v>2157</v>
      </c>
      <c r="B26" s="82" t="str">
        <f>IF(I26&lt;&gt;"",IF(LEN(I26)&gt;9,LEFT(I26,10),"sai PO"),"")</f>
        <v>4145197515</v>
      </c>
      <c r="C26" s="14"/>
      <c r="D26" s="14"/>
      <c r="E26" s="15"/>
      <c r="F26" s="14"/>
      <c r="G26" s="15" t="s">
        <v>431</v>
      </c>
      <c r="H26" s="15"/>
      <c r="I26" s="15" t="s">
        <v>1993</v>
      </c>
      <c r="J26" s="50" t="str">
        <f>IF(G26&lt;&gt;"",VLOOKUP(G26,'nhân viên sale'!$A$2:$C$1624,2,0),"")</f>
        <v>SG011</v>
      </c>
      <c r="K26" s="15" t="s">
        <v>39</v>
      </c>
      <c r="L26" s="27" t="str">
        <f>IF(K26&lt;&gt;"",VLOOKUP(K26,tenhang,2,0),"")</f>
        <v>Chân giò heo muối 300g</v>
      </c>
      <c r="M26" s="16"/>
      <c r="N26" s="50" t="str">
        <f>IF(K26&lt;&gt;"","K-HCM","")</f>
        <v>K-HCM</v>
      </c>
      <c r="O26" s="15"/>
      <c r="P26" s="15"/>
      <c r="Q26" s="28" t="str">
        <f>IF(K26&lt;&gt;"",VLOOKUP(K26,tenhang,3,0),"")</f>
        <v>Túi</v>
      </c>
      <c r="R26" s="29">
        <v>6</v>
      </c>
      <c r="S26" s="29"/>
      <c r="T26" s="30">
        <f>IF(K26&lt;&gt;"",VLOOKUP(K26,tenhang,4,0),0)</f>
        <v>73431</v>
      </c>
      <c r="U26" s="30">
        <f>R26*T26</f>
        <v>440586</v>
      </c>
      <c r="V26" s="29"/>
      <c r="W26" s="29"/>
      <c r="X26" s="67">
        <f>IF(K26&lt;&gt;"",8,"")</f>
        <v>8</v>
      </c>
      <c r="Y26" s="31"/>
      <c r="Z26" s="30">
        <f>IF(K26&lt;&gt;"",ROUND(U26*X26*1%,0),"")</f>
        <v>35247</v>
      </c>
    </row>
    <row r="27" spans="1:26" ht="25.5" customHeight="1" x14ac:dyDescent="0.25">
      <c r="A27" s="88" t="s">
        <v>2157</v>
      </c>
      <c r="B27" s="82" t="str">
        <f>IF(I27&lt;&gt;"",IF(LEN(I27)&gt;9,LEFT(I27,10),"sai PO"),"")</f>
        <v>4145197515</v>
      </c>
      <c r="C27" s="14"/>
      <c r="D27" s="14"/>
      <c r="E27" s="15"/>
      <c r="F27" s="14"/>
      <c r="G27" s="15" t="s">
        <v>431</v>
      </c>
      <c r="H27" s="15"/>
      <c r="I27" s="15" t="s">
        <v>1993</v>
      </c>
      <c r="J27" s="50" t="str">
        <f>IF(G27&lt;&gt;"",VLOOKUP(G27,'nhân viên sale'!$A$2:$C$1624,2,0),"")</f>
        <v>SG011</v>
      </c>
      <c r="K27" s="15" t="s">
        <v>55</v>
      </c>
      <c r="L27" s="27" t="str">
        <f>IF(K27&lt;&gt;"",VLOOKUP(K27,tenhang,2,0),"")</f>
        <v>Gà muối 500g</v>
      </c>
      <c r="M27" s="16"/>
      <c r="N27" s="50" t="str">
        <f>IF(K27&lt;&gt;"","K-HCM","")</f>
        <v>K-HCM</v>
      </c>
      <c r="O27" s="15"/>
      <c r="P27" s="15"/>
      <c r="Q27" s="28" t="str">
        <f>IF(K27&lt;&gt;"",VLOOKUP(K27,tenhang,3,0),"")</f>
        <v>Túi</v>
      </c>
      <c r="R27" s="29">
        <v>6</v>
      </c>
      <c r="S27" s="29"/>
      <c r="T27" s="30">
        <f>IF(K27&lt;&gt;"",VLOOKUP(K27,tenhang,4,0),0)</f>
        <v>111058</v>
      </c>
      <c r="U27" s="30">
        <f>R27*T27</f>
        <v>666348</v>
      </c>
      <c r="V27" s="29"/>
      <c r="W27" s="29"/>
      <c r="X27" s="67">
        <f>IF(K27&lt;&gt;"",8,"")</f>
        <v>8</v>
      </c>
      <c r="Y27" s="31"/>
      <c r="Z27" s="30">
        <f>IF(K27&lt;&gt;"",ROUND(U27*X27*1%,0),"")</f>
        <v>53308</v>
      </c>
    </row>
    <row r="28" spans="1:26" ht="25.5" customHeight="1" x14ac:dyDescent="0.25">
      <c r="A28" s="88" t="s">
        <v>2157</v>
      </c>
      <c r="B28" s="82" t="str">
        <f>IF(I28&lt;&gt;"",IF(LEN(I28)&gt;9,LEFT(I28,10),"sai PO"),"")</f>
        <v>4145197515</v>
      </c>
      <c r="C28" s="14"/>
      <c r="D28" s="14"/>
      <c r="E28" s="15"/>
      <c r="F28" s="14"/>
      <c r="G28" s="15" t="s">
        <v>431</v>
      </c>
      <c r="H28" s="15"/>
      <c r="I28" s="15" t="s">
        <v>1993</v>
      </c>
      <c r="J28" s="50" t="str">
        <f>IF(G28&lt;&gt;"",VLOOKUP(G28,'nhân viên sale'!$A$2:$C$1624,2,0),"")</f>
        <v>SG011</v>
      </c>
      <c r="K28" s="15" t="s">
        <v>67</v>
      </c>
      <c r="L28" s="27" t="str">
        <f>IF(K28&lt;&gt;"",VLOOKUP(K28,tenhang,2,0),"")</f>
        <v>Tai heo muối 200g</v>
      </c>
      <c r="M28" s="16"/>
      <c r="N28" s="50" t="str">
        <f>IF(K28&lt;&gt;"","K-HCM","")</f>
        <v>K-HCM</v>
      </c>
      <c r="O28" s="15"/>
      <c r="P28" s="15"/>
      <c r="Q28" s="28" t="str">
        <f>IF(K28&lt;&gt;"",VLOOKUP(K28,tenhang,3,0),"")</f>
        <v>Túi</v>
      </c>
      <c r="R28" s="29">
        <v>4</v>
      </c>
      <c r="S28" s="29"/>
      <c r="T28" s="30">
        <f>IF(K28&lt;&gt;"",VLOOKUP(K28,tenhang,4,0),0)</f>
        <v>55595</v>
      </c>
      <c r="U28" s="30">
        <f>R28*T28</f>
        <v>222380</v>
      </c>
      <c r="V28" s="29"/>
      <c r="W28" s="29"/>
      <c r="X28" s="67">
        <f>IF(K28&lt;&gt;"",8,"")</f>
        <v>8</v>
      </c>
      <c r="Y28" s="31"/>
      <c r="Z28" s="30">
        <f>IF(K28&lt;&gt;"",ROUND(U28*X28*1%,0),"")</f>
        <v>17790</v>
      </c>
    </row>
    <row r="29" spans="1:26" ht="25.5" customHeight="1" x14ac:dyDescent="0.25">
      <c r="A29" s="88" t="s">
        <v>2157</v>
      </c>
      <c r="B29" s="82" t="str">
        <f>IF(I29&lt;&gt;"",IF(LEN(I29)&gt;9,LEFT(I29,10),"sai PO"),"")</f>
        <v>4145197515</v>
      </c>
      <c r="C29" s="14"/>
      <c r="D29" s="14"/>
      <c r="E29" s="15"/>
      <c r="F29" s="14"/>
      <c r="G29" s="15" t="s">
        <v>431</v>
      </c>
      <c r="H29" s="15"/>
      <c r="I29" s="15" t="s">
        <v>1993</v>
      </c>
      <c r="J29" s="50" t="str">
        <f>IF(G29&lt;&gt;"",VLOOKUP(G29,'nhân viên sale'!$A$2:$C$1624,2,0),"")</f>
        <v>SG011</v>
      </c>
      <c r="K29" s="15" t="s">
        <v>49</v>
      </c>
      <c r="L29" s="27" t="str">
        <f>IF(K29&lt;&gt;"",VLOOKUP(K29,tenhang,2,0),"")</f>
        <v>Giò lụa cây 250g</v>
      </c>
      <c r="M29" s="16"/>
      <c r="N29" s="50" t="str">
        <f>IF(K29&lt;&gt;"","K-HCM","")</f>
        <v>K-HCM</v>
      </c>
      <c r="O29" s="15"/>
      <c r="P29" s="15"/>
      <c r="Q29" s="28" t="str">
        <f>IF(K29&lt;&gt;"",VLOOKUP(K29,tenhang,3,0),"")</f>
        <v>Túi</v>
      </c>
      <c r="R29" s="29">
        <v>4</v>
      </c>
      <c r="S29" s="29"/>
      <c r="T29" s="30">
        <f>IF(K29&lt;&gt;"",VLOOKUP(K29,tenhang,4,0),0)</f>
        <v>59400</v>
      </c>
      <c r="U29" s="30">
        <f>R29*T29</f>
        <v>237600</v>
      </c>
      <c r="V29" s="29"/>
      <c r="W29" s="29"/>
      <c r="X29" s="67">
        <f>IF(K29&lt;&gt;"",8,"")</f>
        <v>8</v>
      </c>
      <c r="Y29" s="31"/>
      <c r="Z29" s="30">
        <f>IF(K29&lt;&gt;"",ROUND(U29*X29*1%,0),"")</f>
        <v>19008</v>
      </c>
    </row>
    <row r="30" spans="1:26" ht="25.5" customHeight="1" x14ac:dyDescent="0.25">
      <c r="A30" s="88" t="s">
        <v>2157</v>
      </c>
      <c r="B30" s="82" t="str">
        <f>IF(I30&lt;&gt;"",IF(LEN(I30)&gt;9,LEFT(I30,10),"sai PO"),"")</f>
        <v>4145197515</v>
      </c>
      <c r="C30" s="14"/>
      <c r="D30" s="14"/>
      <c r="E30" s="15"/>
      <c r="F30" s="14"/>
      <c r="G30" s="15" t="s">
        <v>431</v>
      </c>
      <c r="H30" s="15"/>
      <c r="I30" s="15" t="s">
        <v>1993</v>
      </c>
      <c r="J30" s="50" t="str">
        <f>IF(G30&lt;&gt;"",VLOOKUP(G30,'nhân viên sale'!$A$2:$C$1624,2,0),"")</f>
        <v>SG011</v>
      </c>
      <c r="K30" s="15" t="s">
        <v>37</v>
      </c>
      <c r="L30" s="27" t="str">
        <f>IF(K30&lt;&gt;"",VLOOKUP(K30,tenhang,2,0),"")</f>
        <v>Chả cốm 300g</v>
      </c>
      <c r="M30" s="16"/>
      <c r="N30" s="50" t="str">
        <f>IF(K30&lt;&gt;"","K-HCM","")</f>
        <v>K-HCM</v>
      </c>
      <c r="O30" s="15"/>
      <c r="P30" s="15"/>
      <c r="Q30" s="28" t="str">
        <f>IF(K30&lt;&gt;"",VLOOKUP(K30,tenhang,3,0),"")</f>
        <v>Túi</v>
      </c>
      <c r="R30" s="29">
        <v>4</v>
      </c>
      <c r="S30" s="29"/>
      <c r="T30" s="30">
        <f>IF(K30&lt;&gt;"",VLOOKUP(K30,tenhang,4,0),0)</f>
        <v>74250</v>
      </c>
      <c r="U30" s="30">
        <f>R30*T30</f>
        <v>297000</v>
      </c>
      <c r="V30" s="29"/>
      <c r="W30" s="29"/>
      <c r="X30" s="67">
        <f>IF(K30&lt;&gt;"",8,"")</f>
        <v>8</v>
      </c>
      <c r="Y30" s="31"/>
      <c r="Z30" s="30">
        <f>IF(K30&lt;&gt;"",ROUND(U30*X30*1%,0),"")</f>
        <v>23760</v>
      </c>
    </row>
    <row r="31" spans="1:26" ht="25.5" customHeight="1" x14ac:dyDescent="0.25">
      <c r="A31" s="88" t="s">
        <v>2157</v>
      </c>
      <c r="B31" s="82" t="str">
        <f>IF(I31&lt;&gt;"",IF(LEN(I31)&gt;9,LEFT(I31,10),"sai PO"),"")</f>
        <v>4145197515</v>
      </c>
      <c r="C31" s="14"/>
      <c r="D31" s="14"/>
      <c r="E31" s="15"/>
      <c r="F31" s="14"/>
      <c r="G31" s="15" t="s">
        <v>431</v>
      </c>
      <c r="H31" s="15"/>
      <c r="I31" s="15" t="s">
        <v>1993</v>
      </c>
      <c r="J31" s="50" t="str">
        <f>IF(G31&lt;&gt;"",VLOOKUP(G31,'nhân viên sale'!$A$2:$C$1624,2,0),"")</f>
        <v>SG011</v>
      </c>
      <c r="K31" s="15" t="s">
        <v>59</v>
      </c>
      <c r="L31" s="27" t="str">
        <f>IF(K31&lt;&gt;"",VLOOKUP(K31,tenhang,2,0),"")</f>
        <v>Giò Tai Lưỡi Xào 250g</v>
      </c>
      <c r="M31" s="16"/>
      <c r="N31" s="50" t="str">
        <f>IF(K31&lt;&gt;"","K-HCM","")</f>
        <v>K-HCM</v>
      </c>
      <c r="O31" s="15"/>
      <c r="P31" s="15"/>
      <c r="Q31" s="28" t="str">
        <f>IF(K31&lt;&gt;"",VLOOKUP(K31,tenhang,3,0),"")</f>
        <v>Túi</v>
      </c>
      <c r="R31" s="29">
        <v>4</v>
      </c>
      <c r="S31" s="29"/>
      <c r="T31" s="30">
        <f>IF(K31&lt;&gt;"",VLOOKUP(K31,tenhang,4,0),0)</f>
        <v>50182</v>
      </c>
      <c r="U31" s="30">
        <f>R31*T31</f>
        <v>200728</v>
      </c>
      <c r="V31" s="29"/>
      <c r="W31" s="29"/>
      <c r="X31" s="67">
        <f>IF(K31&lt;&gt;"",8,"")</f>
        <v>8</v>
      </c>
      <c r="Y31" s="31"/>
      <c r="Z31" s="30">
        <f>IF(K31&lt;&gt;"",ROUND(U31*X31*1%,0),"")</f>
        <v>16058</v>
      </c>
    </row>
    <row r="32" spans="1:26" ht="25.5" customHeight="1" x14ac:dyDescent="0.25">
      <c r="A32" s="88" t="s">
        <v>2157</v>
      </c>
      <c r="B32" s="82" t="str">
        <f>IF(I32&lt;&gt;"",IF(LEN(I32)&gt;9,LEFT(I32,10),"sai PO"),"")</f>
        <v>4145197515</v>
      </c>
      <c r="C32" s="14"/>
      <c r="D32" s="14"/>
      <c r="E32" s="15"/>
      <c r="F32" s="14"/>
      <c r="G32" s="15" t="s">
        <v>431</v>
      </c>
      <c r="H32" s="15"/>
      <c r="I32" s="15" t="s">
        <v>1993</v>
      </c>
      <c r="J32" s="50" t="str">
        <f>IF(G32&lt;&gt;"",VLOOKUP(G32,'nhân viên sale'!$A$2:$C$1624,2,0),"")</f>
        <v>SG011</v>
      </c>
      <c r="K32" s="15" t="s">
        <v>65</v>
      </c>
      <c r="L32" s="27" t="str">
        <f>IF(K32&lt;&gt;"",VLOOKUP(K32,tenhang,2,0),"")</f>
        <v>Mọc Nấm Hương 250g</v>
      </c>
      <c r="M32" s="16"/>
      <c r="N32" s="50" t="str">
        <f>IF(K32&lt;&gt;"","K-HCM","")</f>
        <v>K-HCM</v>
      </c>
      <c r="O32" s="15"/>
      <c r="P32" s="15"/>
      <c r="Q32" s="28" t="str">
        <f>IF(K32&lt;&gt;"",VLOOKUP(K32,tenhang,3,0),"")</f>
        <v>Túi</v>
      </c>
      <c r="R32" s="29">
        <v>4</v>
      </c>
      <c r="S32" s="29"/>
      <c r="T32" s="30">
        <f>IF(K32&lt;&gt;"",VLOOKUP(K32,tenhang,4,0),0)</f>
        <v>46000</v>
      </c>
      <c r="U32" s="30">
        <f>R32*T32</f>
        <v>184000</v>
      </c>
      <c r="V32" s="29"/>
      <c r="W32" s="29"/>
      <c r="X32" s="67">
        <f>IF(K32&lt;&gt;"",8,"")</f>
        <v>8</v>
      </c>
      <c r="Y32" s="31"/>
      <c r="Z32" s="30">
        <f>IF(K32&lt;&gt;"",ROUND(U32*X32*1%,0),"")</f>
        <v>14720</v>
      </c>
    </row>
    <row r="33" spans="1:26" ht="25.5" customHeight="1" x14ac:dyDescent="0.25">
      <c r="A33" s="88" t="s">
        <v>2157</v>
      </c>
      <c r="B33" s="82" t="str">
        <f>IF(I33&lt;&gt;"",IF(LEN(I33)&gt;9,LEFT(I33,10),"sai PO"),"")</f>
        <v>4145197529</v>
      </c>
      <c r="C33" s="14"/>
      <c r="D33" s="14"/>
      <c r="E33" s="15"/>
      <c r="F33" s="14"/>
      <c r="G33" s="15" t="s">
        <v>433</v>
      </c>
      <c r="H33" s="15"/>
      <c r="I33" s="15" t="s">
        <v>1994</v>
      </c>
      <c r="J33" s="50" t="str">
        <f>IF(G33&lt;&gt;"",VLOOKUP(G33,'nhân viên sale'!$A$2:$C$1624,2,0),"")</f>
        <v>SG011</v>
      </c>
      <c r="K33" s="15" t="s">
        <v>39</v>
      </c>
      <c r="L33" s="27" t="str">
        <f>IF(K33&lt;&gt;"",VLOOKUP(K33,tenhang,2,0),"")</f>
        <v>Chân giò heo muối 300g</v>
      </c>
      <c r="M33" s="16"/>
      <c r="N33" s="50" t="str">
        <f>IF(K33&lt;&gt;"","K-HCM","")</f>
        <v>K-HCM</v>
      </c>
      <c r="O33" s="15"/>
      <c r="P33" s="15"/>
      <c r="Q33" s="28" t="str">
        <f>IF(K33&lt;&gt;"",VLOOKUP(K33,tenhang,3,0),"")</f>
        <v>Túi</v>
      </c>
      <c r="R33" s="29">
        <v>4</v>
      </c>
      <c r="S33" s="29"/>
      <c r="T33" s="30">
        <f>IF(K33&lt;&gt;"",VLOOKUP(K33,tenhang,4,0),0)</f>
        <v>73431</v>
      </c>
      <c r="U33" s="30">
        <f>R33*T33</f>
        <v>293724</v>
      </c>
      <c r="V33" s="29"/>
      <c r="W33" s="29"/>
      <c r="X33" s="67">
        <f>IF(K33&lt;&gt;"",8,"")</f>
        <v>8</v>
      </c>
      <c r="Y33" s="31"/>
      <c r="Z33" s="30">
        <f>IF(K33&lt;&gt;"",ROUND(U33*X33*1%,0),"")</f>
        <v>23498</v>
      </c>
    </row>
    <row r="34" spans="1:26" ht="25.5" customHeight="1" x14ac:dyDescent="0.25">
      <c r="A34" s="88" t="s">
        <v>2157</v>
      </c>
      <c r="B34" s="82" t="str">
        <f>IF(I34&lt;&gt;"",IF(LEN(I34)&gt;9,LEFT(I34,10),"sai PO"),"")</f>
        <v>4145197529</v>
      </c>
      <c r="C34" s="14"/>
      <c r="D34" s="14"/>
      <c r="E34" s="15"/>
      <c r="F34" s="14"/>
      <c r="G34" s="15" t="s">
        <v>433</v>
      </c>
      <c r="H34" s="15"/>
      <c r="I34" s="15" t="s">
        <v>1994</v>
      </c>
      <c r="J34" s="50" t="str">
        <f>IF(G34&lt;&gt;"",VLOOKUP(G34,'nhân viên sale'!$A$2:$C$1624,2,0),"")</f>
        <v>SG011</v>
      </c>
      <c r="K34" s="15" t="s">
        <v>55</v>
      </c>
      <c r="L34" s="27" t="str">
        <f>IF(K34&lt;&gt;"",VLOOKUP(K34,tenhang,2,0),"")</f>
        <v>Gà muối 500g</v>
      </c>
      <c r="M34" s="16"/>
      <c r="N34" s="50" t="str">
        <f>IF(K34&lt;&gt;"","K-HCM","")</f>
        <v>K-HCM</v>
      </c>
      <c r="O34" s="15"/>
      <c r="P34" s="15"/>
      <c r="Q34" s="28" t="str">
        <f>IF(K34&lt;&gt;"",VLOOKUP(K34,tenhang,3,0),"")</f>
        <v>Túi</v>
      </c>
      <c r="R34" s="29">
        <v>4</v>
      </c>
      <c r="S34" s="29"/>
      <c r="T34" s="30">
        <f>IF(K34&lt;&gt;"",VLOOKUP(K34,tenhang,4,0),0)</f>
        <v>111058</v>
      </c>
      <c r="U34" s="30">
        <f>R34*T34</f>
        <v>444232</v>
      </c>
      <c r="V34" s="29"/>
      <c r="W34" s="29"/>
      <c r="X34" s="67">
        <f>IF(K34&lt;&gt;"",8,"")</f>
        <v>8</v>
      </c>
      <c r="Y34" s="31"/>
      <c r="Z34" s="30">
        <f>IF(K34&lt;&gt;"",ROUND(U34*X34*1%,0),"")</f>
        <v>35539</v>
      </c>
    </row>
    <row r="35" spans="1:26" ht="25.5" customHeight="1" x14ac:dyDescent="0.25">
      <c r="A35" s="88" t="s">
        <v>2157</v>
      </c>
      <c r="B35" s="82" t="str">
        <f>IF(I35&lt;&gt;"",IF(LEN(I35)&gt;9,LEFT(I35,10),"sai PO"),"")</f>
        <v>4145197554</v>
      </c>
      <c r="C35" s="14"/>
      <c r="D35" s="14"/>
      <c r="E35" s="15"/>
      <c r="F35" s="14"/>
      <c r="G35" s="15" t="s">
        <v>436</v>
      </c>
      <c r="H35" s="15"/>
      <c r="I35" s="15" t="s">
        <v>1995</v>
      </c>
      <c r="J35" s="50" t="str">
        <f>IF(G35&lt;&gt;"",VLOOKUP(G35,'nhân viên sale'!$A$2:$C$1624,2,0),"")</f>
        <v>SG011</v>
      </c>
      <c r="K35" s="15" t="s">
        <v>39</v>
      </c>
      <c r="L35" s="27" t="str">
        <f>IF(K35&lt;&gt;"",VLOOKUP(K35,tenhang,2,0),"")</f>
        <v>Chân giò heo muối 300g</v>
      </c>
      <c r="M35" s="16"/>
      <c r="N35" s="50" t="str">
        <f>IF(K35&lt;&gt;"","K-HCM","")</f>
        <v>K-HCM</v>
      </c>
      <c r="O35" s="15"/>
      <c r="P35" s="15"/>
      <c r="Q35" s="28" t="str">
        <f>IF(K35&lt;&gt;"",VLOOKUP(K35,tenhang,3,0),"")</f>
        <v>Túi</v>
      </c>
      <c r="R35" s="29">
        <v>4</v>
      </c>
      <c r="S35" s="29"/>
      <c r="T35" s="30">
        <f>IF(K35&lt;&gt;"",VLOOKUP(K35,tenhang,4,0),0)</f>
        <v>73431</v>
      </c>
      <c r="U35" s="30">
        <f>R35*T35</f>
        <v>293724</v>
      </c>
      <c r="V35" s="29"/>
      <c r="W35" s="29"/>
      <c r="X35" s="67">
        <f>IF(K35&lt;&gt;"",8,"")</f>
        <v>8</v>
      </c>
      <c r="Y35" s="31"/>
      <c r="Z35" s="30">
        <f>IF(K35&lt;&gt;"",ROUND(U35*X35*1%,0),"")</f>
        <v>23498</v>
      </c>
    </row>
    <row r="36" spans="1:26" ht="25.5" customHeight="1" x14ac:dyDescent="0.25">
      <c r="A36" s="88" t="s">
        <v>2157</v>
      </c>
      <c r="B36" s="82" t="str">
        <f>IF(I36&lt;&gt;"",IF(LEN(I36)&gt;9,LEFT(I36,10),"sai PO"),"")</f>
        <v>4145197554</v>
      </c>
      <c r="C36" s="14"/>
      <c r="D36" s="14"/>
      <c r="E36" s="15"/>
      <c r="F36" s="14"/>
      <c r="G36" s="15" t="s">
        <v>436</v>
      </c>
      <c r="H36" s="15"/>
      <c r="I36" s="15" t="s">
        <v>1995</v>
      </c>
      <c r="J36" s="50" t="str">
        <f>IF(G36&lt;&gt;"",VLOOKUP(G36,'nhân viên sale'!$A$2:$C$1624,2,0),"")</f>
        <v>SG011</v>
      </c>
      <c r="K36" s="15" t="s">
        <v>55</v>
      </c>
      <c r="L36" s="27" t="str">
        <f>IF(K36&lt;&gt;"",VLOOKUP(K36,tenhang,2,0),"")</f>
        <v>Gà muối 500g</v>
      </c>
      <c r="M36" s="16"/>
      <c r="N36" s="50" t="str">
        <f>IF(K36&lt;&gt;"","K-HCM","")</f>
        <v>K-HCM</v>
      </c>
      <c r="O36" s="15"/>
      <c r="P36" s="15"/>
      <c r="Q36" s="28" t="str">
        <f>IF(K36&lt;&gt;"",VLOOKUP(K36,tenhang,3,0),"")</f>
        <v>Túi</v>
      </c>
      <c r="R36" s="29">
        <v>5</v>
      </c>
      <c r="S36" s="29"/>
      <c r="T36" s="30">
        <f>IF(K36&lt;&gt;"",VLOOKUP(K36,tenhang,4,0),0)</f>
        <v>111058</v>
      </c>
      <c r="U36" s="30">
        <f>R36*T36</f>
        <v>555290</v>
      </c>
      <c r="V36" s="29"/>
      <c r="W36" s="29"/>
      <c r="X36" s="67">
        <f>IF(K36&lt;&gt;"",8,"")</f>
        <v>8</v>
      </c>
      <c r="Y36" s="31"/>
      <c r="Z36" s="30">
        <f>IF(K36&lt;&gt;"",ROUND(U36*X36*1%,0),"")</f>
        <v>44423</v>
      </c>
    </row>
    <row r="37" spans="1:26" ht="25.5" customHeight="1" x14ac:dyDescent="0.25">
      <c r="A37" s="88" t="s">
        <v>2157</v>
      </c>
      <c r="B37" s="82" t="str">
        <f>IF(I37&lt;&gt;"",IF(LEN(I37)&gt;9,LEFT(I37,10),"sai PO"),"")</f>
        <v>4145197554</v>
      </c>
      <c r="C37" s="14"/>
      <c r="D37" s="14"/>
      <c r="E37" s="15"/>
      <c r="F37" s="14"/>
      <c r="G37" s="15" t="s">
        <v>436</v>
      </c>
      <c r="H37" s="15"/>
      <c r="I37" s="15" t="s">
        <v>1995</v>
      </c>
      <c r="J37" s="50" t="str">
        <f>IF(G37&lt;&gt;"",VLOOKUP(G37,'nhân viên sale'!$A$2:$C$1624,2,0),"")</f>
        <v>SG011</v>
      </c>
      <c r="K37" s="15" t="s">
        <v>49</v>
      </c>
      <c r="L37" s="27" t="str">
        <f>IF(K37&lt;&gt;"",VLOOKUP(K37,tenhang,2,0),"")</f>
        <v>Giò lụa cây 250g</v>
      </c>
      <c r="M37" s="16"/>
      <c r="N37" s="50" t="str">
        <f>IF(K37&lt;&gt;"","K-HCM","")</f>
        <v>K-HCM</v>
      </c>
      <c r="O37" s="15"/>
      <c r="P37" s="15"/>
      <c r="Q37" s="28" t="str">
        <f>IF(K37&lt;&gt;"",VLOOKUP(K37,tenhang,3,0),"")</f>
        <v>Túi</v>
      </c>
      <c r="R37" s="29">
        <v>4</v>
      </c>
      <c r="S37" s="29"/>
      <c r="T37" s="30">
        <f>IF(K37&lt;&gt;"",VLOOKUP(K37,tenhang,4,0),0)</f>
        <v>59400</v>
      </c>
      <c r="U37" s="30">
        <f>R37*T37</f>
        <v>237600</v>
      </c>
      <c r="V37" s="29"/>
      <c r="W37" s="29"/>
      <c r="X37" s="67">
        <f>IF(K37&lt;&gt;"",8,"")</f>
        <v>8</v>
      </c>
      <c r="Y37" s="31"/>
      <c r="Z37" s="30">
        <f>IF(K37&lt;&gt;"",ROUND(U37*X37*1%,0),"")</f>
        <v>19008</v>
      </c>
    </row>
    <row r="38" spans="1:26" ht="25.5" customHeight="1" x14ac:dyDescent="0.25">
      <c r="A38" s="88" t="s">
        <v>2157</v>
      </c>
      <c r="B38" s="82" t="str">
        <f>IF(I38&lt;&gt;"",IF(LEN(I38)&gt;9,LEFT(I38,10),"sai PO"),"")</f>
        <v>4145197558</v>
      </c>
      <c r="C38" s="14"/>
      <c r="D38" s="14"/>
      <c r="E38" s="15"/>
      <c r="F38" s="14"/>
      <c r="G38" s="15" t="s">
        <v>437</v>
      </c>
      <c r="H38" s="15"/>
      <c r="I38" s="15" t="s">
        <v>1996</v>
      </c>
      <c r="J38" s="50" t="str">
        <f>IF(G38&lt;&gt;"",VLOOKUP(G38,'nhân viên sale'!$A$2:$C$1624,2,0),"")</f>
        <v>SG009</v>
      </c>
      <c r="K38" s="15" t="s">
        <v>39</v>
      </c>
      <c r="L38" s="27" t="str">
        <f>IF(K38&lt;&gt;"",VLOOKUP(K38,tenhang,2,0),"")</f>
        <v>Chân giò heo muối 300g</v>
      </c>
      <c r="M38" s="16"/>
      <c r="N38" s="50" t="str">
        <f>IF(K38&lt;&gt;"","K-HCM","")</f>
        <v>K-HCM</v>
      </c>
      <c r="O38" s="15"/>
      <c r="P38" s="15"/>
      <c r="Q38" s="28" t="str">
        <f>IF(K38&lt;&gt;"",VLOOKUP(K38,tenhang,3,0),"")</f>
        <v>Túi</v>
      </c>
      <c r="R38" s="29">
        <v>4</v>
      </c>
      <c r="S38" s="29"/>
      <c r="T38" s="30">
        <f>IF(K38&lt;&gt;"",VLOOKUP(K38,tenhang,4,0),0)</f>
        <v>73431</v>
      </c>
      <c r="U38" s="30">
        <f>R38*T38</f>
        <v>293724</v>
      </c>
      <c r="V38" s="29"/>
      <c r="W38" s="29"/>
      <c r="X38" s="67">
        <f>IF(K38&lt;&gt;"",8,"")</f>
        <v>8</v>
      </c>
      <c r="Y38" s="31"/>
      <c r="Z38" s="30">
        <f>IF(K38&lt;&gt;"",ROUND(U38*X38*1%,0),"")</f>
        <v>23498</v>
      </c>
    </row>
    <row r="39" spans="1:26" ht="25.5" customHeight="1" x14ac:dyDescent="0.25">
      <c r="A39" s="88" t="s">
        <v>2157</v>
      </c>
      <c r="B39" s="82" t="str">
        <f>IF(I39&lt;&gt;"",IF(LEN(I39)&gt;9,LEFT(I39,10),"sai PO"),"")</f>
        <v>4145197558</v>
      </c>
      <c r="C39" s="14"/>
      <c r="D39" s="14"/>
      <c r="E39" s="15"/>
      <c r="F39" s="14"/>
      <c r="G39" s="15" t="s">
        <v>437</v>
      </c>
      <c r="H39" s="15"/>
      <c r="I39" s="15" t="s">
        <v>1996</v>
      </c>
      <c r="J39" s="50" t="str">
        <f>IF(G39&lt;&gt;"",VLOOKUP(G39,'nhân viên sale'!$A$2:$C$1624,2,0),"")</f>
        <v>SG009</v>
      </c>
      <c r="K39" s="15" t="s">
        <v>55</v>
      </c>
      <c r="L39" s="27" t="str">
        <f>IF(K39&lt;&gt;"",VLOOKUP(K39,tenhang,2,0),"")</f>
        <v>Gà muối 500g</v>
      </c>
      <c r="M39" s="16"/>
      <c r="N39" s="50" t="str">
        <f>IF(K39&lt;&gt;"","K-HCM","")</f>
        <v>K-HCM</v>
      </c>
      <c r="O39" s="15"/>
      <c r="P39" s="15"/>
      <c r="Q39" s="28" t="str">
        <f>IF(K39&lt;&gt;"",VLOOKUP(K39,tenhang,3,0),"")</f>
        <v>Túi</v>
      </c>
      <c r="R39" s="29">
        <v>4</v>
      </c>
      <c r="S39" s="29"/>
      <c r="T39" s="30">
        <f>IF(K39&lt;&gt;"",VLOOKUP(K39,tenhang,4,0),0)</f>
        <v>111058</v>
      </c>
      <c r="U39" s="30">
        <f>R39*T39</f>
        <v>444232</v>
      </c>
      <c r="V39" s="29"/>
      <c r="W39" s="29"/>
      <c r="X39" s="67">
        <f>IF(K39&lt;&gt;"",8,"")</f>
        <v>8</v>
      </c>
      <c r="Y39" s="31"/>
      <c r="Z39" s="30">
        <f>IF(K39&lt;&gt;"",ROUND(U39*X39*1%,0),"")</f>
        <v>35539</v>
      </c>
    </row>
    <row r="40" spans="1:26" ht="25.5" customHeight="1" x14ac:dyDescent="0.25">
      <c r="A40" s="88" t="s">
        <v>2157</v>
      </c>
      <c r="B40" s="82" t="str">
        <f>IF(I40&lt;&gt;"",IF(LEN(I40)&gt;9,LEFT(I40,10),"sai PO"),"")</f>
        <v>4145197566</v>
      </c>
      <c r="C40" s="14"/>
      <c r="D40" s="14"/>
      <c r="E40" s="15"/>
      <c r="F40" s="14"/>
      <c r="G40" s="15" t="s">
        <v>499</v>
      </c>
      <c r="H40" s="15"/>
      <c r="I40" s="15" t="s">
        <v>1997</v>
      </c>
      <c r="J40" s="50" t="str">
        <f>IF(G40&lt;&gt;"",VLOOKUP(G40,'nhân viên sale'!$A$2:$C$1624,2,0),"")</f>
        <v>SG011</v>
      </c>
      <c r="K40" s="15" t="s">
        <v>39</v>
      </c>
      <c r="L40" s="27" t="str">
        <f>IF(K40&lt;&gt;"",VLOOKUP(K40,tenhang,2,0),"")</f>
        <v>Chân giò heo muối 300g</v>
      </c>
      <c r="M40" s="16"/>
      <c r="N40" s="50" t="str">
        <f>IF(K40&lt;&gt;"","K-HCM","")</f>
        <v>K-HCM</v>
      </c>
      <c r="O40" s="15"/>
      <c r="P40" s="15"/>
      <c r="Q40" s="28" t="str">
        <f>IF(K40&lt;&gt;"",VLOOKUP(K40,tenhang,3,0),"")</f>
        <v>Túi</v>
      </c>
      <c r="R40" s="29">
        <v>4</v>
      </c>
      <c r="S40" s="29"/>
      <c r="T40" s="30">
        <f>IF(K40&lt;&gt;"",VLOOKUP(K40,tenhang,4,0),0)</f>
        <v>73431</v>
      </c>
      <c r="U40" s="30">
        <f>R40*T40</f>
        <v>293724</v>
      </c>
      <c r="V40" s="29"/>
      <c r="W40" s="29"/>
      <c r="X40" s="67">
        <f>IF(K40&lt;&gt;"",8,"")</f>
        <v>8</v>
      </c>
      <c r="Y40" s="31"/>
      <c r="Z40" s="30">
        <f>IF(K40&lt;&gt;"",ROUND(U40*X40*1%,0),"")</f>
        <v>23498</v>
      </c>
    </row>
    <row r="41" spans="1:26" ht="25.5" customHeight="1" x14ac:dyDescent="0.25">
      <c r="A41" s="88" t="s">
        <v>2157</v>
      </c>
      <c r="B41" s="82" t="str">
        <f>IF(I41&lt;&gt;"",IF(LEN(I41)&gt;9,LEFT(I41,10),"sai PO"),"")</f>
        <v>4145197566</v>
      </c>
      <c r="C41" s="14"/>
      <c r="D41" s="14"/>
      <c r="E41" s="15"/>
      <c r="F41" s="14"/>
      <c r="G41" s="15" t="s">
        <v>499</v>
      </c>
      <c r="H41" s="15"/>
      <c r="I41" s="15" t="s">
        <v>1997</v>
      </c>
      <c r="J41" s="50" t="str">
        <f>IF(G41&lt;&gt;"",VLOOKUP(G41,'nhân viên sale'!$A$2:$C$1624,2,0),"")</f>
        <v>SG011</v>
      </c>
      <c r="K41" s="15" t="s">
        <v>55</v>
      </c>
      <c r="L41" s="27" t="str">
        <f>IF(K41&lt;&gt;"",VLOOKUP(K41,tenhang,2,0),"")</f>
        <v>Gà muối 500g</v>
      </c>
      <c r="M41" s="16"/>
      <c r="N41" s="50" t="str">
        <f>IF(K41&lt;&gt;"","K-HCM","")</f>
        <v>K-HCM</v>
      </c>
      <c r="O41" s="15"/>
      <c r="P41" s="15"/>
      <c r="Q41" s="28" t="str">
        <f>IF(K41&lt;&gt;"",VLOOKUP(K41,tenhang,3,0),"")</f>
        <v>Túi</v>
      </c>
      <c r="R41" s="29">
        <v>4</v>
      </c>
      <c r="S41" s="29"/>
      <c r="T41" s="30">
        <f>IF(K41&lt;&gt;"",VLOOKUP(K41,tenhang,4,0),0)</f>
        <v>111058</v>
      </c>
      <c r="U41" s="30">
        <f>R41*T41</f>
        <v>444232</v>
      </c>
      <c r="V41" s="29"/>
      <c r="W41" s="29"/>
      <c r="X41" s="67">
        <f>IF(K41&lt;&gt;"",8,"")</f>
        <v>8</v>
      </c>
      <c r="Y41" s="31"/>
      <c r="Z41" s="30">
        <f>IF(K41&lt;&gt;"",ROUND(U41*X41*1%,0),"")</f>
        <v>35539</v>
      </c>
    </row>
    <row r="42" spans="1:26" ht="25.5" customHeight="1" x14ac:dyDescent="0.25">
      <c r="A42" s="88" t="s">
        <v>2157</v>
      </c>
      <c r="B42" s="82" t="str">
        <f>IF(I42&lt;&gt;"",IF(LEN(I42)&gt;9,LEFT(I42,10),"sai PO"),"")</f>
        <v>4145197594</v>
      </c>
      <c r="C42" s="14"/>
      <c r="D42" s="14"/>
      <c r="E42" s="15"/>
      <c r="F42" s="14"/>
      <c r="G42" s="15" t="s">
        <v>503</v>
      </c>
      <c r="H42" s="15"/>
      <c r="I42" s="15" t="s">
        <v>1998</v>
      </c>
      <c r="J42" s="50" t="str">
        <f>IF(G42&lt;&gt;"",VLOOKUP(G42,'nhân viên sale'!$A$2:$C$1624,2,0),"")</f>
        <v>SG011</v>
      </c>
      <c r="K42" s="15" t="s">
        <v>39</v>
      </c>
      <c r="L42" s="27" t="str">
        <f>IF(K42&lt;&gt;"",VLOOKUP(K42,tenhang,2,0),"")</f>
        <v>Chân giò heo muối 300g</v>
      </c>
      <c r="M42" s="16"/>
      <c r="N42" s="50" t="str">
        <f>IF(K42&lt;&gt;"","K-HCM","")</f>
        <v>K-HCM</v>
      </c>
      <c r="O42" s="15"/>
      <c r="P42" s="15"/>
      <c r="Q42" s="28" t="str">
        <f>IF(K42&lt;&gt;"",VLOOKUP(K42,tenhang,3,0),"")</f>
        <v>Túi</v>
      </c>
      <c r="R42" s="29">
        <v>4</v>
      </c>
      <c r="S42" s="29"/>
      <c r="T42" s="30">
        <f>IF(K42&lt;&gt;"",VLOOKUP(K42,tenhang,4,0),0)</f>
        <v>73431</v>
      </c>
      <c r="U42" s="30">
        <f>R42*T42</f>
        <v>293724</v>
      </c>
      <c r="V42" s="29"/>
      <c r="W42" s="29"/>
      <c r="X42" s="67">
        <f>IF(K42&lt;&gt;"",8,"")</f>
        <v>8</v>
      </c>
      <c r="Y42" s="31"/>
      <c r="Z42" s="30">
        <f>IF(K42&lt;&gt;"",ROUND(U42*X42*1%,0),"")</f>
        <v>23498</v>
      </c>
    </row>
    <row r="43" spans="1:26" ht="25.5" customHeight="1" x14ac:dyDescent="0.25">
      <c r="A43" s="88" t="s">
        <v>2157</v>
      </c>
      <c r="B43" s="82" t="str">
        <f>IF(I43&lt;&gt;"",IF(LEN(I43)&gt;9,LEFT(I43,10),"sai PO"),"")</f>
        <v>4145197594</v>
      </c>
      <c r="C43" s="14"/>
      <c r="D43" s="14"/>
      <c r="E43" s="15"/>
      <c r="F43" s="14"/>
      <c r="G43" s="15" t="s">
        <v>503</v>
      </c>
      <c r="H43" s="15"/>
      <c r="I43" s="15" t="s">
        <v>1998</v>
      </c>
      <c r="J43" s="50" t="str">
        <f>IF(G43&lt;&gt;"",VLOOKUP(G43,'nhân viên sale'!$A$2:$C$1624,2,0),"")</f>
        <v>SG011</v>
      </c>
      <c r="K43" s="15" t="s">
        <v>55</v>
      </c>
      <c r="L43" s="27" t="str">
        <f>IF(K43&lt;&gt;"",VLOOKUP(K43,tenhang,2,0),"")</f>
        <v>Gà muối 500g</v>
      </c>
      <c r="M43" s="16"/>
      <c r="N43" s="50" t="str">
        <f>IF(K43&lt;&gt;"","K-HCM","")</f>
        <v>K-HCM</v>
      </c>
      <c r="O43" s="15"/>
      <c r="P43" s="15"/>
      <c r="Q43" s="28" t="str">
        <f>IF(K43&lt;&gt;"",VLOOKUP(K43,tenhang,3,0),"")</f>
        <v>Túi</v>
      </c>
      <c r="R43" s="29">
        <v>4</v>
      </c>
      <c r="S43" s="29"/>
      <c r="T43" s="30">
        <f>IF(K43&lt;&gt;"",VLOOKUP(K43,tenhang,4,0),0)</f>
        <v>111058</v>
      </c>
      <c r="U43" s="30">
        <f>R43*T43</f>
        <v>444232</v>
      </c>
      <c r="V43" s="29"/>
      <c r="W43" s="29"/>
      <c r="X43" s="67">
        <f>IF(K43&lt;&gt;"",8,"")</f>
        <v>8</v>
      </c>
      <c r="Y43" s="31"/>
      <c r="Z43" s="30">
        <f>IF(K43&lt;&gt;"",ROUND(U43*X43*1%,0),"")</f>
        <v>35539</v>
      </c>
    </row>
    <row r="44" spans="1:26" ht="25.5" customHeight="1" x14ac:dyDescent="0.25">
      <c r="A44" s="88" t="s">
        <v>2157</v>
      </c>
      <c r="B44" s="82" t="str">
        <f>IF(I44&lt;&gt;"",IF(LEN(I44)&gt;9,LEFT(I44,10),"sai PO"),"")</f>
        <v>4145197613</v>
      </c>
      <c r="C44" s="14"/>
      <c r="D44" s="14"/>
      <c r="E44" s="15"/>
      <c r="F44" s="14"/>
      <c r="G44" s="15" t="s">
        <v>510</v>
      </c>
      <c r="H44" s="15"/>
      <c r="I44" s="15" t="s">
        <v>1999</v>
      </c>
      <c r="J44" s="50" t="str">
        <f>IF(G44&lt;&gt;"",VLOOKUP(G44,'nhân viên sale'!$A$2:$C$1624,2,0),"")</f>
        <v>SG004</v>
      </c>
      <c r="K44" s="15" t="s">
        <v>39</v>
      </c>
      <c r="L44" s="27" t="str">
        <f>IF(K44&lt;&gt;"",VLOOKUP(K44,tenhang,2,0),"")</f>
        <v>Chân giò heo muối 300g</v>
      </c>
      <c r="M44" s="16"/>
      <c r="N44" s="50" t="str">
        <f>IF(K44&lt;&gt;"","K-HCM","")</f>
        <v>K-HCM</v>
      </c>
      <c r="O44" s="15"/>
      <c r="P44" s="15"/>
      <c r="Q44" s="28" t="str">
        <f>IF(K44&lt;&gt;"",VLOOKUP(K44,tenhang,3,0),"")</f>
        <v>Túi</v>
      </c>
      <c r="R44" s="29">
        <v>4</v>
      </c>
      <c r="S44" s="29"/>
      <c r="T44" s="30">
        <f>IF(K44&lt;&gt;"",VLOOKUP(K44,tenhang,4,0),0)</f>
        <v>73431</v>
      </c>
      <c r="U44" s="30">
        <f>R44*T44</f>
        <v>293724</v>
      </c>
      <c r="V44" s="29"/>
      <c r="W44" s="29"/>
      <c r="X44" s="67">
        <f>IF(K44&lt;&gt;"",8,"")</f>
        <v>8</v>
      </c>
      <c r="Y44" s="31"/>
      <c r="Z44" s="30">
        <f>IF(K44&lt;&gt;"",ROUND(U44*X44*1%,0),"")</f>
        <v>23498</v>
      </c>
    </row>
    <row r="45" spans="1:26" ht="25.5" customHeight="1" x14ac:dyDescent="0.25">
      <c r="A45" s="88" t="s">
        <v>2157</v>
      </c>
      <c r="B45" s="82" t="str">
        <f>IF(I45&lt;&gt;"",IF(LEN(I45)&gt;9,LEFT(I45,10),"sai PO"),"")</f>
        <v>4145197613</v>
      </c>
      <c r="C45" s="14"/>
      <c r="D45" s="14"/>
      <c r="E45" s="15"/>
      <c r="F45" s="14"/>
      <c r="G45" s="15" t="s">
        <v>510</v>
      </c>
      <c r="H45" s="15"/>
      <c r="I45" s="15" t="s">
        <v>1999</v>
      </c>
      <c r="J45" s="50" t="str">
        <f>IF(G45&lt;&gt;"",VLOOKUP(G45,'nhân viên sale'!$A$2:$C$1624,2,0),"")</f>
        <v>SG004</v>
      </c>
      <c r="K45" s="15" t="s">
        <v>55</v>
      </c>
      <c r="L45" s="27" t="str">
        <f>IF(K45&lt;&gt;"",VLOOKUP(K45,tenhang,2,0),"")</f>
        <v>Gà muối 500g</v>
      </c>
      <c r="M45" s="16"/>
      <c r="N45" s="50" t="str">
        <f>IF(K45&lt;&gt;"","K-HCM","")</f>
        <v>K-HCM</v>
      </c>
      <c r="O45" s="15"/>
      <c r="P45" s="15"/>
      <c r="Q45" s="28" t="str">
        <f>IF(K45&lt;&gt;"",VLOOKUP(K45,tenhang,3,0),"")</f>
        <v>Túi</v>
      </c>
      <c r="R45" s="29">
        <v>4</v>
      </c>
      <c r="S45" s="29"/>
      <c r="T45" s="30">
        <f>IF(K45&lt;&gt;"",VLOOKUP(K45,tenhang,4,0),0)</f>
        <v>111058</v>
      </c>
      <c r="U45" s="30">
        <f>R45*T45</f>
        <v>444232</v>
      </c>
      <c r="V45" s="29"/>
      <c r="W45" s="29"/>
      <c r="X45" s="67">
        <f>IF(K45&lt;&gt;"",8,"")</f>
        <v>8</v>
      </c>
      <c r="Y45" s="31"/>
      <c r="Z45" s="30">
        <f>IF(K45&lt;&gt;"",ROUND(U45*X45*1%,0),"")</f>
        <v>35539</v>
      </c>
    </row>
    <row r="46" spans="1:26" ht="25.5" customHeight="1" x14ac:dyDescent="0.25">
      <c r="A46" s="88" t="s">
        <v>2157</v>
      </c>
      <c r="B46" s="82" t="str">
        <f>IF(I46&lt;&gt;"",IF(LEN(I46)&gt;9,LEFT(I46,10),"sai PO"),"")</f>
        <v>4145197615</v>
      </c>
      <c r="C46" s="14"/>
      <c r="D46" s="14"/>
      <c r="E46" s="15"/>
      <c r="F46" s="14"/>
      <c r="G46" s="15" t="s">
        <v>511</v>
      </c>
      <c r="H46" s="15"/>
      <c r="I46" s="15" t="s">
        <v>2000</v>
      </c>
      <c r="J46" s="50" t="str">
        <f>IF(G46&lt;&gt;"",VLOOKUP(G46,'nhân viên sale'!$A$2:$C$1624,2,0),"")</f>
        <v>SG005</v>
      </c>
      <c r="K46" s="15" t="s">
        <v>39</v>
      </c>
      <c r="L46" s="27" t="str">
        <f>IF(K46&lt;&gt;"",VLOOKUP(K46,tenhang,2,0),"")</f>
        <v>Chân giò heo muối 300g</v>
      </c>
      <c r="M46" s="16"/>
      <c r="N46" s="50" t="str">
        <f>IF(K46&lt;&gt;"","K-HCM","")</f>
        <v>K-HCM</v>
      </c>
      <c r="O46" s="15"/>
      <c r="P46" s="15"/>
      <c r="Q46" s="28" t="str">
        <f>IF(K46&lt;&gt;"",VLOOKUP(K46,tenhang,3,0),"")</f>
        <v>Túi</v>
      </c>
      <c r="R46" s="29">
        <v>4</v>
      </c>
      <c r="S46" s="29"/>
      <c r="T46" s="30">
        <f>IF(K46&lt;&gt;"",VLOOKUP(K46,tenhang,4,0),0)</f>
        <v>73431</v>
      </c>
      <c r="U46" s="30">
        <f>R46*T46</f>
        <v>293724</v>
      </c>
      <c r="V46" s="29"/>
      <c r="W46" s="29"/>
      <c r="X46" s="67">
        <f>IF(K46&lt;&gt;"",8,"")</f>
        <v>8</v>
      </c>
      <c r="Y46" s="31"/>
      <c r="Z46" s="30">
        <f>IF(K46&lt;&gt;"",ROUND(U46*X46*1%,0),"")</f>
        <v>23498</v>
      </c>
    </row>
    <row r="47" spans="1:26" ht="25.5" customHeight="1" x14ac:dyDescent="0.25">
      <c r="A47" s="88" t="s">
        <v>2157</v>
      </c>
      <c r="B47" s="82" t="str">
        <f>IF(I47&lt;&gt;"",IF(LEN(I47)&gt;9,LEFT(I47,10),"sai PO"),"")</f>
        <v>4145197615</v>
      </c>
      <c r="C47" s="14"/>
      <c r="D47" s="14"/>
      <c r="E47" s="15"/>
      <c r="F47" s="14"/>
      <c r="G47" s="15" t="s">
        <v>511</v>
      </c>
      <c r="H47" s="15"/>
      <c r="I47" s="15" t="s">
        <v>2000</v>
      </c>
      <c r="J47" s="50" t="str">
        <f>IF(G47&lt;&gt;"",VLOOKUP(G47,'nhân viên sale'!$A$2:$C$1624,2,0),"")</f>
        <v>SG005</v>
      </c>
      <c r="K47" s="15" t="s">
        <v>55</v>
      </c>
      <c r="L47" s="27" t="str">
        <f>IF(K47&lt;&gt;"",VLOOKUP(K47,tenhang,2,0),"")</f>
        <v>Gà muối 500g</v>
      </c>
      <c r="M47" s="16"/>
      <c r="N47" s="50" t="str">
        <f>IF(K47&lt;&gt;"","K-HCM","")</f>
        <v>K-HCM</v>
      </c>
      <c r="O47" s="15"/>
      <c r="P47" s="15"/>
      <c r="Q47" s="28" t="str">
        <f>IF(K47&lt;&gt;"",VLOOKUP(K47,tenhang,3,0),"")</f>
        <v>Túi</v>
      </c>
      <c r="R47" s="29">
        <v>5</v>
      </c>
      <c r="S47" s="29"/>
      <c r="T47" s="30">
        <f>IF(K47&lt;&gt;"",VLOOKUP(K47,tenhang,4,0),0)</f>
        <v>111058</v>
      </c>
      <c r="U47" s="30">
        <f>R47*T47</f>
        <v>555290</v>
      </c>
      <c r="V47" s="29"/>
      <c r="W47" s="29"/>
      <c r="X47" s="67">
        <f>IF(K47&lt;&gt;"",8,"")</f>
        <v>8</v>
      </c>
      <c r="Y47" s="31"/>
      <c r="Z47" s="30">
        <f>IF(K47&lt;&gt;"",ROUND(U47*X47*1%,0),"")</f>
        <v>44423</v>
      </c>
    </row>
    <row r="48" spans="1:26" ht="25.5" customHeight="1" x14ac:dyDescent="0.25">
      <c r="A48" s="88" t="s">
        <v>2157</v>
      </c>
      <c r="B48" s="82" t="str">
        <f>IF(I48&lt;&gt;"",IF(LEN(I48)&gt;9,LEFT(I48,10),"sai PO"),"")</f>
        <v>4145197631</v>
      </c>
      <c r="C48" s="14"/>
      <c r="D48" s="14"/>
      <c r="E48" s="15"/>
      <c r="F48" s="14"/>
      <c r="G48" s="15" t="s">
        <v>515</v>
      </c>
      <c r="H48" s="15"/>
      <c r="I48" s="15" t="s">
        <v>2001</v>
      </c>
      <c r="J48" s="50" t="str">
        <f>IF(G48&lt;&gt;"",VLOOKUP(G48,'nhân viên sale'!$A$2:$C$1624,2,0),"")</f>
        <v>SG011</v>
      </c>
      <c r="K48" s="15" t="s">
        <v>30</v>
      </c>
      <c r="L48" s="27" t="str">
        <f>IF(K48&lt;&gt;"",VLOOKUP(K48,tenhang,2,0),"")</f>
        <v>Bắp bò muối 200g</v>
      </c>
      <c r="M48" s="16"/>
      <c r="N48" s="50" t="str">
        <f>IF(K48&lt;&gt;"","K-HCM","")</f>
        <v>K-HCM</v>
      </c>
      <c r="O48" s="15"/>
      <c r="P48" s="15"/>
      <c r="Q48" s="28" t="str">
        <f>IF(K48&lt;&gt;"",VLOOKUP(K48,tenhang,3,0),"")</f>
        <v>Túi</v>
      </c>
      <c r="R48" s="29">
        <v>4</v>
      </c>
      <c r="S48" s="29"/>
      <c r="T48" s="30">
        <f>IF(K48&lt;&gt;"",VLOOKUP(K48,tenhang,4,0),0)</f>
        <v>87787</v>
      </c>
      <c r="U48" s="30">
        <f>R48*T48</f>
        <v>351148</v>
      </c>
      <c r="V48" s="29"/>
      <c r="W48" s="29"/>
      <c r="X48" s="67">
        <f>IF(K48&lt;&gt;"",8,"")</f>
        <v>8</v>
      </c>
      <c r="Y48" s="31"/>
      <c r="Z48" s="30">
        <f>IF(K48&lt;&gt;"",ROUND(U48*X48*1%,0),"")</f>
        <v>28092</v>
      </c>
    </row>
    <row r="49" spans="1:26" ht="25.5" customHeight="1" x14ac:dyDescent="0.25">
      <c r="A49" s="88" t="s">
        <v>2157</v>
      </c>
      <c r="B49" s="82" t="str">
        <f>IF(I49&lt;&gt;"",IF(LEN(I49)&gt;9,LEFT(I49,10),"sai PO"),"")</f>
        <v>4145197631</v>
      </c>
      <c r="C49" s="14"/>
      <c r="D49" s="14"/>
      <c r="E49" s="15"/>
      <c r="F49" s="14"/>
      <c r="G49" s="15" t="s">
        <v>515</v>
      </c>
      <c r="H49" s="15"/>
      <c r="I49" s="15" t="s">
        <v>2001</v>
      </c>
      <c r="J49" s="50" t="str">
        <f>IF(G49&lt;&gt;"",VLOOKUP(G49,'nhân viên sale'!$A$2:$C$1624,2,0),"")</f>
        <v>SG011</v>
      </c>
      <c r="K49" s="15" t="s">
        <v>39</v>
      </c>
      <c r="L49" s="27" t="str">
        <f>IF(K49&lt;&gt;"",VLOOKUP(K49,tenhang,2,0),"")</f>
        <v>Chân giò heo muối 300g</v>
      </c>
      <c r="M49" s="16"/>
      <c r="N49" s="50" t="str">
        <f>IF(K49&lt;&gt;"","K-HCM","")</f>
        <v>K-HCM</v>
      </c>
      <c r="O49" s="15"/>
      <c r="P49" s="15"/>
      <c r="Q49" s="28" t="str">
        <f>IF(K49&lt;&gt;"",VLOOKUP(K49,tenhang,3,0),"")</f>
        <v>Túi</v>
      </c>
      <c r="R49" s="29">
        <v>6</v>
      </c>
      <c r="S49" s="29"/>
      <c r="T49" s="30">
        <f>IF(K49&lt;&gt;"",VLOOKUP(K49,tenhang,4,0),0)</f>
        <v>73431</v>
      </c>
      <c r="U49" s="30">
        <f>R49*T49</f>
        <v>440586</v>
      </c>
      <c r="V49" s="29"/>
      <c r="W49" s="29"/>
      <c r="X49" s="67">
        <f>IF(K49&lt;&gt;"",8,"")</f>
        <v>8</v>
      </c>
      <c r="Y49" s="31"/>
      <c r="Z49" s="30">
        <f>IF(K49&lt;&gt;"",ROUND(U49*X49*1%,0),"")</f>
        <v>35247</v>
      </c>
    </row>
    <row r="50" spans="1:26" ht="25.5" customHeight="1" x14ac:dyDescent="0.25">
      <c r="A50" s="88" t="s">
        <v>2157</v>
      </c>
      <c r="B50" s="82" t="str">
        <f>IF(I50&lt;&gt;"",IF(LEN(I50)&gt;9,LEFT(I50,10),"sai PO"),"")</f>
        <v>4145197631</v>
      </c>
      <c r="C50" s="14"/>
      <c r="D50" s="14"/>
      <c r="E50" s="15"/>
      <c r="F50" s="14"/>
      <c r="G50" s="15" t="s">
        <v>515</v>
      </c>
      <c r="H50" s="15"/>
      <c r="I50" s="15" t="s">
        <v>2001</v>
      </c>
      <c r="J50" s="50" t="str">
        <f>IF(G50&lt;&gt;"",VLOOKUP(G50,'nhân viên sale'!$A$2:$C$1624,2,0),"")</f>
        <v>SG011</v>
      </c>
      <c r="K50" s="15" t="s">
        <v>55</v>
      </c>
      <c r="L50" s="27" t="str">
        <f>IF(K50&lt;&gt;"",VLOOKUP(K50,tenhang,2,0),"")</f>
        <v>Gà muối 500g</v>
      </c>
      <c r="M50" s="16"/>
      <c r="N50" s="50" t="str">
        <f>IF(K50&lt;&gt;"","K-HCM","")</f>
        <v>K-HCM</v>
      </c>
      <c r="O50" s="15"/>
      <c r="P50" s="15"/>
      <c r="Q50" s="28" t="str">
        <f>IF(K50&lt;&gt;"",VLOOKUP(K50,tenhang,3,0),"")</f>
        <v>Túi</v>
      </c>
      <c r="R50" s="29">
        <v>6</v>
      </c>
      <c r="S50" s="29"/>
      <c r="T50" s="30">
        <f>IF(K50&lt;&gt;"",VLOOKUP(K50,tenhang,4,0),0)</f>
        <v>111058</v>
      </c>
      <c r="U50" s="30">
        <f>R50*T50</f>
        <v>666348</v>
      </c>
      <c r="V50" s="29"/>
      <c r="W50" s="29"/>
      <c r="X50" s="67">
        <f>IF(K50&lt;&gt;"",8,"")</f>
        <v>8</v>
      </c>
      <c r="Y50" s="31"/>
      <c r="Z50" s="30">
        <f>IF(K50&lt;&gt;"",ROUND(U50*X50*1%,0),"")</f>
        <v>53308</v>
      </c>
    </row>
    <row r="51" spans="1:26" ht="25.5" customHeight="1" x14ac:dyDescent="0.25">
      <c r="A51" s="88" t="s">
        <v>2157</v>
      </c>
      <c r="B51" s="82" t="str">
        <f>IF(I51&lt;&gt;"",IF(LEN(I51)&gt;9,LEFT(I51,10),"sai PO"),"")</f>
        <v>4145197631</v>
      </c>
      <c r="C51" s="14"/>
      <c r="D51" s="14"/>
      <c r="E51" s="15"/>
      <c r="F51" s="14"/>
      <c r="G51" s="15" t="s">
        <v>515</v>
      </c>
      <c r="H51" s="15"/>
      <c r="I51" s="15" t="s">
        <v>2001</v>
      </c>
      <c r="J51" s="50" t="str">
        <f>IF(G51&lt;&gt;"",VLOOKUP(G51,'nhân viên sale'!$A$2:$C$1624,2,0),"")</f>
        <v>SG011</v>
      </c>
      <c r="K51" s="15" t="s">
        <v>67</v>
      </c>
      <c r="L51" s="27" t="str">
        <f>IF(K51&lt;&gt;"",VLOOKUP(K51,tenhang,2,0),"")</f>
        <v>Tai heo muối 200g</v>
      </c>
      <c r="M51" s="16"/>
      <c r="N51" s="50" t="str">
        <f>IF(K51&lt;&gt;"","K-HCM","")</f>
        <v>K-HCM</v>
      </c>
      <c r="O51" s="15"/>
      <c r="P51" s="15"/>
      <c r="Q51" s="28" t="str">
        <f>IF(K51&lt;&gt;"",VLOOKUP(K51,tenhang,3,0),"")</f>
        <v>Túi</v>
      </c>
      <c r="R51" s="29">
        <v>4</v>
      </c>
      <c r="S51" s="29"/>
      <c r="T51" s="30">
        <f>IF(K51&lt;&gt;"",VLOOKUP(K51,tenhang,4,0),0)</f>
        <v>55595</v>
      </c>
      <c r="U51" s="30">
        <f>R51*T51</f>
        <v>222380</v>
      </c>
      <c r="V51" s="29"/>
      <c r="W51" s="29"/>
      <c r="X51" s="67">
        <f>IF(K51&lt;&gt;"",8,"")</f>
        <v>8</v>
      </c>
      <c r="Y51" s="31"/>
      <c r="Z51" s="30">
        <f>IF(K51&lt;&gt;"",ROUND(U51*X51*1%,0),"")</f>
        <v>17790</v>
      </c>
    </row>
    <row r="52" spans="1:26" ht="25.5" customHeight="1" x14ac:dyDescent="0.25">
      <c r="A52" s="88" t="s">
        <v>2157</v>
      </c>
      <c r="B52" s="82" t="str">
        <f>IF(I52&lt;&gt;"",IF(LEN(I52)&gt;9,LEFT(I52,10),"sai PO"),"")</f>
        <v>4145197631</v>
      </c>
      <c r="C52" s="14"/>
      <c r="D52" s="14"/>
      <c r="E52" s="15"/>
      <c r="F52" s="14"/>
      <c r="G52" s="15" t="s">
        <v>515</v>
      </c>
      <c r="H52" s="15"/>
      <c r="I52" s="15" t="s">
        <v>2001</v>
      </c>
      <c r="J52" s="50" t="str">
        <f>IF(G52&lt;&gt;"",VLOOKUP(G52,'nhân viên sale'!$A$2:$C$1624,2,0),"")</f>
        <v>SG011</v>
      </c>
      <c r="K52" s="15" t="s">
        <v>37</v>
      </c>
      <c r="L52" s="27" t="str">
        <f>IF(K52&lt;&gt;"",VLOOKUP(K52,tenhang,2,0),"")</f>
        <v>Chả cốm 300g</v>
      </c>
      <c r="M52" s="16"/>
      <c r="N52" s="50" t="str">
        <f>IF(K52&lt;&gt;"","K-HCM","")</f>
        <v>K-HCM</v>
      </c>
      <c r="O52" s="15"/>
      <c r="P52" s="15"/>
      <c r="Q52" s="28" t="str">
        <f>IF(K52&lt;&gt;"",VLOOKUP(K52,tenhang,3,0),"")</f>
        <v>Túi</v>
      </c>
      <c r="R52" s="29">
        <v>4</v>
      </c>
      <c r="S52" s="29"/>
      <c r="T52" s="30">
        <f>IF(K52&lt;&gt;"",VLOOKUP(K52,tenhang,4,0),0)</f>
        <v>74250</v>
      </c>
      <c r="U52" s="30">
        <f>R52*T52</f>
        <v>297000</v>
      </c>
      <c r="V52" s="29"/>
      <c r="W52" s="29"/>
      <c r="X52" s="67">
        <f>IF(K52&lt;&gt;"",8,"")</f>
        <v>8</v>
      </c>
      <c r="Y52" s="31"/>
      <c r="Z52" s="30">
        <f>IF(K52&lt;&gt;"",ROUND(U52*X52*1%,0),"")</f>
        <v>23760</v>
      </c>
    </row>
    <row r="53" spans="1:26" ht="25.5" customHeight="1" x14ac:dyDescent="0.25">
      <c r="A53" s="88" t="s">
        <v>2157</v>
      </c>
      <c r="B53" s="82" t="str">
        <f>IF(I53&lt;&gt;"",IF(LEN(I53)&gt;9,LEFT(I53,10),"sai PO"),"")</f>
        <v>4145197631</v>
      </c>
      <c r="C53" s="14"/>
      <c r="D53" s="14"/>
      <c r="E53" s="15"/>
      <c r="F53" s="14"/>
      <c r="G53" s="15" t="s">
        <v>515</v>
      </c>
      <c r="H53" s="15"/>
      <c r="I53" s="15" t="s">
        <v>2001</v>
      </c>
      <c r="J53" s="50" t="str">
        <f>IF(G53&lt;&gt;"",VLOOKUP(G53,'nhân viên sale'!$A$2:$C$1624,2,0),"")</f>
        <v>SG011</v>
      </c>
      <c r="K53" s="15" t="s">
        <v>59</v>
      </c>
      <c r="L53" s="27" t="str">
        <f>IF(K53&lt;&gt;"",VLOOKUP(K53,tenhang,2,0),"")</f>
        <v>Giò Tai Lưỡi Xào 250g</v>
      </c>
      <c r="M53" s="16"/>
      <c r="N53" s="50" t="str">
        <f>IF(K53&lt;&gt;"","K-HCM","")</f>
        <v>K-HCM</v>
      </c>
      <c r="O53" s="15"/>
      <c r="P53" s="15"/>
      <c r="Q53" s="28" t="str">
        <f>IF(K53&lt;&gt;"",VLOOKUP(K53,tenhang,3,0),"")</f>
        <v>Túi</v>
      </c>
      <c r="R53" s="29">
        <v>4</v>
      </c>
      <c r="S53" s="29"/>
      <c r="T53" s="30">
        <f>IF(K53&lt;&gt;"",VLOOKUP(K53,tenhang,4,0),0)</f>
        <v>50182</v>
      </c>
      <c r="U53" s="30">
        <f>R53*T53</f>
        <v>200728</v>
      </c>
      <c r="V53" s="29"/>
      <c r="W53" s="29"/>
      <c r="X53" s="67">
        <f>IF(K53&lt;&gt;"",8,"")</f>
        <v>8</v>
      </c>
      <c r="Y53" s="31"/>
      <c r="Z53" s="30">
        <f>IF(K53&lt;&gt;"",ROUND(U53*X53*1%,0),"")</f>
        <v>16058</v>
      </c>
    </row>
    <row r="54" spans="1:26" ht="25.5" customHeight="1" x14ac:dyDescent="0.25">
      <c r="A54" s="88" t="s">
        <v>2157</v>
      </c>
      <c r="B54" s="82" t="str">
        <f>IF(I54&lt;&gt;"",IF(LEN(I54)&gt;9,LEFT(I54,10),"sai PO"),"")</f>
        <v>4145197645</v>
      </c>
      <c r="C54" s="14"/>
      <c r="D54" s="14"/>
      <c r="E54" s="15"/>
      <c r="F54" s="14"/>
      <c r="G54" s="15" t="s">
        <v>527</v>
      </c>
      <c r="H54" s="15"/>
      <c r="I54" s="15" t="s">
        <v>2002</v>
      </c>
      <c r="J54" s="50" t="str">
        <f>IF(G54&lt;&gt;"",VLOOKUP(G54,'nhân viên sale'!$A$2:$C$1624,2,0),"")</f>
        <v>SG009</v>
      </c>
      <c r="K54" s="15" t="s">
        <v>39</v>
      </c>
      <c r="L54" s="27" t="str">
        <f>IF(K54&lt;&gt;"",VLOOKUP(K54,tenhang,2,0),"")</f>
        <v>Chân giò heo muối 300g</v>
      </c>
      <c r="M54" s="16"/>
      <c r="N54" s="50" t="str">
        <f>IF(K54&lt;&gt;"","K-HCM","")</f>
        <v>K-HCM</v>
      </c>
      <c r="O54" s="15"/>
      <c r="P54" s="15"/>
      <c r="Q54" s="28" t="str">
        <f>IF(K54&lt;&gt;"",VLOOKUP(K54,tenhang,3,0),"")</f>
        <v>Túi</v>
      </c>
      <c r="R54" s="29">
        <v>4</v>
      </c>
      <c r="S54" s="29"/>
      <c r="T54" s="30">
        <f>IF(K54&lt;&gt;"",VLOOKUP(K54,tenhang,4,0),0)</f>
        <v>73431</v>
      </c>
      <c r="U54" s="30">
        <f>R54*T54</f>
        <v>293724</v>
      </c>
      <c r="V54" s="29"/>
      <c r="W54" s="29"/>
      <c r="X54" s="67">
        <f>IF(K54&lt;&gt;"",8,"")</f>
        <v>8</v>
      </c>
      <c r="Y54" s="31"/>
      <c r="Z54" s="30">
        <f>IF(K54&lt;&gt;"",ROUND(U54*X54*1%,0),"")</f>
        <v>23498</v>
      </c>
    </row>
    <row r="55" spans="1:26" ht="25.5" customHeight="1" x14ac:dyDescent="0.25">
      <c r="A55" s="88" t="s">
        <v>2157</v>
      </c>
      <c r="B55" s="82" t="str">
        <f>IF(I55&lt;&gt;"",IF(LEN(I55)&gt;9,LEFT(I55,10),"sai PO"),"")</f>
        <v>4145197645</v>
      </c>
      <c r="C55" s="14"/>
      <c r="D55" s="14"/>
      <c r="E55" s="15"/>
      <c r="F55" s="14"/>
      <c r="G55" s="15" t="s">
        <v>527</v>
      </c>
      <c r="H55" s="15"/>
      <c r="I55" s="15" t="s">
        <v>2002</v>
      </c>
      <c r="J55" s="50" t="str">
        <f>IF(G55&lt;&gt;"",VLOOKUP(G55,'nhân viên sale'!$A$2:$C$1624,2,0),"")</f>
        <v>SG009</v>
      </c>
      <c r="K55" s="15" t="s">
        <v>55</v>
      </c>
      <c r="L55" s="27" t="str">
        <f>IF(K55&lt;&gt;"",VLOOKUP(K55,tenhang,2,0),"")</f>
        <v>Gà muối 500g</v>
      </c>
      <c r="M55" s="16"/>
      <c r="N55" s="50" t="str">
        <f>IF(K55&lt;&gt;"","K-HCM","")</f>
        <v>K-HCM</v>
      </c>
      <c r="O55" s="15"/>
      <c r="P55" s="15"/>
      <c r="Q55" s="28" t="str">
        <f>IF(K55&lt;&gt;"",VLOOKUP(K55,tenhang,3,0),"")</f>
        <v>Túi</v>
      </c>
      <c r="R55" s="29">
        <v>7</v>
      </c>
      <c r="S55" s="29"/>
      <c r="T55" s="30">
        <f>IF(K55&lt;&gt;"",VLOOKUP(K55,tenhang,4,0),0)</f>
        <v>111058</v>
      </c>
      <c r="U55" s="30">
        <f>R55*T55</f>
        <v>777406</v>
      </c>
      <c r="V55" s="29"/>
      <c r="W55" s="29"/>
      <c r="X55" s="67">
        <f>IF(K55&lt;&gt;"",8,"")</f>
        <v>8</v>
      </c>
      <c r="Y55" s="31"/>
      <c r="Z55" s="30">
        <f>IF(K55&lt;&gt;"",ROUND(U55*X55*1%,0),"")</f>
        <v>62192</v>
      </c>
    </row>
    <row r="56" spans="1:26" ht="25.5" customHeight="1" x14ac:dyDescent="0.25">
      <c r="A56" s="88" t="s">
        <v>2157</v>
      </c>
      <c r="B56" s="82" t="str">
        <f>IF(I56&lt;&gt;"",IF(LEN(I56)&gt;9,LEFT(I56,10),"sai PO"),"")</f>
        <v>4145197657</v>
      </c>
      <c r="C56" s="14"/>
      <c r="D56" s="14"/>
      <c r="E56" s="15"/>
      <c r="F56" s="14"/>
      <c r="G56" s="15" t="s">
        <v>537</v>
      </c>
      <c r="H56" s="15"/>
      <c r="I56" s="15" t="s">
        <v>2003</v>
      </c>
      <c r="J56" s="50" t="str">
        <f>IF(G56&lt;&gt;"",VLOOKUP(G56,'nhân viên sale'!$A$2:$C$1624,2,0),"")</f>
        <v>SG004</v>
      </c>
      <c r="K56" s="15" t="s">
        <v>39</v>
      </c>
      <c r="L56" s="27" t="str">
        <f>IF(K56&lt;&gt;"",VLOOKUP(K56,tenhang,2,0),"")</f>
        <v>Chân giò heo muối 300g</v>
      </c>
      <c r="M56" s="16"/>
      <c r="N56" s="50" t="str">
        <f>IF(K56&lt;&gt;"","K-HCM","")</f>
        <v>K-HCM</v>
      </c>
      <c r="O56" s="15"/>
      <c r="P56" s="15"/>
      <c r="Q56" s="28" t="str">
        <f>IF(K56&lt;&gt;"",VLOOKUP(K56,tenhang,3,0),"")</f>
        <v>Túi</v>
      </c>
      <c r="R56" s="29">
        <v>4</v>
      </c>
      <c r="S56" s="29"/>
      <c r="T56" s="30">
        <f>IF(K56&lt;&gt;"",VLOOKUP(K56,tenhang,4,0),0)</f>
        <v>73431</v>
      </c>
      <c r="U56" s="30">
        <f>R56*T56</f>
        <v>293724</v>
      </c>
      <c r="V56" s="29"/>
      <c r="W56" s="29"/>
      <c r="X56" s="67">
        <f>IF(K56&lt;&gt;"",8,"")</f>
        <v>8</v>
      </c>
      <c r="Y56" s="31"/>
      <c r="Z56" s="30">
        <f>IF(K56&lt;&gt;"",ROUND(U56*X56*1%,0),"")</f>
        <v>23498</v>
      </c>
    </row>
    <row r="57" spans="1:26" ht="25.5" customHeight="1" x14ac:dyDescent="0.25">
      <c r="A57" s="88" t="s">
        <v>2157</v>
      </c>
      <c r="B57" s="82" t="str">
        <f>IF(I57&lt;&gt;"",IF(LEN(I57)&gt;9,LEFT(I57,10),"sai PO"),"")</f>
        <v>4145197657</v>
      </c>
      <c r="C57" s="14"/>
      <c r="D57" s="14"/>
      <c r="E57" s="15"/>
      <c r="F57" s="14"/>
      <c r="G57" s="15" t="s">
        <v>537</v>
      </c>
      <c r="H57" s="15"/>
      <c r="I57" s="15" t="s">
        <v>2003</v>
      </c>
      <c r="J57" s="50" t="str">
        <f>IF(G57&lt;&gt;"",VLOOKUP(G57,'nhân viên sale'!$A$2:$C$1624,2,0),"")</f>
        <v>SG004</v>
      </c>
      <c r="K57" s="15" t="s">
        <v>55</v>
      </c>
      <c r="L57" s="27" t="str">
        <f>IF(K57&lt;&gt;"",VLOOKUP(K57,tenhang,2,0),"")</f>
        <v>Gà muối 500g</v>
      </c>
      <c r="M57" s="16"/>
      <c r="N57" s="50" t="str">
        <f>IF(K57&lt;&gt;"","K-HCM","")</f>
        <v>K-HCM</v>
      </c>
      <c r="O57" s="15"/>
      <c r="P57" s="15"/>
      <c r="Q57" s="28" t="str">
        <f>IF(K57&lt;&gt;"",VLOOKUP(K57,tenhang,3,0),"")</f>
        <v>Túi</v>
      </c>
      <c r="R57" s="29">
        <v>7</v>
      </c>
      <c r="S57" s="29"/>
      <c r="T57" s="30">
        <f>IF(K57&lt;&gt;"",VLOOKUP(K57,tenhang,4,0),0)</f>
        <v>111058</v>
      </c>
      <c r="U57" s="30">
        <f>R57*T57</f>
        <v>777406</v>
      </c>
      <c r="V57" s="29"/>
      <c r="W57" s="29"/>
      <c r="X57" s="67">
        <f>IF(K57&lt;&gt;"",8,"")</f>
        <v>8</v>
      </c>
      <c r="Y57" s="31"/>
      <c r="Z57" s="30">
        <f>IF(K57&lt;&gt;"",ROUND(U57*X57*1%,0),"")</f>
        <v>62192</v>
      </c>
    </row>
    <row r="58" spans="1:26" ht="25.5" customHeight="1" x14ac:dyDescent="0.25">
      <c r="A58" s="88" t="s">
        <v>2157</v>
      </c>
      <c r="B58" s="82" t="str">
        <f>IF(I58&lt;&gt;"",IF(LEN(I58)&gt;9,LEFT(I58,10),"sai PO"),"")</f>
        <v>4145197663</v>
      </c>
      <c r="C58" s="14"/>
      <c r="D58" s="14"/>
      <c r="E58" s="15"/>
      <c r="F58" s="14"/>
      <c r="G58" s="15" t="s">
        <v>538</v>
      </c>
      <c r="H58" s="15"/>
      <c r="I58" s="15" t="s">
        <v>2004</v>
      </c>
      <c r="J58" s="50" t="str">
        <f>IF(G58&lt;&gt;"",VLOOKUP(G58,'nhân viên sale'!$A$2:$C$1624,2,0),"")</f>
        <v>SG011</v>
      </c>
      <c r="K58" s="15" t="s">
        <v>39</v>
      </c>
      <c r="L58" s="27" t="str">
        <f>IF(K58&lt;&gt;"",VLOOKUP(K58,tenhang,2,0),"")</f>
        <v>Chân giò heo muối 300g</v>
      </c>
      <c r="M58" s="16"/>
      <c r="N58" s="50" t="str">
        <f>IF(K58&lt;&gt;"","K-HCM","")</f>
        <v>K-HCM</v>
      </c>
      <c r="O58" s="15"/>
      <c r="P58" s="15"/>
      <c r="Q58" s="28" t="str">
        <f>IF(K58&lt;&gt;"",VLOOKUP(K58,tenhang,3,0),"")</f>
        <v>Túi</v>
      </c>
      <c r="R58" s="29">
        <v>6</v>
      </c>
      <c r="S58" s="29"/>
      <c r="T58" s="30">
        <f>IF(K58&lt;&gt;"",VLOOKUP(K58,tenhang,4,0),0)</f>
        <v>73431</v>
      </c>
      <c r="U58" s="30">
        <f>R58*T58</f>
        <v>440586</v>
      </c>
      <c r="V58" s="29"/>
      <c r="W58" s="29"/>
      <c r="X58" s="67">
        <f>IF(K58&lt;&gt;"",8,"")</f>
        <v>8</v>
      </c>
      <c r="Y58" s="31"/>
      <c r="Z58" s="30">
        <f>IF(K58&lt;&gt;"",ROUND(U58*X58*1%,0),"")</f>
        <v>35247</v>
      </c>
    </row>
    <row r="59" spans="1:26" ht="25.5" customHeight="1" x14ac:dyDescent="0.25">
      <c r="A59" s="88" t="s">
        <v>2157</v>
      </c>
      <c r="B59" s="82" t="str">
        <f>IF(I59&lt;&gt;"",IF(LEN(I59)&gt;9,LEFT(I59,10),"sai PO"),"")</f>
        <v>4145197663</v>
      </c>
      <c r="C59" s="14"/>
      <c r="D59" s="14"/>
      <c r="E59" s="15"/>
      <c r="F59" s="14"/>
      <c r="G59" s="15" t="s">
        <v>538</v>
      </c>
      <c r="H59" s="15"/>
      <c r="I59" s="15" t="s">
        <v>2004</v>
      </c>
      <c r="J59" s="50" t="str">
        <f>IF(G59&lt;&gt;"",VLOOKUP(G59,'nhân viên sale'!$A$2:$C$1624,2,0),"")</f>
        <v>SG011</v>
      </c>
      <c r="K59" s="15" t="s">
        <v>55</v>
      </c>
      <c r="L59" s="27" t="str">
        <f>IF(K59&lt;&gt;"",VLOOKUP(K59,tenhang,2,0),"")</f>
        <v>Gà muối 500g</v>
      </c>
      <c r="M59" s="16"/>
      <c r="N59" s="50" t="str">
        <f>IF(K59&lt;&gt;"","K-HCM","")</f>
        <v>K-HCM</v>
      </c>
      <c r="O59" s="15"/>
      <c r="P59" s="15"/>
      <c r="Q59" s="28" t="str">
        <f>IF(K59&lt;&gt;"",VLOOKUP(K59,tenhang,3,0),"")</f>
        <v>Túi</v>
      </c>
      <c r="R59" s="29">
        <v>6</v>
      </c>
      <c r="S59" s="29"/>
      <c r="T59" s="30">
        <f>IF(K59&lt;&gt;"",VLOOKUP(K59,tenhang,4,0),0)</f>
        <v>111058</v>
      </c>
      <c r="U59" s="30">
        <f>R59*T59</f>
        <v>666348</v>
      </c>
      <c r="V59" s="29"/>
      <c r="W59" s="29"/>
      <c r="X59" s="67">
        <f>IF(K59&lt;&gt;"",8,"")</f>
        <v>8</v>
      </c>
      <c r="Y59" s="31"/>
      <c r="Z59" s="30">
        <f>IF(K59&lt;&gt;"",ROUND(U59*X59*1%,0),"")</f>
        <v>53308</v>
      </c>
    </row>
    <row r="60" spans="1:26" ht="25.5" customHeight="1" x14ac:dyDescent="0.25">
      <c r="A60" s="88" t="s">
        <v>2157</v>
      </c>
      <c r="B60" s="82" t="str">
        <f>IF(I60&lt;&gt;"",IF(LEN(I60)&gt;9,LEFT(I60,10),"sai PO"),"")</f>
        <v>4145197663</v>
      </c>
      <c r="C60" s="14"/>
      <c r="D60" s="14"/>
      <c r="E60" s="15"/>
      <c r="F60" s="14"/>
      <c r="G60" s="15" t="s">
        <v>538</v>
      </c>
      <c r="H60" s="15"/>
      <c r="I60" s="15" t="s">
        <v>2004</v>
      </c>
      <c r="J60" s="50" t="str">
        <f>IF(G60&lt;&gt;"",VLOOKUP(G60,'nhân viên sale'!$A$2:$C$1624,2,0),"")</f>
        <v>SG011</v>
      </c>
      <c r="K60" s="15" t="s">
        <v>67</v>
      </c>
      <c r="L60" s="27" t="str">
        <f>IF(K60&lt;&gt;"",VLOOKUP(K60,tenhang,2,0),"")</f>
        <v>Tai heo muối 200g</v>
      </c>
      <c r="M60" s="16"/>
      <c r="N60" s="50" t="str">
        <f>IF(K60&lt;&gt;"","K-HCM","")</f>
        <v>K-HCM</v>
      </c>
      <c r="O60" s="15"/>
      <c r="P60" s="15"/>
      <c r="Q60" s="28" t="str">
        <f>IF(K60&lt;&gt;"",VLOOKUP(K60,tenhang,3,0),"")</f>
        <v>Túi</v>
      </c>
      <c r="R60" s="29">
        <v>4</v>
      </c>
      <c r="S60" s="29"/>
      <c r="T60" s="30">
        <f>IF(K60&lt;&gt;"",VLOOKUP(K60,tenhang,4,0),0)</f>
        <v>55595</v>
      </c>
      <c r="U60" s="30">
        <f>R60*T60</f>
        <v>222380</v>
      </c>
      <c r="V60" s="29"/>
      <c r="W60" s="29"/>
      <c r="X60" s="67">
        <f>IF(K60&lt;&gt;"",8,"")</f>
        <v>8</v>
      </c>
      <c r="Y60" s="31"/>
      <c r="Z60" s="30">
        <f>IF(K60&lt;&gt;"",ROUND(U60*X60*1%,0),"")</f>
        <v>17790</v>
      </c>
    </row>
    <row r="61" spans="1:26" ht="25.5" customHeight="1" x14ac:dyDescent="0.25">
      <c r="A61" s="88" t="s">
        <v>2157</v>
      </c>
      <c r="B61" s="82" t="str">
        <f>IF(I61&lt;&gt;"",IF(LEN(I61)&gt;9,LEFT(I61,10),"sai PO"),"")</f>
        <v>4145197663</v>
      </c>
      <c r="C61" s="14"/>
      <c r="D61" s="14"/>
      <c r="E61" s="15"/>
      <c r="F61" s="14"/>
      <c r="G61" s="15" t="s">
        <v>538</v>
      </c>
      <c r="H61" s="15"/>
      <c r="I61" s="15" t="s">
        <v>2004</v>
      </c>
      <c r="J61" s="50" t="str">
        <f>IF(G61&lt;&gt;"",VLOOKUP(G61,'nhân viên sale'!$A$2:$C$1624,2,0),"")</f>
        <v>SG011</v>
      </c>
      <c r="K61" s="15" t="s">
        <v>45</v>
      </c>
      <c r="L61" s="27" t="str">
        <f>IF(K61&lt;&gt;"",VLOOKUP(K61,tenhang,2,0),"")</f>
        <v>Chả nướng 300g</v>
      </c>
      <c r="M61" s="16"/>
      <c r="N61" s="50" t="str">
        <f>IF(K61&lt;&gt;"","K-HCM","")</f>
        <v>K-HCM</v>
      </c>
      <c r="O61" s="15"/>
      <c r="P61" s="15"/>
      <c r="Q61" s="28" t="str">
        <f>IF(K61&lt;&gt;"",VLOOKUP(K61,tenhang,3,0),"")</f>
        <v>Túi</v>
      </c>
      <c r="R61" s="29">
        <v>4</v>
      </c>
      <c r="S61" s="29"/>
      <c r="T61" s="30">
        <f>IF(K61&lt;&gt;"",VLOOKUP(K61,tenhang,4,0),0)</f>
        <v>70950</v>
      </c>
      <c r="U61" s="30">
        <f>R61*T61</f>
        <v>283800</v>
      </c>
      <c r="V61" s="29"/>
      <c r="W61" s="29"/>
      <c r="X61" s="67">
        <f>IF(K61&lt;&gt;"",8,"")</f>
        <v>8</v>
      </c>
      <c r="Y61" s="31"/>
      <c r="Z61" s="30">
        <f>IF(K61&lt;&gt;"",ROUND(U61*X61*1%,0),"")</f>
        <v>22704</v>
      </c>
    </row>
    <row r="62" spans="1:26" ht="25.5" customHeight="1" x14ac:dyDescent="0.25">
      <c r="A62" s="88" t="s">
        <v>2157</v>
      </c>
      <c r="B62" s="82" t="str">
        <f>IF(I62&lt;&gt;"",IF(LEN(I62)&gt;9,LEFT(I62,10),"sai PO"),"")</f>
        <v>4145197663</v>
      </c>
      <c r="C62" s="14"/>
      <c r="D62" s="14"/>
      <c r="E62" s="15"/>
      <c r="F62" s="14"/>
      <c r="G62" s="15" t="s">
        <v>538</v>
      </c>
      <c r="H62" s="15"/>
      <c r="I62" s="15" t="s">
        <v>2004</v>
      </c>
      <c r="J62" s="50" t="str">
        <f>IF(G62&lt;&gt;"",VLOOKUP(G62,'nhân viên sale'!$A$2:$C$1624,2,0),"")</f>
        <v>SG011</v>
      </c>
      <c r="K62" s="15" t="s">
        <v>37</v>
      </c>
      <c r="L62" s="27" t="str">
        <f>IF(K62&lt;&gt;"",VLOOKUP(K62,tenhang,2,0),"")</f>
        <v>Chả cốm 300g</v>
      </c>
      <c r="M62" s="16"/>
      <c r="N62" s="50" t="str">
        <f>IF(K62&lt;&gt;"","K-HCM","")</f>
        <v>K-HCM</v>
      </c>
      <c r="O62" s="15"/>
      <c r="P62" s="15"/>
      <c r="Q62" s="28" t="str">
        <f>IF(K62&lt;&gt;"",VLOOKUP(K62,tenhang,3,0),"")</f>
        <v>Túi</v>
      </c>
      <c r="R62" s="29">
        <v>4</v>
      </c>
      <c r="S62" s="29"/>
      <c r="T62" s="30">
        <f>IF(K62&lt;&gt;"",VLOOKUP(K62,tenhang,4,0),0)</f>
        <v>74250</v>
      </c>
      <c r="U62" s="30">
        <f>R62*T62</f>
        <v>297000</v>
      </c>
      <c r="V62" s="29"/>
      <c r="W62" s="29"/>
      <c r="X62" s="67">
        <f>IF(K62&lt;&gt;"",8,"")</f>
        <v>8</v>
      </c>
      <c r="Y62" s="31"/>
      <c r="Z62" s="30">
        <f>IF(K62&lt;&gt;"",ROUND(U62*X62*1%,0),"")</f>
        <v>23760</v>
      </c>
    </row>
    <row r="63" spans="1:26" ht="25.5" customHeight="1" x14ac:dyDescent="0.25">
      <c r="A63" s="88" t="s">
        <v>2157</v>
      </c>
      <c r="B63" s="82" t="str">
        <f>IF(I63&lt;&gt;"",IF(LEN(I63)&gt;9,LEFT(I63,10),"sai PO"),"")</f>
        <v>4145197663</v>
      </c>
      <c r="C63" s="14"/>
      <c r="D63" s="14"/>
      <c r="E63" s="15"/>
      <c r="F63" s="14"/>
      <c r="G63" s="15" t="s">
        <v>538</v>
      </c>
      <c r="H63" s="15"/>
      <c r="I63" s="15" t="s">
        <v>2004</v>
      </c>
      <c r="J63" s="50" t="str">
        <f>IF(G63&lt;&gt;"",VLOOKUP(G63,'nhân viên sale'!$A$2:$C$1624,2,0),"")</f>
        <v>SG011</v>
      </c>
      <c r="K63" s="15" t="s">
        <v>59</v>
      </c>
      <c r="L63" s="27" t="str">
        <f>IF(K63&lt;&gt;"",VLOOKUP(K63,tenhang,2,0),"")</f>
        <v>Giò Tai Lưỡi Xào 250g</v>
      </c>
      <c r="M63" s="16"/>
      <c r="N63" s="50" t="str">
        <f>IF(K63&lt;&gt;"","K-HCM","")</f>
        <v>K-HCM</v>
      </c>
      <c r="O63" s="15"/>
      <c r="P63" s="15"/>
      <c r="Q63" s="28" t="str">
        <f>IF(K63&lt;&gt;"",VLOOKUP(K63,tenhang,3,0),"")</f>
        <v>Túi</v>
      </c>
      <c r="R63" s="29">
        <v>4</v>
      </c>
      <c r="S63" s="29"/>
      <c r="T63" s="30">
        <f>IF(K63&lt;&gt;"",VLOOKUP(K63,tenhang,4,0),0)</f>
        <v>50182</v>
      </c>
      <c r="U63" s="30">
        <f>R63*T63</f>
        <v>200728</v>
      </c>
      <c r="V63" s="29"/>
      <c r="W63" s="29"/>
      <c r="X63" s="67">
        <f>IF(K63&lt;&gt;"",8,"")</f>
        <v>8</v>
      </c>
      <c r="Y63" s="31"/>
      <c r="Z63" s="30">
        <f>IF(K63&lt;&gt;"",ROUND(U63*X63*1%,0),"")</f>
        <v>16058</v>
      </c>
    </row>
    <row r="64" spans="1:26" ht="25.5" customHeight="1" x14ac:dyDescent="0.25">
      <c r="A64" s="88" t="s">
        <v>2157</v>
      </c>
      <c r="B64" s="82" t="str">
        <f>IF(I64&lt;&gt;"",IF(LEN(I64)&gt;9,LEFT(I64,10),"sai PO"),"")</f>
        <v>4145197667</v>
      </c>
      <c r="C64" s="14"/>
      <c r="D64" s="14"/>
      <c r="E64" s="15"/>
      <c r="F64" s="14"/>
      <c r="G64" s="15" t="s">
        <v>541</v>
      </c>
      <c r="H64" s="15"/>
      <c r="I64" s="15" t="s">
        <v>2005</v>
      </c>
      <c r="J64" s="50" t="str">
        <f>IF(G64&lt;&gt;"",VLOOKUP(G64,'nhân viên sale'!$A$2:$C$1624,2,0),"")</f>
        <v>SG009</v>
      </c>
      <c r="K64" s="15" t="s">
        <v>39</v>
      </c>
      <c r="L64" s="27" t="str">
        <f>IF(K64&lt;&gt;"",VLOOKUP(K64,tenhang,2,0),"")</f>
        <v>Chân giò heo muối 300g</v>
      </c>
      <c r="M64" s="16"/>
      <c r="N64" s="50" t="str">
        <f>IF(K64&lt;&gt;"","K-HCM","")</f>
        <v>K-HCM</v>
      </c>
      <c r="O64" s="15"/>
      <c r="P64" s="15"/>
      <c r="Q64" s="28" t="str">
        <f>IF(K64&lt;&gt;"",VLOOKUP(K64,tenhang,3,0),"")</f>
        <v>Túi</v>
      </c>
      <c r="R64" s="29">
        <v>4</v>
      </c>
      <c r="S64" s="29"/>
      <c r="T64" s="30">
        <f>IF(K64&lt;&gt;"",VLOOKUP(K64,tenhang,4,0),0)</f>
        <v>73431</v>
      </c>
      <c r="U64" s="30">
        <f>R64*T64</f>
        <v>293724</v>
      </c>
      <c r="V64" s="29"/>
      <c r="W64" s="29"/>
      <c r="X64" s="67">
        <f>IF(K64&lt;&gt;"",8,"")</f>
        <v>8</v>
      </c>
      <c r="Y64" s="31"/>
      <c r="Z64" s="30">
        <f>IF(K64&lt;&gt;"",ROUND(U64*X64*1%,0),"")</f>
        <v>23498</v>
      </c>
    </row>
    <row r="65" spans="1:26" ht="25.5" customHeight="1" x14ac:dyDescent="0.25">
      <c r="A65" s="88" t="s">
        <v>2157</v>
      </c>
      <c r="B65" s="82" t="str">
        <f>IF(I65&lt;&gt;"",IF(LEN(I65)&gt;9,LEFT(I65,10),"sai PO"),"")</f>
        <v>4145197667</v>
      </c>
      <c r="C65" s="14"/>
      <c r="D65" s="14"/>
      <c r="E65" s="15"/>
      <c r="F65" s="14"/>
      <c r="G65" s="15" t="s">
        <v>541</v>
      </c>
      <c r="H65" s="15"/>
      <c r="I65" s="15" t="s">
        <v>2005</v>
      </c>
      <c r="J65" s="50" t="str">
        <f>IF(G65&lt;&gt;"",VLOOKUP(G65,'nhân viên sale'!$A$2:$C$1624,2,0),"")</f>
        <v>SG009</v>
      </c>
      <c r="K65" s="15" t="s">
        <v>55</v>
      </c>
      <c r="L65" s="27" t="str">
        <f>IF(K65&lt;&gt;"",VLOOKUP(K65,tenhang,2,0),"")</f>
        <v>Gà muối 500g</v>
      </c>
      <c r="M65" s="16"/>
      <c r="N65" s="50" t="str">
        <f>IF(K65&lt;&gt;"","K-HCM","")</f>
        <v>K-HCM</v>
      </c>
      <c r="O65" s="15"/>
      <c r="P65" s="15"/>
      <c r="Q65" s="28" t="str">
        <f>IF(K65&lt;&gt;"",VLOOKUP(K65,tenhang,3,0),"")</f>
        <v>Túi</v>
      </c>
      <c r="R65" s="29">
        <v>7</v>
      </c>
      <c r="S65" s="29"/>
      <c r="T65" s="30">
        <f>IF(K65&lt;&gt;"",VLOOKUP(K65,tenhang,4,0),0)</f>
        <v>111058</v>
      </c>
      <c r="U65" s="30">
        <f>R65*T65</f>
        <v>777406</v>
      </c>
      <c r="V65" s="29"/>
      <c r="W65" s="29"/>
      <c r="X65" s="67">
        <f>IF(K65&lt;&gt;"",8,"")</f>
        <v>8</v>
      </c>
      <c r="Y65" s="31"/>
      <c r="Z65" s="30">
        <f>IF(K65&lt;&gt;"",ROUND(U65*X65*1%,0),"")</f>
        <v>62192</v>
      </c>
    </row>
    <row r="66" spans="1:26" ht="25.5" customHeight="1" x14ac:dyDescent="0.25">
      <c r="A66" s="88" t="s">
        <v>2157</v>
      </c>
      <c r="B66" s="82" t="str">
        <f>IF(I66&lt;&gt;"",IF(LEN(I66)&gt;9,LEFT(I66,10),"sai PO"),"")</f>
        <v>4145197667</v>
      </c>
      <c r="C66" s="14"/>
      <c r="D66" s="14"/>
      <c r="E66" s="15"/>
      <c r="F66" s="14"/>
      <c r="G66" s="15" t="s">
        <v>541</v>
      </c>
      <c r="H66" s="15"/>
      <c r="I66" s="15" t="s">
        <v>2005</v>
      </c>
      <c r="J66" s="50" t="str">
        <f>IF(G66&lt;&gt;"",VLOOKUP(G66,'nhân viên sale'!$A$2:$C$1624,2,0),"")</f>
        <v>SG009</v>
      </c>
      <c r="K66" s="15" t="s">
        <v>67</v>
      </c>
      <c r="L66" s="27" t="str">
        <f>IF(K66&lt;&gt;"",VLOOKUP(K66,tenhang,2,0),"")</f>
        <v>Tai heo muối 200g</v>
      </c>
      <c r="M66" s="16"/>
      <c r="N66" s="50" t="str">
        <f>IF(K66&lt;&gt;"","K-HCM","")</f>
        <v>K-HCM</v>
      </c>
      <c r="O66" s="15"/>
      <c r="P66" s="15"/>
      <c r="Q66" s="28" t="str">
        <f>IF(K66&lt;&gt;"",VLOOKUP(K66,tenhang,3,0),"")</f>
        <v>Túi</v>
      </c>
      <c r="R66" s="29">
        <v>4</v>
      </c>
      <c r="S66" s="29"/>
      <c r="T66" s="30">
        <f>IF(K66&lt;&gt;"",VLOOKUP(K66,tenhang,4,0),0)</f>
        <v>55595</v>
      </c>
      <c r="U66" s="30">
        <f>R66*T66</f>
        <v>222380</v>
      </c>
      <c r="V66" s="29"/>
      <c r="W66" s="29"/>
      <c r="X66" s="67">
        <f>IF(K66&lt;&gt;"",8,"")</f>
        <v>8</v>
      </c>
      <c r="Y66" s="31"/>
      <c r="Z66" s="30">
        <f>IF(K66&lt;&gt;"",ROUND(U66*X66*1%,0),"")</f>
        <v>17790</v>
      </c>
    </row>
    <row r="67" spans="1:26" ht="25.5" customHeight="1" x14ac:dyDescent="0.25">
      <c r="A67" s="88" t="s">
        <v>2157</v>
      </c>
      <c r="B67" s="82" t="str">
        <f>IF(I67&lt;&gt;"",IF(LEN(I67)&gt;9,LEFT(I67,10),"sai PO"),"")</f>
        <v>4145197667</v>
      </c>
      <c r="C67" s="14"/>
      <c r="D67" s="14"/>
      <c r="E67" s="15"/>
      <c r="F67" s="14"/>
      <c r="G67" s="15" t="s">
        <v>541</v>
      </c>
      <c r="H67" s="15"/>
      <c r="I67" s="15" t="s">
        <v>2005</v>
      </c>
      <c r="J67" s="50" t="str">
        <f>IF(G67&lt;&gt;"",VLOOKUP(G67,'nhân viên sale'!$A$2:$C$1624,2,0),"")</f>
        <v>SG009</v>
      </c>
      <c r="K67" s="15" t="s">
        <v>37</v>
      </c>
      <c r="L67" s="27" t="str">
        <f>IF(K67&lt;&gt;"",VLOOKUP(K67,tenhang,2,0),"")</f>
        <v>Chả cốm 300g</v>
      </c>
      <c r="M67" s="16"/>
      <c r="N67" s="50" t="str">
        <f>IF(K67&lt;&gt;"","K-HCM","")</f>
        <v>K-HCM</v>
      </c>
      <c r="O67" s="15"/>
      <c r="P67" s="15"/>
      <c r="Q67" s="28" t="str">
        <f>IF(K67&lt;&gt;"",VLOOKUP(K67,tenhang,3,0),"")</f>
        <v>Túi</v>
      </c>
      <c r="R67" s="29">
        <v>4</v>
      </c>
      <c r="S67" s="29"/>
      <c r="T67" s="30">
        <f>IF(K67&lt;&gt;"",VLOOKUP(K67,tenhang,4,0),0)</f>
        <v>74250</v>
      </c>
      <c r="U67" s="30">
        <f>R67*T67</f>
        <v>297000</v>
      </c>
      <c r="V67" s="29"/>
      <c r="W67" s="29"/>
      <c r="X67" s="67">
        <f>IF(K67&lt;&gt;"",8,"")</f>
        <v>8</v>
      </c>
      <c r="Y67" s="31"/>
      <c r="Z67" s="30">
        <f>IF(K67&lt;&gt;"",ROUND(U67*X67*1%,0),"")</f>
        <v>23760</v>
      </c>
    </row>
    <row r="68" spans="1:26" ht="25.5" customHeight="1" x14ac:dyDescent="0.25">
      <c r="A68" s="88" t="s">
        <v>2157</v>
      </c>
      <c r="B68" s="82" t="str">
        <f>IF(I68&lt;&gt;"",IF(LEN(I68)&gt;9,LEFT(I68,10),"sai PO"),"")</f>
        <v>4145197667</v>
      </c>
      <c r="C68" s="14"/>
      <c r="D68" s="14"/>
      <c r="E68" s="15"/>
      <c r="F68" s="14"/>
      <c r="G68" s="15" t="s">
        <v>541</v>
      </c>
      <c r="H68" s="15"/>
      <c r="I68" s="15" t="s">
        <v>2005</v>
      </c>
      <c r="J68" s="50" t="str">
        <f>IF(G68&lt;&gt;"",VLOOKUP(G68,'nhân viên sale'!$A$2:$C$1624,2,0),"")</f>
        <v>SG009</v>
      </c>
      <c r="K68" s="15" t="s">
        <v>59</v>
      </c>
      <c r="L68" s="27" t="str">
        <f>IF(K68&lt;&gt;"",VLOOKUP(K68,tenhang,2,0),"")</f>
        <v>Giò Tai Lưỡi Xào 250g</v>
      </c>
      <c r="M68" s="16"/>
      <c r="N68" s="50" t="str">
        <f>IF(K68&lt;&gt;"","K-HCM","")</f>
        <v>K-HCM</v>
      </c>
      <c r="O68" s="15"/>
      <c r="P68" s="15"/>
      <c r="Q68" s="28" t="str">
        <f>IF(K68&lt;&gt;"",VLOOKUP(K68,tenhang,3,0),"")</f>
        <v>Túi</v>
      </c>
      <c r="R68" s="29">
        <v>4</v>
      </c>
      <c r="S68" s="29"/>
      <c r="T68" s="30">
        <f>IF(K68&lt;&gt;"",VLOOKUP(K68,tenhang,4,0),0)</f>
        <v>50182</v>
      </c>
      <c r="U68" s="30">
        <f>R68*T68</f>
        <v>200728</v>
      </c>
      <c r="V68" s="29"/>
      <c r="W68" s="29"/>
      <c r="X68" s="67">
        <f>IF(K68&lt;&gt;"",8,"")</f>
        <v>8</v>
      </c>
      <c r="Y68" s="31"/>
      <c r="Z68" s="30">
        <f>IF(K68&lt;&gt;"",ROUND(U68*X68*1%,0),"")</f>
        <v>16058</v>
      </c>
    </row>
    <row r="69" spans="1:26" ht="25.5" customHeight="1" x14ac:dyDescent="0.25">
      <c r="A69" s="88" t="s">
        <v>2157</v>
      </c>
      <c r="B69" s="82" t="str">
        <f>IF(I69&lt;&gt;"",IF(LEN(I69)&gt;9,LEFT(I69,10),"sai PO"),"")</f>
        <v>4145197675</v>
      </c>
      <c r="C69" s="14"/>
      <c r="D69" s="14"/>
      <c r="E69" s="15"/>
      <c r="F69" s="14"/>
      <c r="G69" s="15" t="s">
        <v>544</v>
      </c>
      <c r="H69" s="15"/>
      <c r="I69" s="15" t="s">
        <v>2006</v>
      </c>
      <c r="J69" s="50" t="str">
        <f>IF(G69&lt;&gt;"",VLOOKUP(G69,'nhân viên sale'!$A$2:$C$1624,2,0),"")</f>
        <v>SG009</v>
      </c>
      <c r="K69" s="15" t="s">
        <v>39</v>
      </c>
      <c r="L69" s="27" t="str">
        <f>IF(K69&lt;&gt;"",VLOOKUP(K69,tenhang,2,0),"")</f>
        <v>Chân giò heo muối 300g</v>
      </c>
      <c r="M69" s="16"/>
      <c r="N69" s="50" t="str">
        <f>IF(K69&lt;&gt;"","K-HCM","")</f>
        <v>K-HCM</v>
      </c>
      <c r="O69" s="15"/>
      <c r="P69" s="15"/>
      <c r="Q69" s="28" t="str">
        <f>IF(K69&lt;&gt;"",VLOOKUP(K69,tenhang,3,0),"")</f>
        <v>Túi</v>
      </c>
      <c r="R69" s="29">
        <v>4</v>
      </c>
      <c r="S69" s="29"/>
      <c r="T69" s="30">
        <f>IF(K69&lt;&gt;"",VLOOKUP(K69,tenhang,4,0),0)</f>
        <v>73431</v>
      </c>
      <c r="U69" s="30">
        <f>R69*T69</f>
        <v>293724</v>
      </c>
      <c r="V69" s="29"/>
      <c r="W69" s="29"/>
      <c r="X69" s="67">
        <f>IF(K69&lt;&gt;"",8,"")</f>
        <v>8</v>
      </c>
      <c r="Y69" s="31"/>
      <c r="Z69" s="30">
        <f>IF(K69&lt;&gt;"",ROUND(U69*X69*1%,0),"")</f>
        <v>23498</v>
      </c>
    </row>
    <row r="70" spans="1:26" ht="25.5" customHeight="1" x14ac:dyDescent="0.25">
      <c r="A70" s="88" t="s">
        <v>2157</v>
      </c>
      <c r="B70" s="82" t="str">
        <f>IF(I70&lt;&gt;"",IF(LEN(I70)&gt;9,LEFT(I70,10),"sai PO"),"")</f>
        <v>4145197675</v>
      </c>
      <c r="C70" s="14"/>
      <c r="D70" s="14"/>
      <c r="E70" s="15"/>
      <c r="F70" s="14"/>
      <c r="G70" s="15" t="s">
        <v>544</v>
      </c>
      <c r="H70" s="15"/>
      <c r="I70" s="15" t="s">
        <v>2006</v>
      </c>
      <c r="J70" s="50" t="str">
        <f>IF(G70&lt;&gt;"",VLOOKUP(G70,'nhân viên sale'!$A$2:$C$1624,2,0),"")</f>
        <v>SG009</v>
      </c>
      <c r="K70" s="15" t="s">
        <v>55</v>
      </c>
      <c r="L70" s="27" t="str">
        <f>IF(K70&lt;&gt;"",VLOOKUP(K70,tenhang,2,0),"")</f>
        <v>Gà muối 500g</v>
      </c>
      <c r="M70" s="16"/>
      <c r="N70" s="50" t="str">
        <f>IF(K70&lt;&gt;"","K-HCM","")</f>
        <v>K-HCM</v>
      </c>
      <c r="O70" s="15"/>
      <c r="P70" s="15"/>
      <c r="Q70" s="28" t="str">
        <f>IF(K70&lt;&gt;"",VLOOKUP(K70,tenhang,3,0),"")</f>
        <v>Túi</v>
      </c>
      <c r="R70" s="29">
        <v>4</v>
      </c>
      <c r="S70" s="29"/>
      <c r="T70" s="30">
        <f>IF(K70&lt;&gt;"",VLOOKUP(K70,tenhang,4,0),0)</f>
        <v>111058</v>
      </c>
      <c r="U70" s="30">
        <f>R70*T70</f>
        <v>444232</v>
      </c>
      <c r="V70" s="29"/>
      <c r="W70" s="29"/>
      <c r="X70" s="67">
        <f>IF(K70&lt;&gt;"",8,"")</f>
        <v>8</v>
      </c>
      <c r="Y70" s="31"/>
      <c r="Z70" s="30">
        <f>IF(K70&lt;&gt;"",ROUND(U70*X70*1%,0),"")</f>
        <v>35539</v>
      </c>
    </row>
    <row r="71" spans="1:26" ht="25.5" customHeight="1" x14ac:dyDescent="0.25">
      <c r="A71" s="88" t="s">
        <v>2157</v>
      </c>
      <c r="B71" s="82" t="str">
        <f>IF(I71&lt;&gt;"",IF(LEN(I71)&gt;9,LEFT(I71,10),"sai PO"),"")</f>
        <v>4145197675</v>
      </c>
      <c r="C71" s="14"/>
      <c r="D71" s="14"/>
      <c r="E71" s="15"/>
      <c r="F71" s="14"/>
      <c r="G71" s="15" t="s">
        <v>544</v>
      </c>
      <c r="H71" s="15"/>
      <c r="I71" s="15" t="s">
        <v>2006</v>
      </c>
      <c r="J71" s="50" t="str">
        <f>IF(G71&lt;&gt;"",VLOOKUP(G71,'nhân viên sale'!$A$2:$C$1624,2,0),"")</f>
        <v>SG009</v>
      </c>
      <c r="K71" s="15" t="s">
        <v>43</v>
      </c>
      <c r="L71" s="27" t="str">
        <f>IF(K71&lt;&gt;"",VLOOKUP(K71,tenhang,2,0),"")</f>
        <v>Chân gà sốt cay 400g</v>
      </c>
      <c r="M71" s="16"/>
      <c r="N71" s="50" t="str">
        <f>IF(K71&lt;&gt;"","K-HCM","")</f>
        <v>K-HCM</v>
      </c>
      <c r="O71" s="15"/>
      <c r="P71" s="15"/>
      <c r="Q71" s="28" t="str">
        <f>IF(K71&lt;&gt;"",VLOOKUP(K71,tenhang,3,0),"")</f>
        <v>Túi</v>
      </c>
      <c r="R71" s="29">
        <v>4</v>
      </c>
      <c r="S71" s="29"/>
      <c r="T71" s="30">
        <f>IF(K71&lt;&gt;"",VLOOKUP(K71,tenhang,4,0),0)</f>
        <v>90750</v>
      </c>
      <c r="U71" s="30">
        <f>R71*T71</f>
        <v>363000</v>
      </c>
      <c r="V71" s="29"/>
      <c r="W71" s="29"/>
      <c r="X71" s="67">
        <f>IF(K71&lt;&gt;"",8,"")</f>
        <v>8</v>
      </c>
      <c r="Y71" s="31"/>
      <c r="Z71" s="30">
        <f>IF(K71&lt;&gt;"",ROUND(U71*X71*1%,0),"")</f>
        <v>29040</v>
      </c>
    </row>
    <row r="72" spans="1:26" ht="25.5" customHeight="1" x14ac:dyDescent="0.25">
      <c r="A72" s="88" t="s">
        <v>2157</v>
      </c>
      <c r="B72" s="82" t="str">
        <f>IF(I72&lt;&gt;"",IF(LEN(I72)&gt;9,LEFT(I72,10),"sai PO"),"")</f>
        <v>4145197706</v>
      </c>
      <c r="C72" s="14"/>
      <c r="D72" s="14"/>
      <c r="E72" s="15"/>
      <c r="F72" s="14"/>
      <c r="G72" s="15" t="s">
        <v>574</v>
      </c>
      <c r="H72" s="15"/>
      <c r="I72" s="15" t="s">
        <v>2007</v>
      </c>
      <c r="J72" s="50" t="str">
        <f>IF(G72&lt;&gt;"",VLOOKUP(G72,'nhân viên sale'!$A$2:$C$1624,2,0),"")</f>
        <v>SG009</v>
      </c>
      <c r="K72" s="15" t="s">
        <v>30</v>
      </c>
      <c r="L72" s="27" t="str">
        <f>IF(K72&lt;&gt;"",VLOOKUP(K72,tenhang,2,0),"")</f>
        <v>Bắp bò muối 200g</v>
      </c>
      <c r="M72" s="16"/>
      <c r="N72" s="50" t="str">
        <f>IF(K72&lt;&gt;"","K-HCM","")</f>
        <v>K-HCM</v>
      </c>
      <c r="O72" s="15"/>
      <c r="P72" s="15"/>
      <c r="Q72" s="28" t="str">
        <f>IF(K72&lt;&gt;"",VLOOKUP(K72,tenhang,3,0),"")</f>
        <v>Túi</v>
      </c>
      <c r="R72" s="29">
        <v>4</v>
      </c>
      <c r="S72" s="29"/>
      <c r="T72" s="30">
        <f>IF(K72&lt;&gt;"",VLOOKUP(K72,tenhang,4,0),0)</f>
        <v>87787</v>
      </c>
      <c r="U72" s="30">
        <f>R72*T72</f>
        <v>351148</v>
      </c>
      <c r="V72" s="29"/>
      <c r="W72" s="29"/>
      <c r="X72" s="67">
        <f>IF(K72&lt;&gt;"",8,"")</f>
        <v>8</v>
      </c>
      <c r="Y72" s="31"/>
      <c r="Z72" s="30">
        <f>IF(K72&lt;&gt;"",ROUND(U72*X72*1%,0),"")</f>
        <v>28092</v>
      </c>
    </row>
    <row r="73" spans="1:26" ht="25.5" customHeight="1" x14ac:dyDescent="0.25">
      <c r="A73" s="88" t="s">
        <v>2157</v>
      </c>
      <c r="B73" s="82" t="str">
        <f>IF(I73&lt;&gt;"",IF(LEN(I73)&gt;9,LEFT(I73,10),"sai PO"),"")</f>
        <v>4145197706</v>
      </c>
      <c r="C73" s="14"/>
      <c r="D73" s="14"/>
      <c r="E73" s="15"/>
      <c r="F73" s="14"/>
      <c r="G73" s="15" t="s">
        <v>574</v>
      </c>
      <c r="H73" s="15"/>
      <c r="I73" s="15" t="s">
        <v>2007</v>
      </c>
      <c r="J73" s="50" t="str">
        <f>IF(G73&lt;&gt;"",VLOOKUP(G73,'nhân viên sale'!$A$2:$C$1624,2,0),"")</f>
        <v>SG009</v>
      </c>
      <c r="K73" s="15" t="s">
        <v>39</v>
      </c>
      <c r="L73" s="27" t="str">
        <f>IF(K73&lt;&gt;"",VLOOKUP(K73,tenhang,2,0),"")</f>
        <v>Chân giò heo muối 300g</v>
      </c>
      <c r="M73" s="16"/>
      <c r="N73" s="50" t="str">
        <f>IF(K73&lt;&gt;"","K-HCM","")</f>
        <v>K-HCM</v>
      </c>
      <c r="O73" s="15"/>
      <c r="P73" s="15"/>
      <c r="Q73" s="28" t="str">
        <f>IF(K73&lt;&gt;"",VLOOKUP(K73,tenhang,3,0),"")</f>
        <v>Túi</v>
      </c>
      <c r="R73" s="29">
        <v>4</v>
      </c>
      <c r="S73" s="29"/>
      <c r="T73" s="30">
        <f>IF(K73&lt;&gt;"",VLOOKUP(K73,tenhang,4,0),0)</f>
        <v>73431</v>
      </c>
      <c r="U73" s="30">
        <f>R73*T73</f>
        <v>293724</v>
      </c>
      <c r="V73" s="29"/>
      <c r="W73" s="29"/>
      <c r="X73" s="67">
        <f>IF(K73&lt;&gt;"",8,"")</f>
        <v>8</v>
      </c>
      <c r="Y73" s="31"/>
      <c r="Z73" s="30">
        <f>IF(K73&lt;&gt;"",ROUND(U73*X73*1%,0),"")</f>
        <v>23498</v>
      </c>
    </row>
    <row r="74" spans="1:26" ht="25.5" customHeight="1" x14ac:dyDescent="0.25">
      <c r="A74" s="88" t="s">
        <v>2157</v>
      </c>
      <c r="B74" s="82" t="str">
        <f>IF(I74&lt;&gt;"",IF(LEN(I74)&gt;9,LEFT(I74,10),"sai PO"),"")</f>
        <v>4145197706</v>
      </c>
      <c r="C74" s="14"/>
      <c r="D74" s="14"/>
      <c r="E74" s="15"/>
      <c r="F74" s="14"/>
      <c r="G74" s="15" t="s">
        <v>574</v>
      </c>
      <c r="H74" s="15"/>
      <c r="I74" s="15" t="s">
        <v>2007</v>
      </c>
      <c r="J74" s="50" t="str">
        <f>IF(G74&lt;&gt;"",VLOOKUP(G74,'nhân viên sale'!$A$2:$C$1624,2,0),"")</f>
        <v>SG009</v>
      </c>
      <c r="K74" s="15" t="s">
        <v>55</v>
      </c>
      <c r="L74" s="27" t="str">
        <f>IF(K74&lt;&gt;"",VLOOKUP(K74,tenhang,2,0),"")</f>
        <v>Gà muối 500g</v>
      </c>
      <c r="M74" s="16"/>
      <c r="N74" s="50" t="str">
        <f>IF(K74&lt;&gt;"","K-HCM","")</f>
        <v>K-HCM</v>
      </c>
      <c r="O74" s="15"/>
      <c r="P74" s="15"/>
      <c r="Q74" s="28" t="str">
        <f>IF(K74&lt;&gt;"",VLOOKUP(K74,tenhang,3,0),"")</f>
        <v>Túi</v>
      </c>
      <c r="R74" s="29">
        <v>5</v>
      </c>
      <c r="S74" s="29"/>
      <c r="T74" s="30">
        <f>IF(K74&lt;&gt;"",VLOOKUP(K74,tenhang,4,0),0)</f>
        <v>111058</v>
      </c>
      <c r="U74" s="30">
        <f>R74*T74</f>
        <v>555290</v>
      </c>
      <c r="V74" s="29"/>
      <c r="W74" s="29"/>
      <c r="X74" s="67">
        <f>IF(K74&lt;&gt;"",8,"")</f>
        <v>8</v>
      </c>
      <c r="Y74" s="31"/>
      <c r="Z74" s="30">
        <f>IF(K74&lt;&gt;"",ROUND(U74*X74*1%,0),"")</f>
        <v>44423</v>
      </c>
    </row>
    <row r="75" spans="1:26" ht="25.5" customHeight="1" x14ac:dyDescent="0.25">
      <c r="A75" s="88" t="s">
        <v>2157</v>
      </c>
      <c r="B75" s="82" t="str">
        <f>IF(I75&lt;&gt;"",IF(LEN(I75)&gt;9,LEFT(I75,10),"sai PO"),"")</f>
        <v>4145197706</v>
      </c>
      <c r="C75" s="14"/>
      <c r="D75" s="14"/>
      <c r="E75" s="15"/>
      <c r="F75" s="14"/>
      <c r="G75" s="15" t="s">
        <v>574</v>
      </c>
      <c r="H75" s="15"/>
      <c r="I75" s="15" t="s">
        <v>2007</v>
      </c>
      <c r="J75" s="50" t="str">
        <f>IF(G75&lt;&gt;"",VLOOKUP(G75,'nhân viên sale'!$A$2:$C$1624,2,0),"")</f>
        <v>SG009</v>
      </c>
      <c r="K75" s="15" t="s">
        <v>37</v>
      </c>
      <c r="L75" s="27" t="str">
        <f>IF(K75&lt;&gt;"",VLOOKUP(K75,tenhang,2,0),"")</f>
        <v>Chả cốm 300g</v>
      </c>
      <c r="M75" s="16"/>
      <c r="N75" s="50" t="str">
        <f>IF(K75&lt;&gt;"","K-HCM","")</f>
        <v>K-HCM</v>
      </c>
      <c r="O75" s="15"/>
      <c r="P75" s="15"/>
      <c r="Q75" s="28" t="str">
        <f>IF(K75&lt;&gt;"",VLOOKUP(K75,tenhang,3,0),"")</f>
        <v>Túi</v>
      </c>
      <c r="R75" s="29">
        <v>4</v>
      </c>
      <c r="S75" s="29"/>
      <c r="T75" s="30">
        <f>IF(K75&lt;&gt;"",VLOOKUP(K75,tenhang,4,0),0)</f>
        <v>74250</v>
      </c>
      <c r="U75" s="30">
        <f>R75*T75</f>
        <v>297000</v>
      </c>
      <c r="V75" s="29"/>
      <c r="W75" s="29"/>
      <c r="X75" s="67">
        <f>IF(K75&lt;&gt;"",8,"")</f>
        <v>8</v>
      </c>
      <c r="Y75" s="31"/>
      <c r="Z75" s="30">
        <f>IF(K75&lt;&gt;"",ROUND(U75*X75*1%,0),"")</f>
        <v>23760</v>
      </c>
    </row>
    <row r="76" spans="1:26" ht="25.5" customHeight="1" x14ac:dyDescent="0.25">
      <c r="A76" s="88" t="s">
        <v>2157</v>
      </c>
      <c r="B76" s="82" t="str">
        <f>IF(I76&lt;&gt;"",IF(LEN(I76)&gt;9,LEFT(I76,10),"sai PO"),"")</f>
        <v>4145197706</v>
      </c>
      <c r="C76" s="14"/>
      <c r="D76" s="14"/>
      <c r="E76" s="15"/>
      <c r="F76" s="14"/>
      <c r="G76" s="15" t="s">
        <v>574</v>
      </c>
      <c r="H76" s="15"/>
      <c r="I76" s="15" t="s">
        <v>2007</v>
      </c>
      <c r="J76" s="50" t="str">
        <f>IF(G76&lt;&gt;"",VLOOKUP(G76,'nhân viên sale'!$A$2:$C$1624,2,0),"")</f>
        <v>SG009</v>
      </c>
      <c r="K76" s="15" t="s">
        <v>65</v>
      </c>
      <c r="L76" s="27" t="str">
        <f>IF(K76&lt;&gt;"",VLOOKUP(K76,tenhang,2,0),"")</f>
        <v>Mọc Nấm Hương 250g</v>
      </c>
      <c r="M76" s="16"/>
      <c r="N76" s="50" t="str">
        <f>IF(K76&lt;&gt;"","K-HCM","")</f>
        <v>K-HCM</v>
      </c>
      <c r="O76" s="15"/>
      <c r="P76" s="15"/>
      <c r="Q76" s="28" t="str">
        <f>IF(K76&lt;&gt;"",VLOOKUP(K76,tenhang,3,0),"")</f>
        <v>Túi</v>
      </c>
      <c r="R76" s="29">
        <v>4</v>
      </c>
      <c r="S76" s="29"/>
      <c r="T76" s="30">
        <f>IF(K76&lt;&gt;"",VLOOKUP(K76,tenhang,4,0),0)</f>
        <v>46000</v>
      </c>
      <c r="U76" s="30">
        <f>R76*T76</f>
        <v>184000</v>
      </c>
      <c r="V76" s="29"/>
      <c r="W76" s="29"/>
      <c r="X76" s="67">
        <f>IF(K76&lt;&gt;"",8,"")</f>
        <v>8</v>
      </c>
      <c r="Y76" s="31"/>
      <c r="Z76" s="30">
        <f>IF(K76&lt;&gt;"",ROUND(U76*X76*1%,0),"")</f>
        <v>14720</v>
      </c>
    </row>
    <row r="77" spans="1:26" ht="25.5" customHeight="1" x14ac:dyDescent="0.25">
      <c r="A77" s="88" t="s">
        <v>2157</v>
      </c>
      <c r="B77" s="82" t="str">
        <f>IF(I77&lt;&gt;"",IF(LEN(I77)&gt;9,LEFT(I77,10),"sai PO"),"")</f>
        <v>4145197738</v>
      </c>
      <c r="C77" s="14"/>
      <c r="D77" s="14"/>
      <c r="E77" s="15"/>
      <c r="F77" s="14"/>
      <c r="G77" s="15" t="s">
        <v>601</v>
      </c>
      <c r="H77" s="15"/>
      <c r="I77" s="15" t="s">
        <v>2008</v>
      </c>
      <c r="J77" s="50" t="str">
        <f>IF(G77&lt;&gt;"",VLOOKUP(G77,'nhân viên sale'!$A$2:$C$1624,2,0),"")</f>
        <v>SG004</v>
      </c>
      <c r="K77" s="15" t="s">
        <v>39</v>
      </c>
      <c r="L77" s="27" t="str">
        <f>IF(K77&lt;&gt;"",VLOOKUP(K77,tenhang,2,0),"")</f>
        <v>Chân giò heo muối 300g</v>
      </c>
      <c r="M77" s="16"/>
      <c r="N77" s="50" t="str">
        <f>IF(K77&lt;&gt;"","K-HCM","")</f>
        <v>K-HCM</v>
      </c>
      <c r="O77" s="15"/>
      <c r="P77" s="15"/>
      <c r="Q77" s="28" t="str">
        <f>IF(K77&lt;&gt;"",VLOOKUP(K77,tenhang,3,0),"")</f>
        <v>Túi</v>
      </c>
      <c r="R77" s="29">
        <v>4</v>
      </c>
      <c r="S77" s="29"/>
      <c r="T77" s="30">
        <f>IF(K77&lt;&gt;"",VLOOKUP(K77,tenhang,4,0),0)</f>
        <v>73431</v>
      </c>
      <c r="U77" s="30">
        <f>R77*T77</f>
        <v>293724</v>
      </c>
      <c r="V77" s="29"/>
      <c r="W77" s="29"/>
      <c r="X77" s="67">
        <f>IF(K77&lt;&gt;"",8,"")</f>
        <v>8</v>
      </c>
      <c r="Y77" s="31"/>
      <c r="Z77" s="30">
        <f>IF(K77&lt;&gt;"",ROUND(U77*X77*1%,0),"")</f>
        <v>23498</v>
      </c>
    </row>
    <row r="78" spans="1:26" ht="25.5" customHeight="1" x14ac:dyDescent="0.25">
      <c r="A78" s="88" t="s">
        <v>2157</v>
      </c>
      <c r="B78" s="82" t="str">
        <f>IF(I78&lt;&gt;"",IF(LEN(I78)&gt;9,LEFT(I78,10),"sai PO"),"")</f>
        <v>4145197738</v>
      </c>
      <c r="G78" s="20" t="s">
        <v>601</v>
      </c>
      <c r="I78" s="20" t="s">
        <v>2008</v>
      </c>
      <c r="J78" s="50" t="str">
        <f>IF(G78&lt;&gt;"",VLOOKUP(G78,'nhân viên sale'!$A$2:$C$1624,2,0),"")</f>
        <v>SG004</v>
      </c>
      <c r="K78" s="20" t="s">
        <v>55</v>
      </c>
      <c r="L78" s="27" t="str">
        <f>IF(K78&lt;&gt;"",VLOOKUP(K78,tenhang,2,0),"")</f>
        <v>Gà muối 500g</v>
      </c>
      <c r="M78" s="16"/>
      <c r="N78" s="50" t="str">
        <f>IF(K78&lt;&gt;"","K-HCM","")</f>
        <v>K-HCM</v>
      </c>
      <c r="Q78" s="28" t="str">
        <f>IF(K78&lt;&gt;"",VLOOKUP(K78,tenhang,3,0),"")</f>
        <v>Túi</v>
      </c>
      <c r="R78" s="32">
        <v>4</v>
      </c>
      <c r="T78" s="30">
        <f>IF(K78&lt;&gt;"",VLOOKUP(K78,tenhang,4,0),0)</f>
        <v>111058</v>
      </c>
      <c r="U78" s="30">
        <f>R78*T78</f>
        <v>444232</v>
      </c>
      <c r="X78" s="67">
        <f>IF(K78&lt;&gt;"",8,"")</f>
        <v>8</v>
      </c>
      <c r="Y78" s="31"/>
      <c r="Z78" s="30">
        <f>IF(K78&lt;&gt;"",ROUND(U78*X78*1%,0),"")</f>
        <v>35539</v>
      </c>
    </row>
    <row r="79" spans="1:26" ht="25.5" customHeight="1" x14ac:dyDescent="0.25">
      <c r="A79" s="88" t="s">
        <v>2157</v>
      </c>
      <c r="B79" s="82" t="str">
        <f>IF(I79&lt;&gt;"",IF(LEN(I79)&gt;9,LEFT(I79,10),"sai PO"),"")</f>
        <v>4145197745</v>
      </c>
      <c r="G79" s="20" t="s">
        <v>608</v>
      </c>
      <c r="I79" s="20" t="s">
        <v>2009</v>
      </c>
      <c r="J79" s="50" t="str">
        <f>IF(G79&lt;&gt;"",VLOOKUP(G79,'nhân viên sale'!$A$2:$C$1624,2,0),"")</f>
        <v>SG005</v>
      </c>
      <c r="K79" s="20" t="s">
        <v>55</v>
      </c>
      <c r="L79" s="27" t="str">
        <f>IF(K79&lt;&gt;"",VLOOKUP(K79,tenhang,2,0),"")</f>
        <v>Gà muối 500g</v>
      </c>
      <c r="M79" s="16"/>
      <c r="N79" s="50" t="str">
        <f>IF(K79&lt;&gt;"","K-HCM","")</f>
        <v>K-HCM</v>
      </c>
      <c r="Q79" s="28" t="str">
        <f>IF(K79&lt;&gt;"",VLOOKUP(K79,tenhang,3,0),"")</f>
        <v>Túi</v>
      </c>
      <c r="R79" s="32">
        <v>7</v>
      </c>
      <c r="T79" s="30">
        <f>IF(K79&lt;&gt;"",VLOOKUP(K79,tenhang,4,0),0)</f>
        <v>111058</v>
      </c>
      <c r="U79" s="30">
        <f>R79*T79</f>
        <v>777406</v>
      </c>
      <c r="X79" s="67">
        <f>IF(K79&lt;&gt;"",8,"")</f>
        <v>8</v>
      </c>
      <c r="Y79" s="31"/>
      <c r="Z79" s="30">
        <f>IF(K79&lt;&gt;"",ROUND(U79*X79*1%,0),"")</f>
        <v>62192</v>
      </c>
    </row>
    <row r="80" spans="1:26" ht="25.5" customHeight="1" x14ac:dyDescent="0.25">
      <c r="A80" s="88" t="s">
        <v>2157</v>
      </c>
      <c r="B80" s="82" t="str">
        <f>IF(I80&lt;&gt;"",IF(LEN(I80)&gt;9,LEFT(I80,10),"sai PO"),"")</f>
        <v>4145197745</v>
      </c>
      <c r="G80" s="20" t="s">
        <v>608</v>
      </c>
      <c r="I80" s="20" t="s">
        <v>2009</v>
      </c>
      <c r="J80" s="50" t="str">
        <f>IF(G80&lt;&gt;"",VLOOKUP(G80,'nhân viên sale'!$A$2:$C$1624,2,0),"")</f>
        <v>SG005</v>
      </c>
      <c r="K80" s="20" t="s">
        <v>39</v>
      </c>
      <c r="L80" s="27" t="str">
        <f>IF(K80&lt;&gt;"",VLOOKUP(K80,tenhang,2,0),"")</f>
        <v>Chân giò heo muối 300g</v>
      </c>
      <c r="M80" s="16"/>
      <c r="N80" s="50" t="str">
        <f>IF(K80&lt;&gt;"","K-HCM","")</f>
        <v>K-HCM</v>
      </c>
      <c r="Q80" s="28" t="str">
        <f>IF(K80&lt;&gt;"",VLOOKUP(K80,tenhang,3,0),"")</f>
        <v>Túi</v>
      </c>
      <c r="R80" s="32">
        <v>4</v>
      </c>
      <c r="T80" s="30">
        <f>IF(K80&lt;&gt;"",VLOOKUP(K80,tenhang,4,0),0)</f>
        <v>73431</v>
      </c>
      <c r="U80" s="30">
        <f>R80*T80</f>
        <v>293724</v>
      </c>
      <c r="X80" s="67">
        <f>IF(K80&lt;&gt;"",8,"")</f>
        <v>8</v>
      </c>
      <c r="Y80" s="31"/>
      <c r="Z80" s="30">
        <f>IF(K80&lt;&gt;"",ROUND(U80*X80*1%,0),"")</f>
        <v>23498</v>
      </c>
    </row>
    <row r="81" spans="1:26" ht="25.5" customHeight="1" x14ac:dyDescent="0.25">
      <c r="A81" s="88" t="s">
        <v>2157</v>
      </c>
      <c r="B81" s="82" t="str">
        <f>IF(I81&lt;&gt;"",IF(LEN(I81)&gt;9,LEFT(I81,10),"sai PO"),"")</f>
        <v>4145197752</v>
      </c>
      <c r="G81" s="20" t="s">
        <v>631</v>
      </c>
      <c r="I81" s="20" t="s">
        <v>2010</v>
      </c>
      <c r="J81" s="50" t="str">
        <f>IF(G81&lt;&gt;"",VLOOKUP(G81,'nhân viên sale'!$A$2:$C$1624,2,0),"")</f>
        <v>SG011</v>
      </c>
      <c r="K81" s="20" t="s">
        <v>39</v>
      </c>
      <c r="L81" s="27" t="str">
        <f>IF(K81&lt;&gt;"",VLOOKUP(K81,tenhang,2,0),"")</f>
        <v>Chân giò heo muối 300g</v>
      </c>
      <c r="M81" s="16"/>
      <c r="N81" s="50" t="str">
        <f>IF(K81&lt;&gt;"","K-HCM","")</f>
        <v>K-HCM</v>
      </c>
      <c r="Q81" s="28" t="str">
        <f>IF(K81&lt;&gt;"",VLOOKUP(K81,tenhang,3,0),"")</f>
        <v>Túi</v>
      </c>
      <c r="R81" s="32">
        <v>4</v>
      </c>
      <c r="T81" s="30">
        <f>IF(K81&lt;&gt;"",VLOOKUP(K81,tenhang,4,0),0)</f>
        <v>73431</v>
      </c>
      <c r="U81" s="30">
        <f>R81*T81</f>
        <v>293724</v>
      </c>
      <c r="X81" s="67">
        <f>IF(K81&lt;&gt;"",8,"")</f>
        <v>8</v>
      </c>
      <c r="Y81" s="31"/>
      <c r="Z81" s="30">
        <f>IF(K81&lt;&gt;"",ROUND(U81*X81*1%,0),"")</f>
        <v>23498</v>
      </c>
    </row>
    <row r="82" spans="1:26" ht="25.5" customHeight="1" x14ac:dyDescent="0.25">
      <c r="A82" s="88" t="s">
        <v>2157</v>
      </c>
      <c r="B82" s="82" t="str">
        <f>IF(I82&lt;&gt;"",IF(LEN(I82)&gt;9,LEFT(I82,10),"sai PO"),"")</f>
        <v>4145197752</v>
      </c>
      <c r="G82" s="20" t="s">
        <v>631</v>
      </c>
      <c r="I82" s="20" t="s">
        <v>2010</v>
      </c>
      <c r="J82" s="50" t="str">
        <f>IF(G82&lt;&gt;"",VLOOKUP(G82,'nhân viên sale'!$A$2:$C$1624,2,0),"")</f>
        <v>SG011</v>
      </c>
      <c r="K82" s="20" t="s">
        <v>55</v>
      </c>
      <c r="L82" s="27" t="str">
        <f>IF(K82&lt;&gt;"",VLOOKUP(K82,tenhang,2,0),"")</f>
        <v>Gà muối 500g</v>
      </c>
      <c r="M82" s="16"/>
      <c r="N82" s="50" t="str">
        <f>IF(K82&lt;&gt;"","K-HCM","")</f>
        <v>K-HCM</v>
      </c>
      <c r="Q82" s="28" t="str">
        <f>IF(K82&lt;&gt;"",VLOOKUP(K82,tenhang,3,0),"")</f>
        <v>Túi</v>
      </c>
      <c r="R82" s="32">
        <v>4</v>
      </c>
      <c r="T82" s="30">
        <f>IF(K82&lt;&gt;"",VLOOKUP(K82,tenhang,4,0),0)</f>
        <v>111058</v>
      </c>
      <c r="U82" s="30">
        <f>R82*T82</f>
        <v>444232</v>
      </c>
      <c r="X82" s="67">
        <f>IF(K82&lt;&gt;"",8,"")</f>
        <v>8</v>
      </c>
      <c r="Y82" s="31"/>
      <c r="Z82" s="30">
        <f>IF(K82&lt;&gt;"",ROUND(U82*X82*1%,0),"")</f>
        <v>35539</v>
      </c>
    </row>
    <row r="83" spans="1:26" ht="25.5" customHeight="1" x14ac:dyDescent="0.25">
      <c r="A83" s="88" t="s">
        <v>2157</v>
      </c>
      <c r="B83" s="82" t="str">
        <f>IF(I83&lt;&gt;"",IF(LEN(I83)&gt;9,LEFT(I83,10),"sai PO"),"")</f>
        <v>4145197752</v>
      </c>
      <c r="G83" s="20" t="s">
        <v>631</v>
      </c>
      <c r="I83" s="20" t="s">
        <v>2010</v>
      </c>
      <c r="J83" s="50" t="str">
        <f>IF(G83&lt;&gt;"",VLOOKUP(G83,'nhân viên sale'!$A$2:$C$1624,2,0),"")</f>
        <v>SG011</v>
      </c>
      <c r="K83" s="20" t="s">
        <v>67</v>
      </c>
      <c r="L83" s="27" t="str">
        <f>IF(K83&lt;&gt;"",VLOOKUP(K83,tenhang,2,0),"")</f>
        <v>Tai heo muối 200g</v>
      </c>
      <c r="M83" s="16"/>
      <c r="N83" s="50" t="str">
        <f>IF(K83&lt;&gt;"","K-HCM","")</f>
        <v>K-HCM</v>
      </c>
      <c r="Q83" s="28" t="str">
        <f>IF(K83&lt;&gt;"",VLOOKUP(K83,tenhang,3,0),"")</f>
        <v>Túi</v>
      </c>
      <c r="R83" s="32">
        <v>4</v>
      </c>
      <c r="T83" s="30">
        <f>IF(K83&lt;&gt;"",VLOOKUP(K83,tenhang,4,0),0)</f>
        <v>55595</v>
      </c>
      <c r="U83" s="30">
        <f>R83*T83</f>
        <v>222380</v>
      </c>
      <c r="X83" s="67">
        <f>IF(K83&lt;&gt;"",8,"")</f>
        <v>8</v>
      </c>
      <c r="Y83" s="31"/>
      <c r="Z83" s="30">
        <f>IF(K83&lt;&gt;"",ROUND(U83*X83*1%,0),"")</f>
        <v>17790</v>
      </c>
    </row>
    <row r="84" spans="1:26" ht="25.5" customHeight="1" x14ac:dyDescent="0.25">
      <c r="A84" s="88" t="s">
        <v>2157</v>
      </c>
      <c r="B84" s="82" t="str">
        <f>IF(I84&lt;&gt;"",IF(LEN(I84)&gt;9,LEFT(I84,10),"sai PO"),"")</f>
        <v>4145197755</v>
      </c>
      <c r="G84" s="20" t="s">
        <v>640</v>
      </c>
      <c r="I84" s="20" t="s">
        <v>2011</v>
      </c>
      <c r="J84" s="50" t="str">
        <f>IF(G84&lt;&gt;"",VLOOKUP(G84,'nhân viên sale'!$A$2:$C$1624,2,0),"")</f>
        <v>SG005</v>
      </c>
      <c r="K84" s="20" t="s">
        <v>39</v>
      </c>
      <c r="L84" s="27" t="str">
        <f>IF(K84&lt;&gt;"",VLOOKUP(K84,tenhang,2,0),"")</f>
        <v>Chân giò heo muối 300g</v>
      </c>
      <c r="M84" s="16"/>
      <c r="N84" s="50" t="str">
        <f>IF(K84&lt;&gt;"","K-HCM","")</f>
        <v>K-HCM</v>
      </c>
      <c r="Q84" s="28" t="str">
        <f>IF(K84&lt;&gt;"",VLOOKUP(K84,tenhang,3,0),"")</f>
        <v>Túi</v>
      </c>
      <c r="R84" s="32">
        <v>4</v>
      </c>
      <c r="T84" s="30">
        <f>IF(K84&lt;&gt;"",VLOOKUP(K84,tenhang,4,0),0)</f>
        <v>73431</v>
      </c>
      <c r="U84" s="30">
        <f>R84*T84</f>
        <v>293724</v>
      </c>
      <c r="X84" s="67">
        <f>IF(K84&lt;&gt;"",8,"")</f>
        <v>8</v>
      </c>
      <c r="Y84" s="31"/>
      <c r="Z84" s="30">
        <f>IF(K84&lt;&gt;"",ROUND(U84*X84*1%,0),"")</f>
        <v>23498</v>
      </c>
    </row>
    <row r="85" spans="1:26" ht="25.5" customHeight="1" x14ac:dyDescent="0.25">
      <c r="A85" s="88" t="s">
        <v>2157</v>
      </c>
      <c r="B85" s="82" t="str">
        <f>IF(I85&lt;&gt;"",IF(LEN(I85)&gt;9,LEFT(I85,10),"sai PO"),"")</f>
        <v>4145197755</v>
      </c>
      <c r="G85" s="20" t="s">
        <v>640</v>
      </c>
      <c r="I85" s="20" t="s">
        <v>2011</v>
      </c>
      <c r="J85" s="50" t="str">
        <f>IF(G85&lt;&gt;"",VLOOKUP(G85,'nhân viên sale'!$A$2:$C$1624,2,0),"")</f>
        <v>SG005</v>
      </c>
      <c r="K85" s="20" t="s">
        <v>55</v>
      </c>
      <c r="L85" s="27" t="str">
        <f>IF(K85&lt;&gt;"",VLOOKUP(K85,tenhang,2,0),"")</f>
        <v>Gà muối 500g</v>
      </c>
      <c r="M85" s="16"/>
      <c r="N85" s="50" t="str">
        <f>IF(K85&lt;&gt;"","K-HCM","")</f>
        <v>K-HCM</v>
      </c>
      <c r="Q85" s="28" t="str">
        <f>IF(K85&lt;&gt;"",VLOOKUP(K85,tenhang,3,0),"")</f>
        <v>Túi</v>
      </c>
      <c r="R85" s="32">
        <v>7</v>
      </c>
      <c r="T85" s="30">
        <f>IF(K85&lt;&gt;"",VLOOKUP(K85,tenhang,4,0),0)</f>
        <v>111058</v>
      </c>
      <c r="U85" s="30">
        <f>R85*T85</f>
        <v>777406</v>
      </c>
      <c r="X85" s="67">
        <f>IF(K85&lt;&gt;"",8,"")</f>
        <v>8</v>
      </c>
      <c r="Y85" s="31"/>
      <c r="Z85" s="30">
        <f>IF(K85&lt;&gt;"",ROUND(U85*X85*1%,0),"")</f>
        <v>62192</v>
      </c>
    </row>
    <row r="86" spans="1:26" ht="25.5" customHeight="1" x14ac:dyDescent="0.25">
      <c r="A86" s="88" t="s">
        <v>2157</v>
      </c>
      <c r="B86" s="82" t="str">
        <f>IF(I86&lt;&gt;"",IF(LEN(I86)&gt;9,LEFT(I86,10),"sai PO"),"")</f>
        <v>4145197755</v>
      </c>
      <c r="G86" s="20" t="s">
        <v>640</v>
      </c>
      <c r="I86" s="20" t="s">
        <v>2011</v>
      </c>
      <c r="J86" s="50" t="str">
        <f>IF(G86&lt;&gt;"",VLOOKUP(G86,'nhân viên sale'!$A$2:$C$1624,2,0),"")</f>
        <v>SG005</v>
      </c>
      <c r="K86" s="20" t="s">
        <v>49</v>
      </c>
      <c r="L86" s="27" t="str">
        <f>IF(K86&lt;&gt;"",VLOOKUP(K86,tenhang,2,0),"")</f>
        <v>Giò lụa cây 250g</v>
      </c>
      <c r="M86" s="16"/>
      <c r="N86" s="50" t="str">
        <f>IF(K86&lt;&gt;"","K-HCM","")</f>
        <v>K-HCM</v>
      </c>
      <c r="Q86" s="28" t="str">
        <f>IF(K86&lt;&gt;"",VLOOKUP(K86,tenhang,3,0),"")</f>
        <v>Túi</v>
      </c>
      <c r="R86" s="32">
        <v>4</v>
      </c>
      <c r="T86" s="30">
        <f>IF(K86&lt;&gt;"",VLOOKUP(K86,tenhang,4,0),0)</f>
        <v>59400</v>
      </c>
      <c r="U86" s="30">
        <f>R86*T86</f>
        <v>237600</v>
      </c>
      <c r="X86" s="67">
        <f>IF(K86&lt;&gt;"",8,"")</f>
        <v>8</v>
      </c>
      <c r="Y86" s="31"/>
      <c r="Z86" s="30">
        <f>IF(K86&lt;&gt;"",ROUND(U86*X86*1%,0),"")</f>
        <v>19008</v>
      </c>
    </row>
    <row r="87" spans="1:26" ht="25.5" customHeight="1" x14ac:dyDescent="0.25">
      <c r="A87" s="88" t="s">
        <v>2157</v>
      </c>
      <c r="B87" s="82" t="str">
        <f>IF(I87&lt;&gt;"",IF(LEN(I87)&gt;9,LEFT(I87,10),"sai PO"),"")</f>
        <v>4145197755</v>
      </c>
      <c r="G87" s="20" t="s">
        <v>640</v>
      </c>
      <c r="I87" s="20" t="s">
        <v>2011</v>
      </c>
      <c r="J87" s="50" t="str">
        <f>IF(G87&lt;&gt;"",VLOOKUP(G87,'nhân viên sale'!$A$2:$C$1624,2,0),"")</f>
        <v>SG005</v>
      </c>
      <c r="K87" s="20" t="s">
        <v>59</v>
      </c>
      <c r="L87" s="27" t="str">
        <f>IF(K87&lt;&gt;"",VLOOKUP(K87,tenhang,2,0),"")</f>
        <v>Giò Tai Lưỡi Xào 250g</v>
      </c>
      <c r="M87" s="16"/>
      <c r="N87" s="50" t="str">
        <f>IF(K87&lt;&gt;"","K-HCM","")</f>
        <v>K-HCM</v>
      </c>
      <c r="Q87" s="28" t="str">
        <f>IF(K87&lt;&gt;"",VLOOKUP(K87,tenhang,3,0),"")</f>
        <v>Túi</v>
      </c>
      <c r="R87" s="32">
        <v>4</v>
      </c>
      <c r="T87" s="30">
        <f>IF(K87&lt;&gt;"",VLOOKUP(K87,tenhang,4,0),0)</f>
        <v>50182</v>
      </c>
      <c r="U87" s="30">
        <f>R87*T87</f>
        <v>200728</v>
      </c>
      <c r="X87" s="67">
        <f>IF(K87&lt;&gt;"",8,"")</f>
        <v>8</v>
      </c>
      <c r="Y87" s="31"/>
      <c r="Z87" s="30">
        <f>IF(K87&lt;&gt;"",ROUND(U87*X87*1%,0),"")</f>
        <v>16058</v>
      </c>
    </row>
    <row r="88" spans="1:26" ht="25.5" customHeight="1" x14ac:dyDescent="0.25">
      <c r="A88" s="88" t="s">
        <v>2157</v>
      </c>
      <c r="B88" s="82" t="str">
        <f>IF(I88&lt;&gt;"",IF(LEN(I88)&gt;9,LEFT(I88,10),"sai PO"),"")</f>
        <v>4145197761</v>
      </c>
      <c r="G88" s="20" t="s">
        <v>655</v>
      </c>
      <c r="I88" s="20" t="s">
        <v>2012</v>
      </c>
      <c r="J88" s="50" t="str">
        <f>IF(G88&lt;&gt;"",VLOOKUP(G88,'nhân viên sale'!$A$2:$C$1624,2,0),"")</f>
        <v>SG004</v>
      </c>
      <c r="K88" s="20" t="s">
        <v>39</v>
      </c>
      <c r="L88" s="27" t="str">
        <f>IF(K88&lt;&gt;"",VLOOKUP(K88,tenhang,2,0),"")</f>
        <v>Chân giò heo muối 300g</v>
      </c>
      <c r="M88" s="16"/>
      <c r="N88" s="50" t="str">
        <f>IF(K88&lt;&gt;"","K-HCM","")</f>
        <v>K-HCM</v>
      </c>
      <c r="Q88" s="28" t="str">
        <f>IF(K88&lt;&gt;"",VLOOKUP(K88,tenhang,3,0),"")</f>
        <v>Túi</v>
      </c>
      <c r="R88" s="32">
        <v>4</v>
      </c>
      <c r="T88" s="30">
        <f>IF(K88&lt;&gt;"",VLOOKUP(K88,tenhang,4,0),0)</f>
        <v>73431</v>
      </c>
      <c r="U88" s="30">
        <f>R88*T88</f>
        <v>293724</v>
      </c>
      <c r="X88" s="67">
        <f>IF(K88&lt;&gt;"",8,"")</f>
        <v>8</v>
      </c>
      <c r="Y88" s="31"/>
      <c r="Z88" s="30">
        <f>IF(K88&lt;&gt;"",ROUND(U88*X88*1%,0),"")</f>
        <v>23498</v>
      </c>
    </row>
    <row r="89" spans="1:26" ht="25.5" customHeight="1" x14ac:dyDescent="0.25">
      <c r="A89" s="88" t="s">
        <v>2157</v>
      </c>
      <c r="B89" s="82" t="str">
        <f>IF(I89&lt;&gt;"",IF(LEN(I89)&gt;9,LEFT(I89,10),"sai PO"),"")</f>
        <v>4145197761</v>
      </c>
      <c r="G89" s="20" t="s">
        <v>655</v>
      </c>
      <c r="I89" s="20" t="s">
        <v>2012</v>
      </c>
      <c r="J89" s="50" t="str">
        <f>IF(G89&lt;&gt;"",VLOOKUP(G89,'nhân viên sale'!$A$2:$C$1624,2,0),"")</f>
        <v>SG004</v>
      </c>
      <c r="K89" s="20" t="s">
        <v>55</v>
      </c>
      <c r="L89" s="27" t="str">
        <f>IF(K89&lt;&gt;"",VLOOKUP(K89,tenhang,2,0),"")</f>
        <v>Gà muối 500g</v>
      </c>
      <c r="M89" s="16"/>
      <c r="N89" s="50" t="str">
        <f>IF(K89&lt;&gt;"","K-HCM","")</f>
        <v>K-HCM</v>
      </c>
      <c r="Q89" s="28" t="str">
        <f>IF(K89&lt;&gt;"",VLOOKUP(K89,tenhang,3,0),"")</f>
        <v>Túi</v>
      </c>
      <c r="R89" s="32">
        <v>4</v>
      </c>
      <c r="T89" s="30">
        <f>IF(K89&lt;&gt;"",VLOOKUP(K89,tenhang,4,0),0)</f>
        <v>111058</v>
      </c>
      <c r="U89" s="30">
        <f>R89*T89</f>
        <v>444232</v>
      </c>
      <c r="X89" s="67">
        <f>IF(K89&lt;&gt;"",8,"")</f>
        <v>8</v>
      </c>
      <c r="Y89" s="31"/>
      <c r="Z89" s="30">
        <f>IF(K89&lt;&gt;"",ROUND(U89*X89*1%,0),"")</f>
        <v>35539</v>
      </c>
    </row>
    <row r="90" spans="1:26" ht="25.5" customHeight="1" x14ac:dyDescent="0.25">
      <c r="A90" s="88" t="s">
        <v>2157</v>
      </c>
      <c r="B90" s="82" t="str">
        <f>IF(I90&lt;&gt;"",IF(LEN(I90)&gt;9,LEFT(I90,10),"sai PO"),"")</f>
        <v>4145197771</v>
      </c>
      <c r="G90" s="20" t="s">
        <v>678</v>
      </c>
      <c r="I90" s="20" t="s">
        <v>2013</v>
      </c>
      <c r="J90" s="50" t="str">
        <f>IF(G90&lt;&gt;"",VLOOKUP(G90,'nhân viên sale'!$A$2:$C$1624,2,0),"")</f>
        <v>SG004</v>
      </c>
      <c r="K90" s="20" t="s">
        <v>39</v>
      </c>
      <c r="L90" s="27" t="str">
        <f>IF(K90&lt;&gt;"",VLOOKUP(K90,tenhang,2,0),"")</f>
        <v>Chân giò heo muối 300g</v>
      </c>
      <c r="M90" s="16"/>
      <c r="N90" s="50" t="str">
        <f>IF(K90&lt;&gt;"","K-HCM","")</f>
        <v>K-HCM</v>
      </c>
      <c r="Q90" s="28" t="str">
        <f>IF(K90&lt;&gt;"",VLOOKUP(K90,tenhang,3,0),"")</f>
        <v>Túi</v>
      </c>
      <c r="R90" s="32">
        <v>4</v>
      </c>
      <c r="T90" s="30">
        <f>IF(K90&lt;&gt;"",VLOOKUP(K90,tenhang,4,0),0)</f>
        <v>73431</v>
      </c>
      <c r="U90" s="30">
        <f>R90*T90</f>
        <v>293724</v>
      </c>
      <c r="X90" s="67">
        <f>IF(K90&lt;&gt;"",8,"")</f>
        <v>8</v>
      </c>
      <c r="Y90" s="31"/>
      <c r="Z90" s="30">
        <f>IF(K90&lt;&gt;"",ROUND(U90*X90*1%,0),"")</f>
        <v>23498</v>
      </c>
    </row>
    <row r="91" spans="1:26" ht="25.5" customHeight="1" x14ac:dyDescent="0.25">
      <c r="A91" s="88" t="s">
        <v>2157</v>
      </c>
      <c r="B91" s="82" t="str">
        <f>IF(I91&lt;&gt;"",IF(LEN(I91)&gt;9,LEFT(I91,10),"sai PO"),"")</f>
        <v>4145197771</v>
      </c>
      <c r="G91" s="20" t="s">
        <v>678</v>
      </c>
      <c r="I91" s="20" t="s">
        <v>2013</v>
      </c>
      <c r="J91" s="50" t="str">
        <f>IF(G91&lt;&gt;"",VLOOKUP(G91,'nhân viên sale'!$A$2:$C$1624,2,0),"")</f>
        <v>SG004</v>
      </c>
      <c r="K91" s="20" t="s">
        <v>55</v>
      </c>
      <c r="L91" s="27" t="str">
        <f>IF(K91&lt;&gt;"",VLOOKUP(K91,tenhang,2,0),"")</f>
        <v>Gà muối 500g</v>
      </c>
      <c r="M91" s="16"/>
      <c r="N91" s="50" t="str">
        <f>IF(K91&lt;&gt;"","K-HCM","")</f>
        <v>K-HCM</v>
      </c>
      <c r="Q91" s="28" t="str">
        <f>IF(K91&lt;&gt;"",VLOOKUP(K91,tenhang,3,0),"")</f>
        <v>Túi</v>
      </c>
      <c r="R91" s="32">
        <v>5</v>
      </c>
      <c r="T91" s="30">
        <f>IF(K91&lt;&gt;"",VLOOKUP(K91,tenhang,4,0),0)</f>
        <v>111058</v>
      </c>
      <c r="U91" s="30">
        <f>R91*T91</f>
        <v>555290</v>
      </c>
      <c r="X91" s="67">
        <f>IF(K91&lt;&gt;"",8,"")</f>
        <v>8</v>
      </c>
      <c r="Y91" s="31"/>
      <c r="Z91" s="30">
        <f>IF(K91&lt;&gt;"",ROUND(U91*X91*1%,0),"")</f>
        <v>44423</v>
      </c>
    </row>
    <row r="92" spans="1:26" ht="25.5" customHeight="1" x14ac:dyDescent="0.25">
      <c r="A92" s="88" t="s">
        <v>2157</v>
      </c>
      <c r="B92" s="82" t="str">
        <f>IF(I92&lt;&gt;"",IF(LEN(I92)&gt;9,LEFT(I92,10),"sai PO"),"")</f>
        <v>4145197789</v>
      </c>
      <c r="G92" s="20" t="s">
        <v>697</v>
      </c>
      <c r="I92" s="20" t="s">
        <v>2014</v>
      </c>
      <c r="J92" s="50" t="str">
        <f>IF(G92&lt;&gt;"",VLOOKUP(G92,'nhân viên sale'!$A$2:$C$1624,2,0),"")</f>
        <v>SG011</v>
      </c>
      <c r="K92" s="20" t="s">
        <v>39</v>
      </c>
      <c r="L92" s="27" t="str">
        <f>IF(K92&lt;&gt;"",VLOOKUP(K92,tenhang,2,0),"")</f>
        <v>Chân giò heo muối 300g</v>
      </c>
      <c r="M92" s="16"/>
      <c r="N92" s="50" t="str">
        <f>IF(K92&lt;&gt;"","K-HCM","")</f>
        <v>K-HCM</v>
      </c>
      <c r="Q92" s="28" t="str">
        <f>IF(K92&lt;&gt;"",VLOOKUP(K92,tenhang,3,0),"")</f>
        <v>Túi</v>
      </c>
      <c r="R92" s="32">
        <v>6</v>
      </c>
      <c r="T92" s="30">
        <f>IF(K92&lt;&gt;"",VLOOKUP(K92,tenhang,4,0),0)</f>
        <v>73431</v>
      </c>
      <c r="U92" s="30">
        <f>R92*T92</f>
        <v>440586</v>
      </c>
      <c r="X92" s="67">
        <f>IF(K92&lt;&gt;"",8,"")</f>
        <v>8</v>
      </c>
      <c r="Y92" s="31"/>
      <c r="Z92" s="30">
        <f>IF(K92&lt;&gt;"",ROUND(U92*X92*1%,0),"")</f>
        <v>35247</v>
      </c>
    </row>
    <row r="93" spans="1:26" ht="25.5" customHeight="1" x14ac:dyDescent="0.25">
      <c r="A93" s="88" t="s">
        <v>2157</v>
      </c>
      <c r="B93" s="82" t="str">
        <f>IF(I93&lt;&gt;"",IF(LEN(I93)&gt;9,LEFT(I93,10),"sai PO"),"")</f>
        <v>4145197789</v>
      </c>
      <c r="G93" s="20" t="s">
        <v>697</v>
      </c>
      <c r="I93" s="20" t="s">
        <v>2014</v>
      </c>
      <c r="J93" s="50" t="str">
        <f>IF(G93&lt;&gt;"",VLOOKUP(G93,'nhân viên sale'!$A$2:$C$1624,2,0),"")</f>
        <v>SG011</v>
      </c>
      <c r="K93" s="20" t="s">
        <v>55</v>
      </c>
      <c r="L93" s="27" t="str">
        <f>IF(K93&lt;&gt;"",VLOOKUP(K93,tenhang,2,0),"")</f>
        <v>Gà muối 500g</v>
      </c>
      <c r="M93" s="16"/>
      <c r="N93" s="50" t="str">
        <f>IF(K93&lt;&gt;"","K-HCM","")</f>
        <v>K-HCM</v>
      </c>
      <c r="Q93" s="28" t="str">
        <f>IF(K93&lt;&gt;"",VLOOKUP(K93,tenhang,3,0),"")</f>
        <v>Túi</v>
      </c>
      <c r="R93" s="32">
        <v>6</v>
      </c>
      <c r="T93" s="30">
        <f>IF(K93&lt;&gt;"",VLOOKUP(K93,tenhang,4,0),0)</f>
        <v>111058</v>
      </c>
      <c r="U93" s="30">
        <f>R93*T93</f>
        <v>666348</v>
      </c>
      <c r="X93" s="67">
        <f>IF(K93&lt;&gt;"",8,"")</f>
        <v>8</v>
      </c>
      <c r="Y93" s="31"/>
      <c r="Z93" s="30">
        <f>IF(K93&lt;&gt;"",ROUND(U93*X93*1%,0),"")</f>
        <v>53308</v>
      </c>
    </row>
    <row r="94" spans="1:26" ht="25.5" customHeight="1" x14ac:dyDescent="0.25">
      <c r="A94" s="88" t="s">
        <v>2157</v>
      </c>
      <c r="B94" s="82" t="str">
        <f>IF(I94&lt;&gt;"",IF(LEN(I94)&gt;9,LEFT(I94,10),"sai PO"),"")</f>
        <v>4145197789</v>
      </c>
      <c r="G94" s="20" t="s">
        <v>697</v>
      </c>
      <c r="I94" s="20" t="s">
        <v>2014</v>
      </c>
      <c r="J94" s="50" t="str">
        <f>IF(G94&lt;&gt;"",VLOOKUP(G94,'nhân viên sale'!$A$2:$C$1624,2,0),"")</f>
        <v>SG011</v>
      </c>
      <c r="K94" s="20" t="s">
        <v>67</v>
      </c>
      <c r="L94" s="27" t="str">
        <f>IF(K94&lt;&gt;"",VLOOKUP(K94,tenhang,2,0),"")</f>
        <v>Tai heo muối 200g</v>
      </c>
      <c r="M94" s="16"/>
      <c r="N94" s="50" t="str">
        <f>IF(K94&lt;&gt;"","K-HCM","")</f>
        <v>K-HCM</v>
      </c>
      <c r="Q94" s="28" t="str">
        <f>IF(K94&lt;&gt;"",VLOOKUP(K94,tenhang,3,0),"")</f>
        <v>Túi</v>
      </c>
      <c r="R94" s="32">
        <v>4</v>
      </c>
      <c r="T94" s="30">
        <f>IF(K94&lt;&gt;"",VLOOKUP(K94,tenhang,4,0),0)</f>
        <v>55595</v>
      </c>
      <c r="U94" s="30">
        <f>R94*T94</f>
        <v>222380</v>
      </c>
      <c r="X94" s="67">
        <f>IF(K94&lt;&gt;"",8,"")</f>
        <v>8</v>
      </c>
      <c r="Y94" s="31"/>
      <c r="Z94" s="30">
        <f>IF(K94&lt;&gt;"",ROUND(U94*X94*1%,0),"")</f>
        <v>17790</v>
      </c>
    </row>
    <row r="95" spans="1:26" ht="25.5" customHeight="1" x14ac:dyDescent="0.25">
      <c r="A95" s="88" t="s">
        <v>2157</v>
      </c>
      <c r="B95" s="82" t="str">
        <f>IF(I95&lt;&gt;"",IF(LEN(I95)&gt;9,LEFT(I95,10),"sai PO"),"")</f>
        <v>4145197789</v>
      </c>
      <c r="G95" s="20" t="s">
        <v>697</v>
      </c>
      <c r="I95" s="20" t="s">
        <v>2014</v>
      </c>
      <c r="J95" s="50" t="str">
        <f>IF(G95&lt;&gt;"",VLOOKUP(G95,'nhân viên sale'!$A$2:$C$1624,2,0),"")</f>
        <v>SG011</v>
      </c>
      <c r="K95" s="20" t="s">
        <v>37</v>
      </c>
      <c r="L95" s="27" t="str">
        <f>IF(K95&lt;&gt;"",VLOOKUP(K95,tenhang,2,0),"")</f>
        <v>Chả cốm 300g</v>
      </c>
      <c r="M95" s="16"/>
      <c r="N95" s="50" t="str">
        <f>IF(K95&lt;&gt;"","K-HCM","")</f>
        <v>K-HCM</v>
      </c>
      <c r="Q95" s="28" t="str">
        <f>IF(K95&lt;&gt;"",VLOOKUP(K95,tenhang,3,0),"")</f>
        <v>Túi</v>
      </c>
      <c r="R95" s="32">
        <v>4</v>
      </c>
      <c r="T95" s="30">
        <f>IF(K95&lt;&gt;"",VLOOKUP(K95,tenhang,4,0),0)</f>
        <v>74250</v>
      </c>
      <c r="U95" s="30">
        <f>R95*T95</f>
        <v>297000</v>
      </c>
      <c r="X95" s="67">
        <f>IF(K95&lt;&gt;"",8,"")</f>
        <v>8</v>
      </c>
      <c r="Y95" s="31"/>
      <c r="Z95" s="30">
        <f>IF(K95&lt;&gt;"",ROUND(U95*X95*1%,0),"")</f>
        <v>23760</v>
      </c>
    </row>
    <row r="96" spans="1:26" ht="25.5" customHeight="1" x14ac:dyDescent="0.25">
      <c r="A96" s="88" t="s">
        <v>2157</v>
      </c>
      <c r="B96" s="82" t="str">
        <f>IF(I96&lt;&gt;"",IF(LEN(I96)&gt;9,LEFT(I96,10),"sai PO"),"")</f>
        <v>4145197789</v>
      </c>
      <c r="G96" s="20" t="s">
        <v>697</v>
      </c>
      <c r="I96" s="20" t="s">
        <v>2014</v>
      </c>
      <c r="J96" s="50" t="str">
        <f>IF(G96&lt;&gt;"",VLOOKUP(G96,'nhân viên sale'!$A$2:$C$1624,2,0),"")</f>
        <v>SG011</v>
      </c>
      <c r="K96" s="20" t="s">
        <v>59</v>
      </c>
      <c r="L96" s="27" t="str">
        <f>IF(K96&lt;&gt;"",VLOOKUP(K96,tenhang,2,0),"")</f>
        <v>Giò Tai Lưỡi Xào 250g</v>
      </c>
      <c r="M96" s="16"/>
      <c r="N96" s="50" t="str">
        <f>IF(K96&lt;&gt;"","K-HCM","")</f>
        <v>K-HCM</v>
      </c>
      <c r="Q96" s="28" t="str">
        <f>IF(K96&lt;&gt;"",VLOOKUP(K96,tenhang,3,0),"")</f>
        <v>Túi</v>
      </c>
      <c r="R96" s="32">
        <v>4</v>
      </c>
      <c r="T96" s="30">
        <f>IF(K96&lt;&gt;"",VLOOKUP(K96,tenhang,4,0),0)</f>
        <v>50182</v>
      </c>
      <c r="U96" s="30">
        <f>R96*T96</f>
        <v>200728</v>
      </c>
      <c r="X96" s="67">
        <f>IF(K96&lt;&gt;"",8,"")</f>
        <v>8</v>
      </c>
      <c r="Y96" s="31"/>
      <c r="Z96" s="30">
        <f>IF(K96&lt;&gt;"",ROUND(U96*X96*1%,0),"")</f>
        <v>16058</v>
      </c>
    </row>
    <row r="97" spans="1:26" ht="25.5" customHeight="1" x14ac:dyDescent="0.25">
      <c r="A97" s="88" t="s">
        <v>2157</v>
      </c>
      <c r="B97" s="82" t="str">
        <f>IF(I97&lt;&gt;"",IF(LEN(I97)&gt;9,LEFT(I97,10),"sai PO"),"")</f>
        <v>4145197791</v>
      </c>
      <c r="G97" s="20" t="s">
        <v>699</v>
      </c>
      <c r="I97" s="20" t="s">
        <v>2015</v>
      </c>
      <c r="J97" s="50" t="str">
        <f>IF(G97&lt;&gt;"",VLOOKUP(G97,'nhân viên sale'!$A$2:$C$1624,2,0),"")</f>
        <v>SG004</v>
      </c>
      <c r="K97" s="20" t="s">
        <v>39</v>
      </c>
      <c r="L97" s="27" t="str">
        <f>IF(K97&lt;&gt;"",VLOOKUP(K97,tenhang,2,0),"")</f>
        <v>Chân giò heo muối 300g</v>
      </c>
      <c r="M97" s="16"/>
      <c r="N97" s="50" t="str">
        <f>IF(K97&lt;&gt;"","K-HCM","")</f>
        <v>K-HCM</v>
      </c>
      <c r="Q97" s="28" t="str">
        <f>IF(K97&lt;&gt;"",VLOOKUP(K97,tenhang,3,0),"")</f>
        <v>Túi</v>
      </c>
      <c r="R97" s="32">
        <v>4</v>
      </c>
      <c r="T97" s="30">
        <f>IF(K97&lt;&gt;"",VLOOKUP(K97,tenhang,4,0),0)</f>
        <v>73431</v>
      </c>
      <c r="U97" s="30">
        <f>R97*T97</f>
        <v>293724</v>
      </c>
      <c r="X97" s="67">
        <f>IF(K97&lt;&gt;"",8,"")</f>
        <v>8</v>
      </c>
      <c r="Y97" s="31"/>
      <c r="Z97" s="30">
        <f>IF(K97&lt;&gt;"",ROUND(U97*X97*1%,0),"")</f>
        <v>23498</v>
      </c>
    </row>
    <row r="98" spans="1:26" ht="25.5" customHeight="1" x14ac:dyDescent="0.25">
      <c r="A98" s="88" t="s">
        <v>2157</v>
      </c>
      <c r="B98" s="82" t="str">
        <f>IF(I98&lt;&gt;"",IF(LEN(I98)&gt;9,LEFT(I98,10),"sai PO"),"")</f>
        <v>4145197791</v>
      </c>
      <c r="G98" s="20" t="s">
        <v>699</v>
      </c>
      <c r="I98" s="20" t="s">
        <v>2015</v>
      </c>
      <c r="J98" s="50" t="str">
        <f>IF(G98&lt;&gt;"",VLOOKUP(G98,'nhân viên sale'!$A$2:$C$1624,2,0),"")</f>
        <v>SG004</v>
      </c>
      <c r="K98" s="20" t="s">
        <v>55</v>
      </c>
      <c r="L98" s="27" t="str">
        <f>IF(K98&lt;&gt;"",VLOOKUP(K98,tenhang,2,0),"")</f>
        <v>Gà muối 500g</v>
      </c>
      <c r="M98" s="16"/>
      <c r="N98" s="50" t="str">
        <f>IF(K98&lt;&gt;"","K-HCM","")</f>
        <v>K-HCM</v>
      </c>
      <c r="Q98" s="28" t="str">
        <f>IF(K98&lt;&gt;"",VLOOKUP(K98,tenhang,3,0),"")</f>
        <v>Túi</v>
      </c>
      <c r="R98" s="32">
        <v>4</v>
      </c>
      <c r="T98" s="30">
        <f>IF(K98&lt;&gt;"",VLOOKUP(K98,tenhang,4,0),0)</f>
        <v>111058</v>
      </c>
      <c r="U98" s="30">
        <f>R98*T98</f>
        <v>444232</v>
      </c>
      <c r="X98" s="67">
        <f>IF(K98&lt;&gt;"",8,"")</f>
        <v>8</v>
      </c>
      <c r="Y98" s="31"/>
      <c r="Z98" s="30">
        <f>IF(K98&lt;&gt;"",ROUND(U98*X98*1%,0),"")</f>
        <v>35539</v>
      </c>
    </row>
    <row r="99" spans="1:26" ht="25.5" customHeight="1" x14ac:dyDescent="0.25">
      <c r="A99" s="88" t="s">
        <v>2157</v>
      </c>
      <c r="B99" s="82" t="str">
        <f>IF(I99&lt;&gt;"",IF(LEN(I99)&gt;9,LEFT(I99,10),"sai PO"),"")</f>
        <v>4145197791</v>
      </c>
      <c r="G99" s="20" t="s">
        <v>699</v>
      </c>
      <c r="I99" s="20" t="s">
        <v>2015</v>
      </c>
      <c r="J99" s="50" t="str">
        <f>IF(G99&lt;&gt;"",VLOOKUP(G99,'nhân viên sale'!$A$2:$C$1624,2,0),"")</f>
        <v>SG004</v>
      </c>
      <c r="K99" s="20" t="s">
        <v>59</v>
      </c>
      <c r="L99" s="27" t="str">
        <f>IF(K99&lt;&gt;"",VLOOKUP(K99,tenhang,2,0),"")</f>
        <v>Giò Tai Lưỡi Xào 250g</v>
      </c>
      <c r="M99" s="16"/>
      <c r="N99" s="50" t="str">
        <f>IF(K99&lt;&gt;"","K-HCM","")</f>
        <v>K-HCM</v>
      </c>
      <c r="Q99" s="28" t="str">
        <f>IF(K99&lt;&gt;"",VLOOKUP(K99,tenhang,3,0),"")</f>
        <v>Túi</v>
      </c>
      <c r="R99" s="32">
        <v>4</v>
      </c>
      <c r="T99" s="30">
        <f>IF(K99&lt;&gt;"",VLOOKUP(K99,tenhang,4,0),0)</f>
        <v>50182</v>
      </c>
      <c r="U99" s="30">
        <f>R99*T99</f>
        <v>200728</v>
      </c>
      <c r="X99" s="67">
        <f>IF(K99&lt;&gt;"",8,"")</f>
        <v>8</v>
      </c>
      <c r="Y99" s="31"/>
      <c r="Z99" s="30">
        <f>IF(K99&lt;&gt;"",ROUND(U99*X99*1%,0),"")</f>
        <v>16058</v>
      </c>
    </row>
    <row r="100" spans="1:26" ht="25.5" customHeight="1" x14ac:dyDescent="0.25">
      <c r="A100" s="88" t="s">
        <v>2157</v>
      </c>
      <c r="B100" s="82" t="str">
        <f>IF(I100&lt;&gt;"",IF(LEN(I100)&gt;9,LEFT(I100,10),"sai PO"),"")</f>
        <v>4145197801</v>
      </c>
      <c r="G100" s="20" t="s">
        <v>709</v>
      </c>
      <c r="I100" s="20" t="s">
        <v>2016</v>
      </c>
      <c r="J100" s="50" t="str">
        <f>IF(G100&lt;&gt;"",VLOOKUP(G100,'nhân viên sale'!$A$2:$C$1624,2,0),"")</f>
        <v>SG009</v>
      </c>
      <c r="K100" s="20" t="s">
        <v>39</v>
      </c>
      <c r="L100" s="27" t="str">
        <f>IF(K100&lt;&gt;"",VLOOKUP(K100,tenhang,2,0),"")</f>
        <v>Chân giò heo muối 300g</v>
      </c>
      <c r="M100" s="16"/>
      <c r="N100" s="50" t="str">
        <f>IF(K100&lt;&gt;"","K-HCM","")</f>
        <v>K-HCM</v>
      </c>
      <c r="Q100" s="28" t="str">
        <f>IF(K100&lt;&gt;"",VLOOKUP(K100,tenhang,3,0),"")</f>
        <v>Túi</v>
      </c>
      <c r="R100" s="32">
        <v>4</v>
      </c>
      <c r="T100" s="30">
        <f>IF(K100&lt;&gt;"",VLOOKUP(K100,tenhang,4,0),0)</f>
        <v>73431</v>
      </c>
      <c r="U100" s="30">
        <f>R100*T100</f>
        <v>293724</v>
      </c>
      <c r="X100" s="67">
        <f>IF(K100&lt;&gt;"",8,"")</f>
        <v>8</v>
      </c>
      <c r="Y100" s="31"/>
      <c r="Z100" s="30">
        <f>IF(K100&lt;&gt;"",ROUND(U100*X100*1%,0),"")</f>
        <v>23498</v>
      </c>
    </row>
    <row r="101" spans="1:26" ht="25.5" customHeight="1" x14ac:dyDescent="0.25">
      <c r="A101" s="88" t="s">
        <v>2157</v>
      </c>
      <c r="B101" s="82" t="str">
        <f>IF(I101&lt;&gt;"",IF(LEN(I101)&gt;9,LEFT(I101,10),"sai PO"),"")</f>
        <v>4145197801</v>
      </c>
      <c r="G101" s="20" t="s">
        <v>709</v>
      </c>
      <c r="I101" s="20" t="s">
        <v>2016</v>
      </c>
      <c r="J101" s="50" t="str">
        <f>IF(G101&lt;&gt;"",VLOOKUP(G101,'nhân viên sale'!$A$2:$C$1624,2,0),"")</f>
        <v>SG009</v>
      </c>
      <c r="K101" s="20" t="s">
        <v>55</v>
      </c>
      <c r="L101" s="27" t="str">
        <f>IF(K101&lt;&gt;"",VLOOKUP(K101,tenhang,2,0),"")</f>
        <v>Gà muối 500g</v>
      </c>
      <c r="M101" s="16"/>
      <c r="N101" s="50" t="str">
        <f>IF(K101&lt;&gt;"","K-HCM","")</f>
        <v>K-HCM</v>
      </c>
      <c r="Q101" s="28" t="str">
        <f>IF(K101&lt;&gt;"",VLOOKUP(K101,tenhang,3,0),"")</f>
        <v>Túi</v>
      </c>
      <c r="R101" s="32">
        <v>7</v>
      </c>
      <c r="T101" s="30">
        <f>IF(K101&lt;&gt;"",VLOOKUP(K101,tenhang,4,0),0)</f>
        <v>111058</v>
      </c>
      <c r="U101" s="30">
        <f>R101*T101</f>
        <v>777406</v>
      </c>
      <c r="X101" s="67">
        <f>IF(K101&lt;&gt;"",8,"")</f>
        <v>8</v>
      </c>
      <c r="Y101" s="31"/>
      <c r="Z101" s="30">
        <f>IF(K101&lt;&gt;"",ROUND(U101*X101*1%,0),"")</f>
        <v>62192</v>
      </c>
    </row>
    <row r="102" spans="1:26" ht="25.5" customHeight="1" x14ac:dyDescent="0.25">
      <c r="A102" s="88" t="s">
        <v>2157</v>
      </c>
      <c r="B102" s="82" t="str">
        <f>IF(I102&lt;&gt;"",IF(LEN(I102)&gt;9,LEFT(I102,10),"sai PO"),"")</f>
        <v>4145197801</v>
      </c>
      <c r="G102" s="20" t="s">
        <v>709</v>
      </c>
      <c r="I102" s="20" t="s">
        <v>2016</v>
      </c>
      <c r="J102" s="50" t="str">
        <f>IF(G102&lt;&gt;"",VLOOKUP(G102,'nhân viên sale'!$A$2:$C$1624,2,0),"")</f>
        <v>SG009</v>
      </c>
      <c r="K102" s="20" t="s">
        <v>67</v>
      </c>
      <c r="L102" s="27" t="str">
        <f>IF(K102&lt;&gt;"",VLOOKUP(K102,tenhang,2,0),"")</f>
        <v>Tai heo muối 200g</v>
      </c>
      <c r="M102" s="16"/>
      <c r="N102" s="50" t="str">
        <f>IF(K102&lt;&gt;"","K-HCM","")</f>
        <v>K-HCM</v>
      </c>
      <c r="Q102" s="28" t="str">
        <f>IF(K102&lt;&gt;"",VLOOKUP(K102,tenhang,3,0),"")</f>
        <v>Túi</v>
      </c>
      <c r="R102" s="32">
        <v>4</v>
      </c>
      <c r="T102" s="30">
        <f>IF(K102&lt;&gt;"",VLOOKUP(K102,tenhang,4,0),0)</f>
        <v>55595</v>
      </c>
      <c r="U102" s="30">
        <f>R102*T102</f>
        <v>222380</v>
      </c>
      <c r="X102" s="67">
        <f>IF(K102&lt;&gt;"",8,"")</f>
        <v>8</v>
      </c>
      <c r="Y102" s="31"/>
      <c r="Z102" s="30">
        <f>IF(K102&lt;&gt;"",ROUND(U102*X102*1%,0),"")</f>
        <v>17790</v>
      </c>
    </row>
    <row r="103" spans="1:26" ht="25.5" customHeight="1" x14ac:dyDescent="0.25">
      <c r="A103" s="88" t="s">
        <v>2157</v>
      </c>
      <c r="B103" s="82" t="str">
        <f>IF(I103&lt;&gt;"",IF(LEN(I103)&gt;9,LEFT(I103,10),"sai PO"),"")</f>
        <v>4145197809</v>
      </c>
      <c r="G103" s="20" t="s">
        <v>725</v>
      </c>
      <c r="I103" s="20" t="s">
        <v>2017</v>
      </c>
      <c r="J103" s="50" t="str">
        <f>IF(G103&lt;&gt;"",VLOOKUP(G103,'nhân viên sale'!$A$2:$C$1624,2,0),"")</f>
        <v>SG005</v>
      </c>
      <c r="K103" s="20" t="s">
        <v>30</v>
      </c>
      <c r="L103" s="27" t="str">
        <f>IF(K103&lt;&gt;"",VLOOKUP(K103,tenhang,2,0),"")</f>
        <v>Bắp bò muối 200g</v>
      </c>
      <c r="M103" s="16"/>
      <c r="N103" s="50" t="str">
        <f>IF(K103&lt;&gt;"","K-HCM","")</f>
        <v>K-HCM</v>
      </c>
      <c r="Q103" s="28" t="str">
        <f>IF(K103&lt;&gt;"",VLOOKUP(K103,tenhang,3,0),"")</f>
        <v>Túi</v>
      </c>
      <c r="R103" s="32">
        <v>4</v>
      </c>
      <c r="T103" s="30">
        <f>IF(K103&lt;&gt;"",VLOOKUP(K103,tenhang,4,0),0)</f>
        <v>87787</v>
      </c>
      <c r="U103" s="30">
        <f>R103*T103</f>
        <v>351148</v>
      </c>
      <c r="X103" s="67">
        <f>IF(K103&lt;&gt;"",8,"")</f>
        <v>8</v>
      </c>
      <c r="Y103" s="31"/>
      <c r="Z103" s="30">
        <f>IF(K103&lt;&gt;"",ROUND(U103*X103*1%,0),"")</f>
        <v>28092</v>
      </c>
    </row>
    <row r="104" spans="1:26" ht="25.5" customHeight="1" x14ac:dyDescent="0.25">
      <c r="A104" s="88" t="s">
        <v>2157</v>
      </c>
      <c r="B104" s="82" t="str">
        <f>IF(I104&lt;&gt;"",IF(LEN(I104)&gt;9,LEFT(I104,10),"sai PO"),"")</f>
        <v>4145197809</v>
      </c>
      <c r="G104" s="20" t="s">
        <v>725</v>
      </c>
      <c r="I104" s="20" t="s">
        <v>2017</v>
      </c>
      <c r="J104" s="50" t="str">
        <f>IF(G104&lt;&gt;"",VLOOKUP(G104,'nhân viên sale'!$A$2:$C$1624,2,0),"")</f>
        <v>SG005</v>
      </c>
      <c r="K104" s="20" t="s">
        <v>39</v>
      </c>
      <c r="L104" s="27" t="str">
        <f>IF(K104&lt;&gt;"",VLOOKUP(K104,tenhang,2,0),"")</f>
        <v>Chân giò heo muối 300g</v>
      </c>
      <c r="M104" s="16"/>
      <c r="N104" s="50" t="str">
        <f>IF(K104&lt;&gt;"","K-HCM","")</f>
        <v>K-HCM</v>
      </c>
      <c r="Q104" s="28" t="str">
        <f>IF(K104&lt;&gt;"",VLOOKUP(K104,tenhang,3,0),"")</f>
        <v>Túi</v>
      </c>
      <c r="R104" s="32">
        <v>4</v>
      </c>
      <c r="T104" s="30">
        <f>IF(K104&lt;&gt;"",VLOOKUP(K104,tenhang,4,0),0)</f>
        <v>73431</v>
      </c>
      <c r="U104" s="30">
        <f>R104*T104</f>
        <v>293724</v>
      </c>
      <c r="X104" s="67">
        <f>IF(K104&lt;&gt;"",8,"")</f>
        <v>8</v>
      </c>
      <c r="Y104" s="31"/>
      <c r="Z104" s="30">
        <f>IF(K104&lt;&gt;"",ROUND(U104*X104*1%,0),"")</f>
        <v>23498</v>
      </c>
    </row>
    <row r="105" spans="1:26" ht="25.5" customHeight="1" x14ac:dyDescent="0.25">
      <c r="A105" s="88" t="s">
        <v>2157</v>
      </c>
      <c r="B105" s="82" t="str">
        <f>IF(I105&lt;&gt;"",IF(LEN(I105)&gt;9,LEFT(I105,10),"sai PO"),"")</f>
        <v>4145197809</v>
      </c>
      <c r="G105" s="20" t="s">
        <v>725</v>
      </c>
      <c r="I105" s="20" t="s">
        <v>2017</v>
      </c>
      <c r="J105" s="50" t="str">
        <f>IF(G105&lt;&gt;"",VLOOKUP(G105,'nhân viên sale'!$A$2:$C$1624,2,0),"")</f>
        <v>SG005</v>
      </c>
      <c r="K105" s="20" t="s">
        <v>55</v>
      </c>
      <c r="L105" s="27" t="str">
        <f>IF(K105&lt;&gt;"",VLOOKUP(K105,tenhang,2,0),"")</f>
        <v>Gà muối 500g</v>
      </c>
      <c r="M105" s="16"/>
      <c r="N105" s="50" t="str">
        <f>IF(K105&lt;&gt;"","K-HCM","")</f>
        <v>K-HCM</v>
      </c>
      <c r="Q105" s="28" t="str">
        <f>IF(K105&lt;&gt;"",VLOOKUP(K105,tenhang,3,0),"")</f>
        <v>Túi</v>
      </c>
      <c r="R105" s="32">
        <v>7</v>
      </c>
      <c r="T105" s="30">
        <f>IF(K105&lt;&gt;"",VLOOKUP(K105,tenhang,4,0),0)</f>
        <v>111058</v>
      </c>
      <c r="U105" s="30">
        <f>R105*T105</f>
        <v>777406</v>
      </c>
      <c r="X105" s="67">
        <f>IF(K105&lt;&gt;"",8,"")</f>
        <v>8</v>
      </c>
      <c r="Y105" s="31"/>
      <c r="Z105" s="30">
        <f>IF(K105&lt;&gt;"",ROUND(U105*X105*1%,0),"")</f>
        <v>62192</v>
      </c>
    </row>
    <row r="106" spans="1:26" ht="25.5" customHeight="1" x14ac:dyDescent="0.25">
      <c r="A106" s="88" t="s">
        <v>2157</v>
      </c>
      <c r="B106" s="82" t="str">
        <f>IF(I106&lt;&gt;"",IF(LEN(I106)&gt;9,LEFT(I106,10),"sai PO"),"")</f>
        <v>4145197812</v>
      </c>
      <c r="G106" s="20" t="s">
        <v>727</v>
      </c>
      <c r="I106" s="20" t="s">
        <v>2018</v>
      </c>
      <c r="J106" s="50" t="str">
        <f>IF(G106&lt;&gt;"",VLOOKUP(G106,'nhân viên sale'!$A$2:$C$1624,2,0),"")</f>
        <v>SG005</v>
      </c>
      <c r="K106" s="20" t="s">
        <v>30</v>
      </c>
      <c r="L106" s="27" t="str">
        <f>IF(K106&lt;&gt;"",VLOOKUP(K106,tenhang,2,0),"")</f>
        <v>Bắp bò muối 200g</v>
      </c>
      <c r="M106" s="16"/>
      <c r="N106" s="50" t="str">
        <f>IF(K106&lt;&gt;"","K-HCM","")</f>
        <v>K-HCM</v>
      </c>
      <c r="Q106" s="28" t="str">
        <f>IF(K106&lt;&gt;"",VLOOKUP(K106,tenhang,3,0),"")</f>
        <v>Túi</v>
      </c>
      <c r="R106" s="32">
        <v>4</v>
      </c>
      <c r="T106" s="30">
        <f>IF(K106&lt;&gt;"",VLOOKUP(K106,tenhang,4,0),0)</f>
        <v>87787</v>
      </c>
      <c r="U106" s="30">
        <f>R106*T106</f>
        <v>351148</v>
      </c>
      <c r="X106" s="67">
        <f>IF(K106&lt;&gt;"",8,"")</f>
        <v>8</v>
      </c>
      <c r="Y106" s="31"/>
      <c r="Z106" s="30">
        <f>IF(K106&lt;&gt;"",ROUND(U106*X106*1%,0),"")</f>
        <v>28092</v>
      </c>
    </row>
    <row r="107" spans="1:26" ht="25.5" customHeight="1" x14ac:dyDescent="0.25">
      <c r="A107" s="88" t="s">
        <v>2157</v>
      </c>
      <c r="B107" s="82" t="str">
        <f>IF(I107&lt;&gt;"",IF(LEN(I107)&gt;9,LEFT(I107,10),"sai PO"),"")</f>
        <v>4145197812</v>
      </c>
      <c r="G107" s="20" t="s">
        <v>727</v>
      </c>
      <c r="I107" s="20" t="s">
        <v>2018</v>
      </c>
      <c r="J107" s="50" t="str">
        <f>IF(G107&lt;&gt;"",VLOOKUP(G107,'nhân viên sale'!$A$2:$C$1624,2,0),"")</f>
        <v>SG005</v>
      </c>
      <c r="K107" s="20" t="s">
        <v>39</v>
      </c>
      <c r="L107" s="27" t="str">
        <f>IF(K107&lt;&gt;"",VLOOKUP(K107,tenhang,2,0),"")</f>
        <v>Chân giò heo muối 300g</v>
      </c>
      <c r="M107" s="16"/>
      <c r="N107" s="50" t="str">
        <f>IF(K107&lt;&gt;"","K-HCM","")</f>
        <v>K-HCM</v>
      </c>
      <c r="Q107" s="28" t="str">
        <f>IF(K107&lt;&gt;"",VLOOKUP(K107,tenhang,3,0),"")</f>
        <v>Túi</v>
      </c>
      <c r="R107" s="32">
        <v>4</v>
      </c>
      <c r="T107" s="30">
        <f>IF(K107&lt;&gt;"",VLOOKUP(K107,tenhang,4,0),0)</f>
        <v>73431</v>
      </c>
      <c r="U107" s="30">
        <f>R107*T107</f>
        <v>293724</v>
      </c>
      <c r="X107" s="67">
        <f>IF(K107&lt;&gt;"",8,"")</f>
        <v>8</v>
      </c>
      <c r="Y107" s="31"/>
      <c r="Z107" s="30">
        <f>IF(K107&lt;&gt;"",ROUND(U107*X107*1%,0),"")</f>
        <v>23498</v>
      </c>
    </row>
    <row r="108" spans="1:26" ht="25.5" customHeight="1" x14ac:dyDescent="0.25">
      <c r="A108" s="88" t="s">
        <v>2157</v>
      </c>
      <c r="B108" s="82" t="str">
        <f>IF(I108&lt;&gt;"",IF(LEN(I108)&gt;9,LEFT(I108,10),"sai PO"),"")</f>
        <v>4145197812</v>
      </c>
      <c r="G108" s="20" t="s">
        <v>727</v>
      </c>
      <c r="I108" s="20" t="s">
        <v>2018</v>
      </c>
      <c r="J108" s="50" t="str">
        <f>IF(G108&lt;&gt;"",VLOOKUP(G108,'nhân viên sale'!$A$2:$C$1624,2,0),"")</f>
        <v>SG005</v>
      </c>
      <c r="K108" s="20" t="s">
        <v>55</v>
      </c>
      <c r="L108" s="27" t="str">
        <f>IF(K108&lt;&gt;"",VLOOKUP(K108,tenhang,2,0),"")</f>
        <v>Gà muối 500g</v>
      </c>
      <c r="M108" s="16"/>
      <c r="N108" s="50" t="str">
        <f>IF(K108&lt;&gt;"","K-HCM","")</f>
        <v>K-HCM</v>
      </c>
      <c r="Q108" s="28" t="str">
        <f>IF(K108&lt;&gt;"",VLOOKUP(K108,tenhang,3,0),"")</f>
        <v>Túi</v>
      </c>
      <c r="R108" s="32">
        <v>7</v>
      </c>
      <c r="T108" s="30">
        <f>IF(K108&lt;&gt;"",VLOOKUP(K108,tenhang,4,0),0)</f>
        <v>111058</v>
      </c>
      <c r="U108" s="30">
        <f>R108*T108</f>
        <v>777406</v>
      </c>
      <c r="X108" s="67">
        <f>IF(K108&lt;&gt;"",8,"")</f>
        <v>8</v>
      </c>
      <c r="Y108" s="31"/>
      <c r="Z108" s="30">
        <f>IF(K108&lt;&gt;"",ROUND(U108*X108*1%,0),"")</f>
        <v>62192</v>
      </c>
    </row>
    <row r="109" spans="1:26" ht="25.5" customHeight="1" x14ac:dyDescent="0.25">
      <c r="A109" s="88" t="s">
        <v>2157</v>
      </c>
      <c r="B109" s="82" t="str">
        <f>IF(I109&lt;&gt;"",IF(LEN(I109)&gt;9,LEFT(I109,10),"sai PO"),"")</f>
        <v>4145197812</v>
      </c>
      <c r="G109" s="20" t="s">
        <v>727</v>
      </c>
      <c r="I109" s="20" t="s">
        <v>2018</v>
      </c>
      <c r="J109" s="50" t="str">
        <f>IF(G109&lt;&gt;"",VLOOKUP(G109,'nhân viên sale'!$A$2:$C$1624,2,0),"")</f>
        <v>SG005</v>
      </c>
      <c r="K109" s="20" t="s">
        <v>59</v>
      </c>
      <c r="L109" s="27" t="str">
        <f>IF(K109&lt;&gt;"",VLOOKUP(K109,tenhang,2,0),"")</f>
        <v>Giò Tai Lưỡi Xào 250g</v>
      </c>
      <c r="M109" s="16"/>
      <c r="N109" s="50" t="str">
        <f>IF(K109&lt;&gt;"","K-HCM","")</f>
        <v>K-HCM</v>
      </c>
      <c r="Q109" s="28" t="str">
        <f>IF(K109&lt;&gt;"",VLOOKUP(K109,tenhang,3,0),"")</f>
        <v>Túi</v>
      </c>
      <c r="R109" s="32">
        <v>4</v>
      </c>
      <c r="T109" s="30">
        <f>IF(K109&lt;&gt;"",VLOOKUP(K109,tenhang,4,0),0)</f>
        <v>50182</v>
      </c>
      <c r="U109" s="30">
        <f>R109*T109</f>
        <v>200728</v>
      </c>
      <c r="X109" s="67">
        <f>IF(K109&lt;&gt;"",8,"")</f>
        <v>8</v>
      </c>
      <c r="Y109" s="31"/>
      <c r="Z109" s="30">
        <f>IF(K109&lt;&gt;"",ROUND(U109*X109*1%,0),"")</f>
        <v>16058</v>
      </c>
    </row>
    <row r="110" spans="1:26" ht="25.5" customHeight="1" x14ac:dyDescent="0.25">
      <c r="A110" s="88" t="s">
        <v>2157</v>
      </c>
      <c r="B110" s="82" t="str">
        <f>IF(I110&lt;&gt;"",IF(LEN(I110)&gt;9,LEFT(I110,10),"sai PO"),"")</f>
        <v>4145197816</v>
      </c>
      <c r="G110" s="20" t="s">
        <v>736</v>
      </c>
      <c r="I110" s="20" t="s">
        <v>2019</v>
      </c>
      <c r="J110" s="50" t="str">
        <f>IF(G110&lt;&gt;"",VLOOKUP(G110,'nhân viên sale'!$A$2:$C$1624,2,0),"")</f>
        <v>SG011</v>
      </c>
      <c r="K110" s="20" t="s">
        <v>39</v>
      </c>
      <c r="L110" s="27" t="str">
        <f>IF(K110&lt;&gt;"",VLOOKUP(K110,tenhang,2,0),"")</f>
        <v>Chân giò heo muối 300g</v>
      </c>
      <c r="M110" s="16"/>
      <c r="N110" s="50" t="str">
        <f>IF(K110&lt;&gt;"","K-HCM","")</f>
        <v>K-HCM</v>
      </c>
      <c r="Q110" s="28" t="str">
        <f>IF(K110&lt;&gt;"",VLOOKUP(K110,tenhang,3,0),"")</f>
        <v>Túi</v>
      </c>
      <c r="R110" s="32">
        <v>4</v>
      </c>
      <c r="T110" s="30">
        <f>IF(K110&lt;&gt;"",VLOOKUP(K110,tenhang,4,0),0)</f>
        <v>73431</v>
      </c>
      <c r="U110" s="30">
        <f>R110*T110</f>
        <v>293724</v>
      </c>
      <c r="X110" s="67">
        <f>IF(K110&lt;&gt;"",8,"")</f>
        <v>8</v>
      </c>
      <c r="Y110" s="31"/>
      <c r="Z110" s="30">
        <f>IF(K110&lt;&gt;"",ROUND(U110*X110*1%,0),"")</f>
        <v>23498</v>
      </c>
    </row>
    <row r="111" spans="1:26" ht="25.5" customHeight="1" x14ac:dyDescent="0.25">
      <c r="A111" s="88" t="s">
        <v>2157</v>
      </c>
      <c r="B111" s="82" t="str">
        <f>IF(I111&lt;&gt;"",IF(LEN(I111)&gt;9,LEFT(I111,10),"sai PO"),"")</f>
        <v>4145197816</v>
      </c>
      <c r="G111" s="20" t="s">
        <v>736</v>
      </c>
      <c r="I111" s="20" t="s">
        <v>2019</v>
      </c>
      <c r="J111" s="50" t="str">
        <f>IF(G111&lt;&gt;"",VLOOKUP(G111,'nhân viên sale'!$A$2:$C$1624,2,0),"")</f>
        <v>SG011</v>
      </c>
      <c r="K111" s="20" t="s">
        <v>55</v>
      </c>
      <c r="L111" s="27" t="str">
        <f>IF(K111&lt;&gt;"",VLOOKUP(K111,tenhang,2,0),"")</f>
        <v>Gà muối 500g</v>
      </c>
      <c r="M111" s="16"/>
      <c r="N111" s="50" t="str">
        <f>IF(K111&lt;&gt;"","K-HCM","")</f>
        <v>K-HCM</v>
      </c>
      <c r="Q111" s="28" t="str">
        <f>IF(K111&lt;&gt;"",VLOOKUP(K111,tenhang,3,0),"")</f>
        <v>Túi</v>
      </c>
      <c r="R111" s="32">
        <v>7</v>
      </c>
      <c r="T111" s="30">
        <f>IF(K111&lt;&gt;"",VLOOKUP(K111,tenhang,4,0),0)</f>
        <v>111058</v>
      </c>
      <c r="U111" s="30">
        <f>R111*T111</f>
        <v>777406</v>
      </c>
      <c r="X111" s="67">
        <f>IF(K111&lt;&gt;"",8,"")</f>
        <v>8</v>
      </c>
      <c r="Y111" s="31"/>
      <c r="Z111" s="30">
        <f>IF(K111&lt;&gt;"",ROUND(U111*X111*1%,0),"")</f>
        <v>62192</v>
      </c>
    </row>
    <row r="112" spans="1:26" ht="25.5" customHeight="1" x14ac:dyDescent="0.25">
      <c r="A112" s="88" t="s">
        <v>2157</v>
      </c>
      <c r="B112" s="82" t="str">
        <f>IF(I112&lt;&gt;"",IF(LEN(I112)&gt;9,LEFT(I112,10),"sai PO"),"")</f>
        <v>4145197816</v>
      </c>
      <c r="G112" s="20" t="s">
        <v>736</v>
      </c>
      <c r="I112" s="20" t="s">
        <v>2019</v>
      </c>
      <c r="J112" s="50" t="str">
        <f>IF(G112&lt;&gt;"",VLOOKUP(G112,'nhân viên sale'!$A$2:$C$1624,2,0),"")</f>
        <v>SG011</v>
      </c>
      <c r="K112" s="20" t="s">
        <v>49</v>
      </c>
      <c r="L112" s="27" t="str">
        <f>IF(K112&lt;&gt;"",VLOOKUP(K112,tenhang,2,0),"")</f>
        <v>Giò lụa cây 250g</v>
      </c>
      <c r="M112" s="16"/>
      <c r="N112" s="50" t="str">
        <f>IF(K112&lt;&gt;"","K-HCM","")</f>
        <v>K-HCM</v>
      </c>
      <c r="Q112" s="28" t="str">
        <f>IF(K112&lt;&gt;"",VLOOKUP(K112,tenhang,3,0),"")</f>
        <v>Túi</v>
      </c>
      <c r="R112" s="32">
        <v>4</v>
      </c>
      <c r="T112" s="30">
        <f>IF(K112&lt;&gt;"",VLOOKUP(K112,tenhang,4,0),0)</f>
        <v>59400</v>
      </c>
      <c r="U112" s="30">
        <f>R112*T112</f>
        <v>237600</v>
      </c>
      <c r="X112" s="67">
        <f>IF(K112&lt;&gt;"",8,"")</f>
        <v>8</v>
      </c>
      <c r="Y112" s="31"/>
      <c r="Z112" s="30">
        <f>IF(K112&lt;&gt;"",ROUND(U112*X112*1%,0),"")</f>
        <v>19008</v>
      </c>
    </row>
    <row r="113" spans="1:26" ht="25.5" customHeight="1" x14ac:dyDescent="0.25">
      <c r="A113" s="88" t="s">
        <v>2157</v>
      </c>
      <c r="B113" s="82" t="str">
        <f>IF(I113&lt;&gt;"",IF(LEN(I113)&gt;9,LEFT(I113,10),"sai PO"),"")</f>
        <v>4145197816</v>
      </c>
      <c r="G113" s="20" t="s">
        <v>736</v>
      </c>
      <c r="I113" s="20" t="s">
        <v>2019</v>
      </c>
      <c r="J113" s="50" t="str">
        <f>IF(G113&lt;&gt;"",VLOOKUP(G113,'nhân viên sale'!$A$2:$C$1624,2,0),"")</f>
        <v>SG011</v>
      </c>
      <c r="K113" s="20" t="s">
        <v>45</v>
      </c>
      <c r="L113" s="27" t="str">
        <f>IF(K113&lt;&gt;"",VLOOKUP(K113,tenhang,2,0),"")</f>
        <v>Chả nướng 300g</v>
      </c>
      <c r="M113" s="16"/>
      <c r="N113" s="50" t="str">
        <f>IF(K113&lt;&gt;"","K-HCM","")</f>
        <v>K-HCM</v>
      </c>
      <c r="Q113" s="28" t="str">
        <f>IF(K113&lt;&gt;"",VLOOKUP(K113,tenhang,3,0),"")</f>
        <v>Túi</v>
      </c>
      <c r="R113" s="32">
        <v>4</v>
      </c>
      <c r="T113" s="30">
        <f>IF(K113&lt;&gt;"",VLOOKUP(K113,tenhang,4,0),0)</f>
        <v>70950</v>
      </c>
      <c r="U113" s="30">
        <f>R113*T113</f>
        <v>283800</v>
      </c>
      <c r="X113" s="67">
        <f>IF(K113&lt;&gt;"",8,"")</f>
        <v>8</v>
      </c>
      <c r="Y113" s="31"/>
      <c r="Z113" s="30">
        <f>IF(K113&lt;&gt;"",ROUND(U113*X113*1%,0),"")</f>
        <v>22704</v>
      </c>
    </row>
    <row r="114" spans="1:26" ht="25.5" customHeight="1" x14ac:dyDescent="0.25">
      <c r="A114" s="88" t="s">
        <v>2157</v>
      </c>
      <c r="B114" s="82" t="str">
        <f>IF(I114&lt;&gt;"",IF(LEN(I114)&gt;9,LEFT(I114,10),"sai PO"),"")</f>
        <v>4145197816</v>
      </c>
      <c r="G114" s="20" t="s">
        <v>736</v>
      </c>
      <c r="I114" s="20" t="s">
        <v>2019</v>
      </c>
      <c r="J114" s="50" t="str">
        <f>IF(G114&lt;&gt;"",VLOOKUP(G114,'nhân viên sale'!$A$2:$C$1624,2,0),"")</f>
        <v>SG011</v>
      </c>
      <c r="K114" s="20" t="s">
        <v>37</v>
      </c>
      <c r="L114" s="27" t="str">
        <f>IF(K114&lt;&gt;"",VLOOKUP(K114,tenhang,2,0),"")</f>
        <v>Chả cốm 300g</v>
      </c>
      <c r="M114" s="16"/>
      <c r="N114" s="50" t="str">
        <f>IF(K114&lt;&gt;"","K-HCM","")</f>
        <v>K-HCM</v>
      </c>
      <c r="Q114" s="28" t="str">
        <f>IF(K114&lt;&gt;"",VLOOKUP(K114,tenhang,3,0),"")</f>
        <v>Túi</v>
      </c>
      <c r="R114" s="32">
        <v>4</v>
      </c>
      <c r="T114" s="30">
        <f>IF(K114&lt;&gt;"",VLOOKUP(K114,tenhang,4,0),0)</f>
        <v>74250</v>
      </c>
      <c r="U114" s="30">
        <f>R114*T114</f>
        <v>297000</v>
      </c>
      <c r="X114" s="67">
        <f>IF(K114&lt;&gt;"",8,"")</f>
        <v>8</v>
      </c>
      <c r="Y114" s="31"/>
      <c r="Z114" s="30">
        <f>IF(K114&lt;&gt;"",ROUND(U114*X114*1%,0),"")</f>
        <v>23760</v>
      </c>
    </row>
    <row r="115" spans="1:26" ht="25.5" customHeight="1" x14ac:dyDescent="0.25">
      <c r="A115" s="88" t="s">
        <v>2157</v>
      </c>
      <c r="B115" s="82" t="str">
        <f>IF(I115&lt;&gt;"",IF(LEN(I115)&gt;9,LEFT(I115,10),"sai PO"),"")</f>
        <v>4145197816</v>
      </c>
      <c r="G115" s="20" t="s">
        <v>736</v>
      </c>
      <c r="I115" s="20" t="s">
        <v>2019</v>
      </c>
      <c r="J115" s="50" t="str">
        <f>IF(G115&lt;&gt;"",VLOOKUP(G115,'nhân viên sale'!$A$2:$C$1624,2,0),"")</f>
        <v>SG011</v>
      </c>
      <c r="K115" s="20" t="s">
        <v>59</v>
      </c>
      <c r="L115" s="27" t="str">
        <f>IF(K115&lt;&gt;"",VLOOKUP(K115,tenhang,2,0),"")</f>
        <v>Giò Tai Lưỡi Xào 250g</v>
      </c>
      <c r="M115" s="16"/>
      <c r="N115" s="50" t="str">
        <f>IF(K115&lt;&gt;"","K-HCM","")</f>
        <v>K-HCM</v>
      </c>
      <c r="Q115" s="28" t="str">
        <f>IF(K115&lt;&gt;"",VLOOKUP(K115,tenhang,3,0),"")</f>
        <v>Túi</v>
      </c>
      <c r="R115" s="32">
        <v>4</v>
      </c>
      <c r="T115" s="30">
        <f>IF(K115&lt;&gt;"",VLOOKUP(K115,tenhang,4,0),0)</f>
        <v>50182</v>
      </c>
      <c r="U115" s="30">
        <f>R115*T115</f>
        <v>200728</v>
      </c>
      <c r="X115" s="67">
        <f>IF(K115&lt;&gt;"",8,"")</f>
        <v>8</v>
      </c>
      <c r="Y115" s="31"/>
      <c r="Z115" s="30">
        <f>IF(K115&lt;&gt;"",ROUND(U115*X115*1%,0),"")</f>
        <v>16058</v>
      </c>
    </row>
    <row r="116" spans="1:26" ht="25.5" customHeight="1" x14ac:dyDescent="0.25">
      <c r="A116" s="88" t="s">
        <v>2157</v>
      </c>
      <c r="B116" s="82" t="str">
        <f>IF(I116&lt;&gt;"",IF(LEN(I116)&gt;9,LEFT(I116,10),"sai PO"),"")</f>
        <v>4145197819</v>
      </c>
      <c r="G116" s="20" t="s">
        <v>744</v>
      </c>
      <c r="I116" s="20" t="s">
        <v>2020</v>
      </c>
      <c r="J116" s="50" t="str">
        <f>IF(G116&lt;&gt;"",VLOOKUP(G116,'nhân viên sale'!$A$2:$C$1624,2,0),"")</f>
        <v>SG009</v>
      </c>
      <c r="K116" s="20" t="s">
        <v>30</v>
      </c>
      <c r="L116" s="27" t="str">
        <f>IF(K116&lt;&gt;"",VLOOKUP(K116,tenhang,2,0),"")</f>
        <v>Bắp bò muối 200g</v>
      </c>
      <c r="M116" s="16"/>
      <c r="N116" s="50" t="str">
        <f>IF(K116&lt;&gt;"","K-HCM","")</f>
        <v>K-HCM</v>
      </c>
      <c r="Q116" s="28" t="str">
        <f>IF(K116&lt;&gt;"",VLOOKUP(K116,tenhang,3,0),"")</f>
        <v>Túi</v>
      </c>
      <c r="R116" s="32">
        <v>4</v>
      </c>
      <c r="T116" s="30">
        <f>IF(K116&lt;&gt;"",VLOOKUP(K116,tenhang,4,0),0)</f>
        <v>87787</v>
      </c>
      <c r="U116" s="30">
        <f>R116*T116</f>
        <v>351148</v>
      </c>
      <c r="X116" s="67">
        <f>IF(K116&lt;&gt;"",8,"")</f>
        <v>8</v>
      </c>
      <c r="Y116" s="31"/>
      <c r="Z116" s="30">
        <f>IF(K116&lt;&gt;"",ROUND(U116*X116*1%,0),"")</f>
        <v>28092</v>
      </c>
    </row>
    <row r="117" spans="1:26" ht="25.5" customHeight="1" x14ac:dyDescent="0.25">
      <c r="A117" s="88" t="s">
        <v>2157</v>
      </c>
      <c r="B117" s="82" t="str">
        <f>IF(I117&lt;&gt;"",IF(LEN(I117)&gt;9,LEFT(I117,10),"sai PO"),"")</f>
        <v>4145197819</v>
      </c>
      <c r="G117" s="20" t="s">
        <v>744</v>
      </c>
      <c r="I117" s="20" t="s">
        <v>2020</v>
      </c>
      <c r="J117" s="50" t="str">
        <f>IF(G117&lt;&gt;"",VLOOKUP(G117,'nhân viên sale'!$A$2:$C$1624,2,0),"")</f>
        <v>SG009</v>
      </c>
      <c r="K117" s="20" t="s">
        <v>39</v>
      </c>
      <c r="L117" s="27" t="str">
        <f>IF(K117&lt;&gt;"",VLOOKUP(K117,tenhang,2,0),"")</f>
        <v>Chân giò heo muối 300g</v>
      </c>
      <c r="M117" s="16"/>
      <c r="N117" s="50" t="str">
        <f>IF(K117&lt;&gt;"","K-HCM","")</f>
        <v>K-HCM</v>
      </c>
      <c r="Q117" s="28" t="str">
        <f>IF(K117&lt;&gt;"",VLOOKUP(K117,tenhang,3,0),"")</f>
        <v>Túi</v>
      </c>
      <c r="R117" s="32">
        <v>4</v>
      </c>
      <c r="T117" s="30">
        <f>IF(K117&lt;&gt;"",VLOOKUP(K117,tenhang,4,0),0)</f>
        <v>73431</v>
      </c>
      <c r="U117" s="30">
        <f>R117*T117</f>
        <v>293724</v>
      </c>
      <c r="X117" s="67">
        <f>IF(K117&lt;&gt;"",8,"")</f>
        <v>8</v>
      </c>
      <c r="Y117" s="31"/>
      <c r="Z117" s="30">
        <f>IF(K117&lt;&gt;"",ROUND(U117*X117*1%,0),"")</f>
        <v>23498</v>
      </c>
    </row>
    <row r="118" spans="1:26" ht="25.5" customHeight="1" x14ac:dyDescent="0.25">
      <c r="A118" s="88" t="s">
        <v>2157</v>
      </c>
      <c r="B118" s="82" t="str">
        <f>IF(I118&lt;&gt;"",IF(LEN(I118)&gt;9,LEFT(I118,10),"sai PO"),"")</f>
        <v>4145197819</v>
      </c>
      <c r="G118" s="20" t="s">
        <v>744</v>
      </c>
      <c r="I118" s="20" t="s">
        <v>2020</v>
      </c>
      <c r="J118" s="50" t="str">
        <f>IF(G118&lt;&gt;"",VLOOKUP(G118,'nhân viên sale'!$A$2:$C$1624,2,0),"")</f>
        <v>SG009</v>
      </c>
      <c r="K118" s="20" t="s">
        <v>55</v>
      </c>
      <c r="L118" s="27" t="str">
        <f>IF(K118&lt;&gt;"",VLOOKUP(K118,tenhang,2,0),"")</f>
        <v>Gà muối 500g</v>
      </c>
      <c r="M118" s="16"/>
      <c r="N118" s="50" t="str">
        <f>IF(K118&lt;&gt;"","K-HCM","")</f>
        <v>K-HCM</v>
      </c>
      <c r="Q118" s="28" t="str">
        <f>IF(K118&lt;&gt;"",VLOOKUP(K118,tenhang,3,0),"")</f>
        <v>Túi</v>
      </c>
      <c r="R118" s="32">
        <v>4</v>
      </c>
      <c r="T118" s="30">
        <f>IF(K118&lt;&gt;"",VLOOKUP(K118,tenhang,4,0),0)</f>
        <v>111058</v>
      </c>
      <c r="U118" s="30">
        <f>R118*T118</f>
        <v>444232</v>
      </c>
      <c r="X118" s="67">
        <f>IF(K118&lt;&gt;"",8,"")</f>
        <v>8</v>
      </c>
      <c r="Y118" s="31"/>
      <c r="Z118" s="30">
        <f>IF(K118&lt;&gt;"",ROUND(U118*X118*1%,0),"")</f>
        <v>35539</v>
      </c>
    </row>
    <row r="119" spans="1:26" ht="25.5" customHeight="1" x14ac:dyDescent="0.25">
      <c r="A119" s="88" t="s">
        <v>2157</v>
      </c>
      <c r="B119" s="82" t="str">
        <f>IF(I119&lt;&gt;"",IF(LEN(I119)&gt;9,LEFT(I119,10),"sai PO"),"")</f>
        <v>4145197820</v>
      </c>
      <c r="G119" s="20" t="s">
        <v>745</v>
      </c>
      <c r="I119" s="20" t="s">
        <v>2021</v>
      </c>
      <c r="J119" s="50" t="str">
        <f>IF(G119&lt;&gt;"",VLOOKUP(G119,'nhân viên sale'!$A$2:$C$1624,2,0),"")</f>
        <v>SG011</v>
      </c>
      <c r="K119" s="20" t="s">
        <v>39</v>
      </c>
      <c r="L119" s="27" t="str">
        <f>IF(K119&lt;&gt;"",VLOOKUP(K119,tenhang,2,0),"")</f>
        <v>Chân giò heo muối 300g</v>
      </c>
      <c r="M119" s="16"/>
      <c r="N119" s="50" t="str">
        <f>IF(K119&lt;&gt;"","K-HCM","")</f>
        <v>K-HCM</v>
      </c>
      <c r="Q119" s="28" t="str">
        <f>IF(K119&lt;&gt;"",VLOOKUP(K119,tenhang,3,0),"")</f>
        <v>Túi</v>
      </c>
      <c r="R119" s="32">
        <v>4</v>
      </c>
      <c r="T119" s="30">
        <f>IF(K119&lt;&gt;"",VLOOKUP(K119,tenhang,4,0),0)</f>
        <v>73431</v>
      </c>
      <c r="U119" s="30">
        <f>R119*T119</f>
        <v>293724</v>
      </c>
      <c r="X119" s="67">
        <f>IF(K119&lt;&gt;"",8,"")</f>
        <v>8</v>
      </c>
      <c r="Y119" s="31"/>
      <c r="Z119" s="30">
        <f>IF(K119&lt;&gt;"",ROUND(U119*X119*1%,0),"")</f>
        <v>23498</v>
      </c>
    </row>
    <row r="120" spans="1:26" ht="25.5" customHeight="1" x14ac:dyDescent="0.25">
      <c r="A120" s="88" t="s">
        <v>2157</v>
      </c>
      <c r="B120" s="82" t="str">
        <f>IF(I120&lt;&gt;"",IF(LEN(I120)&gt;9,LEFT(I120,10),"sai PO"),"")</f>
        <v>4145197820</v>
      </c>
      <c r="G120" s="20" t="s">
        <v>745</v>
      </c>
      <c r="I120" s="20" t="s">
        <v>2021</v>
      </c>
      <c r="J120" s="50" t="str">
        <f>IF(G120&lt;&gt;"",VLOOKUP(G120,'nhân viên sale'!$A$2:$C$1624,2,0),"")</f>
        <v>SG011</v>
      </c>
      <c r="K120" s="20" t="s">
        <v>55</v>
      </c>
      <c r="L120" s="27" t="str">
        <f>IF(K120&lt;&gt;"",VLOOKUP(K120,tenhang,2,0),"")</f>
        <v>Gà muối 500g</v>
      </c>
      <c r="M120" s="16"/>
      <c r="N120" s="50" t="str">
        <f>IF(K120&lt;&gt;"","K-HCM","")</f>
        <v>K-HCM</v>
      </c>
      <c r="Q120" s="28" t="str">
        <f>IF(K120&lt;&gt;"",VLOOKUP(K120,tenhang,3,0),"")</f>
        <v>Túi</v>
      </c>
      <c r="R120" s="32">
        <v>4</v>
      </c>
      <c r="T120" s="30">
        <f>IF(K120&lt;&gt;"",VLOOKUP(K120,tenhang,4,0),0)</f>
        <v>111058</v>
      </c>
      <c r="U120" s="30">
        <f>R120*T120</f>
        <v>444232</v>
      </c>
      <c r="X120" s="67">
        <f>IF(K120&lt;&gt;"",8,"")</f>
        <v>8</v>
      </c>
      <c r="Y120" s="31"/>
      <c r="Z120" s="30">
        <f>IF(K120&lt;&gt;"",ROUND(U120*X120*1%,0),"")</f>
        <v>35539</v>
      </c>
    </row>
    <row r="121" spans="1:26" ht="25.5" customHeight="1" x14ac:dyDescent="0.25">
      <c r="A121" s="88" t="s">
        <v>2157</v>
      </c>
      <c r="B121" s="82" t="str">
        <f>IF(I121&lt;&gt;"",IF(LEN(I121)&gt;9,LEFT(I121,10),"sai PO"),"")</f>
        <v>4145197820</v>
      </c>
      <c r="G121" s="20" t="s">
        <v>745</v>
      </c>
      <c r="I121" s="20" t="s">
        <v>2021</v>
      </c>
      <c r="J121" s="50" t="str">
        <f>IF(G121&lt;&gt;"",VLOOKUP(G121,'nhân viên sale'!$A$2:$C$1624,2,0),"")</f>
        <v>SG011</v>
      </c>
      <c r="K121" s="20" t="s">
        <v>45</v>
      </c>
      <c r="L121" s="27" t="str">
        <f>IF(K121&lt;&gt;"",VLOOKUP(K121,tenhang,2,0),"")</f>
        <v>Chả nướng 300g</v>
      </c>
      <c r="M121" s="16"/>
      <c r="N121" s="50" t="str">
        <f>IF(K121&lt;&gt;"","K-HCM","")</f>
        <v>K-HCM</v>
      </c>
      <c r="Q121" s="28" t="str">
        <f>IF(K121&lt;&gt;"",VLOOKUP(K121,tenhang,3,0),"")</f>
        <v>Túi</v>
      </c>
      <c r="R121" s="32">
        <v>4</v>
      </c>
      <c r="T121" s="30">
        <f>IF(K121&lt;&gt;"",VLOOKUP(K121,tenhang,4,0),0)</f>
        <v>70950</v>
      </c>
      <c r="U121" s="30">
        <f>R121*T121</f>
        <v>283800</v>
      </c>
      <c r="X121" s="67">
        <f>IF(K121&lt;&gt;"",8,"")</f>
        <v>8</v>
      </c>
      <c r="Y121" s="31"/>
      <c r="Z121" s="30">
        <f>IF(K121&lt;&gt;"",ROUND(U121*X121*1%,0),"")</f>
        <v>22704</v>
      </c>
    </row>
    <row r="122" spans="1:26" ht="25.5" customHeight="1" x14ac:dyDescent="0.25">
      <c r="A122" s="88" t="s">
        <v>2157</v>
      </c>
      <c r="B122" s="82" t="str">
        <f>IF(I122&lt;&gt;"",IF(LEN(I122)&gt;9,LEFT(I122,10),"sai PO"),"")</f>
        <v>4145197820</v>
      </c>
      <c r="G122" s="20" t="s">
        <v>745</v>
      </c>
      <c r="I122" s="20" t="s">
        <v>2021</v>
      </c>
      <c r="J122" s="50" t="str">
        <f>IF(G122&lt;&gt;"",VLOOKUP(G122,'nhân viên sale'!$A$2:$C$1624,2,0),"")</f>
        <v>SG011</v>
      </c>
      <c r="K122" s="20" t="s">
        <v>47</v>
      </c>
      <c r="L122" s="27" t="str">
        <f>IF(K122&lt;&gt;"",VLOOKUP(K122,tenhang,2,0),"")</f>
        <v>Đùi gà sốt cay 500g</v>
      </c>
      <c r="M122" s="16"/>
      <c r="N122" s="50" t="str">
        <f>IF(K122&lt;&gt;"","K-HCM","")</f>
        <v>K-HCM</v>
      </c>
      <c r="Q122" s="28" t="str">
        <f>IF(K122&lt;&gt;"",VLOOKUP(K122,tenhang,3,0),"")</f>
        <v>Túi</v>
      </c>
      <c r="R122" s="32">
        <v>4</v>
      </c>
      <c r="T122" s="30">
        <f>IF(K122&lt;&gt;"",VLOOKUP(K122,tenhang,4,0),0)</f>
        <v>105400</v>
      </c>
      <c r="U122" s="30">
        <f>R122*T122</f>
        <v>421600</v>
      </c>
      <c r="X122" s="67">
        <f>IF(K122&lt;&gt;"",8,"")</f>
        <v>8</v>
      </c>
      <c r="Y122" s="31"/>
      <c r="Z122" s="30">
        <f>IF(K122&lt;&gt;"",ROUND(U122*X122*1%,0),"")</f>
        <v>33728</v>
      </c>
    </row>
    <row r="123" spans="1:26" ht="25.5" customHeight="1" x14ac:dyDescent="0.25">
      <c r="A123" s="88" t="s">
        <v>2157</v>
      </c>
      <c r="B123" s="82" t="str">
        <f>IF(I123&lt;&gt;"",IF(LEN(I123)&gt;9,LEFT(I123,10),"sai PO"),"")</f>
        <v>4145197820</v>
      </c>
      <c r="G123" s="20" t="s">
        <v>745</v>
      </c>
      <c r="I123" s="20" t="s">
        <v>2021</v>
      </c>
      <c r="J123" s="50" t="str">
        <f>IF(G123&lt;&gt;"",VLOOKUP(G123,'nhân viên sale'!$A$2:$C$1624,2,0),"")</f>
        <v>SG011</v>
      </c>
      <c r="K123" s="20" t="s">
        <v>59</v>
      </c>
      <c r="L123" s="27" t="str">
        <f>IF(K123&lt;&gt;"",VLOOKUP(K123,tenhang,2,0),"")</f>
        <v>Giò Tai Lưỡi Xào 250g</v>
      </c>
      <c r="M123" s="16"/>
      <c r="N123" s="50" t="str">
        <f>IF(K123&lt;&gt;"","K-HCM","")</f>
        <v>K-HCM</v>
      </c>
      <c r="Q123" s="28" t="str">
        <f>IF(K123&lt;&gt;"",VLOOKUP(K123,tenhang,3,0),"")</f>
        <v>Túi</v>
      </c>
      <c r="R123" s="32">
        <v>4</v>
      </c>
      <c r="T123" s="30">
        <f>IF(K123&lt;&gt;"",VLOOKUP(K123,tenhang,4,0),0)</f>
        <v>50182</v>
      </c>
      <c r="U123" s="30">
        <f>R123*T123</f>
        <v>200728</v>
      </c>
      <c r="X123" s="67">
        <f>IF(K123&lt;&gt;"",8,"")</f>
        <v>8</v>
      </c>
      <c r="Y123" s="31"/>
      <c r="Z123" s="30">
        <f>IF(K123&lt;&gt;"",ROUND(U123*X123*1%,0),"")</f>
        <v>16058</v>
      </c>
    </row>
    <row r="124" spans="1:26" ht="25.5" customHeight="1" x14ac:dyDescent="0.25">
      <c r="A124" s="88" t="s">
        <v>2157</v>
      </c>
      <c r="B124" s="82" t="str">
        <f>IF(I124&lt;&gt;"",IF(LEN(I124)&gt;9,LEFT(I124,10),"sai PO"),"")</f>
        <v>4145197821</v>
      </c>
      <c r="G124" s="20" t="s">
        <v>746</v>
      </c>
      <c r="I124" s="20" t="s">
        <v>2022</v>
      </c>
      <c r="J124" s="50" t="str">
        <f>IF(G124&lt;&gt;"",VLOOKUP(G124,'nhân viên sale'!$A$2:$C$1624,2,0),"")</f>
        <v>SG005</v>
      </c>
      <c r="K124" s="20" t="s">
        <v>39</v>
      </c>
      <c r="L124" s="27" t="str">
        <f>IF(K124&lt;&gt;"",VLOOKUP(K124,tenhang,2,0),"")</f>
        <v>Chân giò heo muối 300g</v>
      </c>
      <c r="M124" s="16"/>
      <c r="N124" s="50" t="str">
        <f>IF(K124&lt;&gt;"","K-HCM","")</f>
        <v>K-HCM</v>
      </c>
      <c r="Q124" s="28" t="str">
        <f>IF(K124&lt;&gt;"",VLOOKUP(K124,tenhang,3,0),"")</f>
        <v>Túi</v>
      </c>
      <c r="R124" s="32">
        <v>4</v>
      </c>
      <c r="T124" s="30">
        <f>IF(K124&lt;&gt;"",VLOOKUP(K124,tenhang,4,0),0)</f>
        <v>73431</v>
      </c>
      <c r="U124" s="30">
        <f>R124*T124</f>
        <v>293724</v>
      </c>
      <c r="X124" s="67">
        <f>IF(K124&lt;&gt;"",8,"")</f>
        <v>8</v>
      </c>
      <c r="Y124" s="31"/>
      <c r="Z124" s="30">
        <f>IF(K124&lt;&gt;"",ROUND(U124*X124*1%,0),"")</f>
        <v>23498</v>
      </c>
    </row>
    <row r="125" spans="1:26" ht="25.5" customHeight="1" x14ac:dyDescent="0.25">
      <c r="A125" s="88" t="s">
        <v>2157</v>
      </c>
      <c r="B125" s="82" t="str">
        <f>IF(I125&lt;&gt;"",IF(LEN(I125)&gt;9,LEFT(I125,10),"sai PO"),"")</f>
        <v>4145197821</v>
      </c>
      <c r="G125" s="20" t="s">
        <v>746</v>
      </c>
      <c r="I125" s="20" t="s">
        <v>2022</v>
      </c>
      <c r="J125" s="50" t="str">
        <f>IF(G125&lt;&gt;"",VLOOKUP(G125,'nhân viên sale'!$A$2:$C$1624,2,0),"")</f>
        <v>SG005</v>
      </c>
      <c r="K125" s="20" t="s">
        <v>55</v>
      </c>
      <c r="L125" s="27" t="str">
        <f>IF(K125&lt;&gt;"",VLOOKUP(K125,tenhang,2,0),"")</f>
        <v>Gà muối 500g</v>
      </c>
      <c r="M125" s="16"/>
      <c r="N125" s="50" t="str">
        <f>IF(K125&lt;&gt;"","K-HCM","")</f>
        <v>K-HCM</v>
      </c>
      <c r="Q125" s="28" t="str">
        <f>IF(K125&lt;&gt;"",VLOOKUP(K125,tenhang,3,0),"")</f>
        <v>Túi</v>
      </c>
      <c r="R125" s="32">
        <v>4</v>
      </c>
      <c r="T125" s="30">
        <f>IF(K125&lt;&gt;"",VLOOKUP(K125,tenhang,4,0),0)</f>
        <v>111058</v>
      </c>
      <c r="U125" s="30">
        <f>R125*T125</f>
        <v>444232</v>
      </c>
      <c r="X125" s="67">
        <f>IF(K125&lt;&gt;"",8,"")</f>
        <v>8</v>
      </c>
      <c r="Y125" s="31"/>
      <c r="Z125" s="30">
        <f>IF(K125&lt;&gt;"",ROUND(U125*X125*1%,0),"")</f>
        <v>35539</v>
      </c>
    </row>
    <row r="126" spans="1:26" ht="25.5" customHeight="1" x14ac:dyDescent="0.25">
      <c r="A126" s="88" t="s">
        <v>2157</v>
      </c>
      <c r="B126" s="82" t="str">
        <f>IF(I126&lt;&gt;"",IF(LEN(I126)&gt;9,LEFT(I126,10),"sai PO"),"")</f>
        <v>4145197822</v>
      </c>
      <c r="G126" s="20" t="s">
        <v>752</v>
      </c>
      <c r="I126" s="20" t="s">
        <v>2023</v>
      </c>
      <c r="J126" s="50" t="str">
        <f>IF(G126&lt;&gt;"",VLOOKUP(G126,'nhân viên sale'!$A$2:$C$1624,2,0),"")</f>
        <v>SG011</v>
      </c>
      <c r="K126" s="20" t="s">
        <v>59</v>
      </c>
      <c r="L126" s="27" t="str">
        <f>IF(K126&lt;&gt;"",VLOOKUP(K126,tenhang,2,0),"")</f>
        <v>Giò Tai Lưỡi Xào 250g</v>
      </c>
      <c r="M126" s="16"/>
      <c r="N126" s="50" t="str">
        <f>IF(K126&lt;&gt;"","K-HCM","")</f>
        <v>K-HCM</v>
      </c>
      <c r="Q126" s="28" t="str">
        <f>IF(K126&lt;&gt;"",VLOOKUP(K126,tenhang,3,0),"")</f>
        <v>Túi</v>
      </c>
      <c r="R126" s="32">
        <v>4</v>
      </c>
      <c r="T126" s="30">
        <f>IF(K126&lt;&gt;"",VLOOKUP(K126,tenhang,4,0),0)</f>
        <v>50182</v>
      </c>
      <c r="U126" s="30">
        <f>R126*T126</f>
        <v>200728</v>
      </c>
      <c r="X126" s="67">
        <f>IF(K126&lt;&gt;"",8,"")</f>
        <v>8</v>
      </c>
      <c r="Y126" s="31"/>
      <c r="Z126" s="30">
        <f>IF(K126&lt;&gt;"",ROUND(U126*X126*1%,0),"")</f>
        <v>16058</v>
      </c>
    </row>
    <row r="127" spans="1:26" ht="25.5" customHeight="1" x14ac:dyDescent="0.25">
      <c r="A127" s="88" t="s">
        <v>2157</v>
      </c>
      <c r="B127" s="82" t="str">
        <f>IF(I127&lt;&gt;"",IF(LEN(I127)&gt;9,LEFT(I127,10),"sai PO"),"")</f>
        <v>4145197822</v>
      </c>
      <c r="G127" s="20" t="s">
        <v>752</v>
      </c>
      <c r="I127" s="20" t="s">
        <v>2023</v>
      </c>
      <c r="J127" s="50" t="str">
        <f>IF(G127&lt;&gt;"",VLOOKUP(G127,'nhân viên sale'!$A$2:$C$1624,2,0),"")</f>
        <v>SG011</v>
      </c>
      <c r="K127" s="20" t="s">
        <v>37</v>
      </c>
      <c r="L127" s="27" t="str">
        <f>IF(K127&lt;&gt;"",VLOOKUP(K127,tenhang,2,0),"")</f>
        <v>Chả cốm 300g</v>
      </c>
      <c r="M127" s="16"/>
      <c r="N127" s="50" t="str">
        <f>IF(K127&lt;&gt;"","K-HCM","")</f>
        <v>K-HCM</v>
      </c>
      <c r="Q127" s="28" t="str">
        <f>IF(K127&lt;&gt;"",VLOOKUP(K127,tenhang,3,0),"")</f>
        <v>Túi</v>
      </c>
      <c r="R127" s="32">
        <v>4</v>
      </c>
      <c r="T127" s="30">
        <f>IF(K127&lt;&gt;"",VLOOKUP(K127,tenhang,4,0),0)</f>
        <v>74250</v>
      </c>
      <c r="U127" s="30">
        <f>R127*T127</f>
        <v>297000</v>
      </c>
      <c r="X127" s="67">
        <f>IF(K127&lt;&gt;"",8,"")</f>
        <v>8</v>
      </c>
      <c r="Y127" s="31"/>
      <c r="Z127" s="30">
        <f>IF(K127&lt;&gt;"",ROUND(U127*X127*1%,0),"")</f>
        <v>23760</v>
      </c>
    </row>
    <row r="128" spans="1:26" ht="25.5" customHeight="1" x14ac:dyDescent="0.25">
      <c r="A128" s="88" t="s">
        <v>2157</v>
      </c>
      <c r="B128" s="82" t="str">
        <f>IF(I128&lt;&gt;"",IF(LEN(I128)&gt;9,LEFT(I128,10),"sai PO"),"")</f>
        <v>4145197822</v>
      </c>
      <c r="G128" s="20" t="s">
        <v>752</v>
      </c>
      <c r="I128" s="20" t="s">
        <v>2023</v>
      </c>
      <c r="J128" s="50" t="str">
        <f>IF(G128&lt;&gt;"",VLOOKUP(G128,'nhân viên sale'!$A$2:$C$1624,2,0),"")</f>
        <v>SG011</v>
      </c>
      <c r="K128" s="20" t="s">
        <v>67</v>
      </c>
      <c r="L128" s="27" t="str">
        <f>IF(K128&lt;&gt;"",VLOOKUP(K128,tenhang,2,0),"")</f>
        <v>Tai heo muối 200g</v>
      </c>
      <c r="M128" s="16"/>
      <c r="N128" s="50" t="str">
        <f>IF(K128&lt;&gt;"","K-HCM","")</f>
        <v>K-HCM</v>
      </c>
      <c r="Q128" s="28" t="str">
        <f>IF(K128&lt;&gt;"",VLOOKUP(K128,tenhang,3,0),"")</f>
        <v>Túi</v>
      </c>
      <c r="R128" s="32">
        <v>4</v>
      </c>
      <c r="T128" s="30">
        <f>IF(K128&lt;&gt;"",VLOOKUP(K128,tenhang,4,0),0)</f>
        <v>55595</v>
      </c>
      <c r="U128" s="30">
        <f>R128*T128</f>
        <v>222380</v>
      </c>
      <c r="X128" s="67">
        <f>IF(K128&lt;&gt;"",8,"")</f>
        <v>8</v>
      </c>
      <c r="Y128" s="31"/>
      <c r="Z128" s="30">
        <f>IF(K128&lt;&gt;"",ROUND(U128*X128*1%,0),"")</f>
        <v>17790</v>
      </c>
    </row>
    <row r="129" spans="1:26" ht="25.5" customHeight="1" x14ac:dyDescent="0.25">
      <c r="A129" s="88" t="s">
        <v>2157</v>
      </c>
      <c r="B129" s="82" t="str">
        <f>IF(I129&lt;&gt;"",IF(LEN(I129)&gt;9,LEFT(I129,10),"sai PO"),"")</f>
        <v>4145197822</v>
      </c>
      <c r="G129" s="20" t="s">
        <v>752</v>
      </c>
      <c r="I129" s="20" t="s">
        <v>2023</v>
      </c>
      <c r="J129" s="50" t="str">
        <f>IF(G129&lt;&gt;"",VLOOKUP(G129,'nhân viên sale'!$A$2:$C$1624,2,0),"")</f>
        <v>SG011</v>
      </c>
      <c r="K129" s="20" t="s">
        <v>55</v>
      </c>
      <c r="L129" s="27" t="str">
        <f>IF(K129&lt;&gt;"",VLOOKUP(K129,tenhang,2,0),"")</f>
        <v>Gà muối 500g</v>
      </c>
      <c r="M129" s="16"/>
      <c r="N129" s="50" t="str">
        <f>IF(K129&lt;&gt;"","K-HCM","")</f>
        <v>K-HCM</v>
      </c>
      <c r="Q129" s="28" t="str">
        <f>IF(K129&lt;&gt;"",VLOOKUP(K129,tenhang,3,0),"")</f>
        <v>Túi</v>
      </c>
      <c r="R129" s="32">
        <v>12</v>
      </c>
      <c r="T129" s="30">
        <f>IF(K129&lt;&gt;"",VLOOKUP(K129,tenhang,4,0),0)</f>
        <v>111058</v>
      </c>
      <c r="U129" s="30">
        <f>R129*T129</f>
        <v>1332696</v>
      </c>
      <c r="X129" s="67">
        <f>IF(K129&lt;&gt;"",8,"")</f>
        <v>8</v>
      </c>
      <c r="Y129" s="31"/>
      <c r="Z129" s="30">
        <f>IF(K129&lt;&gt;"",ROUND(U129*X129*1%,0),"")</f>
        <v>106616</v>
      </c>
    </row>
    <row r="130" spans="1:26" ht="25.5" customHeight="1" x14ac:dyDescent="0.25">
      <c r="A130" s="88" t="s">
        <v>2157</v>
      </c>
      <c r="B130" s="82" t="str">
        <f>IF(I130&lt;&gt;"",IF(LEN(I130)&gt;9,LEFT(I130,10),"sai PO"),"")</f>
        <v>4145197822</v>
      </c>
      <c r="G130" s="20" t="s">
        <v>752</v>
      </c>
      <c r="I130" s="20" t="s">
        <v>2023</v>
      </c>
      <c r="J130" s="50" t="str">
        <f>IF(G130&lt;&gt;"",VLOOKUP(G130,'nhân viên sale'!$A$2:$C$1624,2,0),"")</f>
        <v>SG011</v>
      </c>
      <c r="K130" s="20" t="s">
        <v>39</v>
      </c>
      <c r="L130" s="27" t="str">
        <f>IF(K130&lt;&gt;"",VLOOKUP(K130,tenhang,2,0),"")</f>
        <v>Chân giò heo muối 300g</v>
      </c>
      <c r="M130" s="16"/>
      <c r="N130" s="50" t="str">
        <f>IF(K130&lt;&gt;"","K-HCM","")</f>
        <v>K-HCM</v>
      </c>
      <c r="Q130" s="28" t="str">
        <f>IF(K130&lt;&gt;"",VLOOKUP(K130,tenhang,3,0),"")</f>
        <v>Túi</v>
      </c>
      <c r="R130" s="32">
        <v>12</v>
      </c>
      <c r="T130" s="30">
        <f>IF(K130&lt;&gt;"",VLOOKUP(K130,tenhang,4,0),0)</f>
        <v>73431</v>
      </c>
      <c r="U130" s="30">
        <f>R130*T130</f>
        <v>881172</v>
      </c>
      <c r="X130" s="67">
        <f>IF(K130&lt;&gt;"",8,"")</f>
        <v>8</v>
      </c>
      <c r="Y130" s="31"/>
      <c r="Z130" s="30">
        <f>IF(K130&lt;&gt;"",ROUND(U130*X130*1%,0),"")</f>
        <v>70494</v>
      </c>
    </row>
    <row r="131" spans="1:26" ht="25.5" customHeight="1" x14ac:dyDescent="0.25">
      <c r="A131" s="88" t="s">
        <v>2157</v>
      </c>
      <c r="B131" s="82" t="str">
        <f>IF(I131&lt;&gt;"",IF(LEN(I131)&gt;9,LEFT(I131,10),"sai PO"),"")</f>
        <v>4145197822</v>
      </c>
      <c r="G131" s="20" t="s">
        <v>752</v>
      </c>
      <c r="I131" s="20" t="s">
        <v>2023</v>
      </c>
      <c r="J131" s="50" t="str">
        <f>IF(G131&lt;&gt;"",VLOOKUP(G131,'nhân viên sale'!$A$2:$C$1624,2,0),"")</f>
        <v>SG011</v>
      </c>
      <c r="K131" s="20" t="s">
        <v>30</v>
      </c>
      <c r="L131" s="27" t="str">
        <f>IF(K131&lt;&gt;"",VLOOKUP(K131,tenhang,2,0),"")</f>
        <v>Bắp bò muối 200g</v>
      </c>
      <c r="M131" s="16"/>
      <c r="N131" s="50" t="str">
        <f>IF(K131&lt;&gt;"","K-HCM","")</f>
        <v>K-HCM</v>
      </c>
      <c r="Q131" s="28" t="str">
        <f>IF(K131&lt;&gt;"",VLOOKUP(K131,tenhang,3,0),"")</f>
        <v>Túi</v>
      </c>
      <c r="R131" s="32">
        <v>4</v>
      </c>
      <c r="T131" s="30">
        <f>IF(K131&lt;&gt;"",VLOOKUP(K131,tenhang,4,0),0)</f>
        <v>87787</v>
      </c>
      <c r="U131" s="30">
        <f>R131*T131</f>
        <v>351148</v>
      </c>
      <c r="X131" s="67">
        <f>IF(K131&lt;&gt;"",8,"")</f>
        <v>8</v>
      </c>
      <c r="Y131" s="31"/>
      <c r="Z131" s="30">
        <f>IF(K131&lt;&gt;"",ROUND(U131*X131*1%,0),"")</f>
        <v>28092</v>
      </c>
    </row>
    <row r="132" spans="1:26" ht="25.5" customHeight="1" x14ac:dyDescent="0.25">
      <c r="A132" s="88" t="s">
        <v>2157</v>
      </c>
      <c r="B132" s="82" t="str">
        <f>IF(I132&lt;&gt;"",IF(LEN(I132)&gt;9,LEFT(I132,10),"sai PO"),"")</f>
        <v>4145197828</v>
      </c>
      <c r="G132" s="20" t="s">
        <v>761</v>
      </c>
      <c r="I132" s="20" t="s">
        <v>2024</v>
      </c>
      <c r="J132" s="50" t="str">
        <f>IF(G132&lt;&gt;"",VLOOKUP(G132,'nhân viên sale'!$A$2:$C$1624,2,0),"")</f>
        <v>SG005</v>
      </c>
      <c r="K132" s="20" t="s">
        <v>39</v>
      </c>
      <c r="L132" s="27" t="str">
        <f>IF(K132&lt;&gt;"",VLOOKUP(K132,tenhang,2,0),"")</f>
        <v>Chân giò heo muối 300g</v>
      </c>
      <c r="M132" s="16"/>
      <c r="N132" s="50" t="str">
        <f>IF(K132&lt;&gt;"","K-HCM","")</f>
        <v>K-HCM</v>
      </c>
      <c r="Q132" s="28" t="str">
        <f>IF(K132&lt;&gt;"",VLOOKUP(K132,tenhang,3,0),"")</f>
        <v>Túi</v>
      </c>
      <c r="R132" s="32">
        <v>4</v>
      </c>
      <c r="T132" s="30">
        <f>IF(K132&lt;&gt;"",VLOOKUP(K132,tenhang,4,0),0)</f>
        <v>73431</v>
      </c>
      <c r="U132" s="30">
        <f>R132*T132</f>
        <v>293724</v>
      </c>
      <c r="X132" s="67">
        <f>IF(K132&lt;&gt;"",8,"")</f>
        <v>8</v>
      </c>
      <c r="Y132" s="31"/>
      <c r="Z132" s="30">
        <f>IF(K132&lt;&gt;"",ROUND(U132*X132*1%,0),"")</f>
        <v>23498</v>
      </c>
    </row>
    <row r="133" spans="1:26" ht="25.5" customHeight="1" x14ac:dyDescent="0.25">
      <c r="A133" s="88" t="s">
        <v>2157</v>
      </c>
      <c r="B133" s="82" t="str">
        <f>IF(I133&lt;&gt;"",IF(LEN(I133)&gt;9,LEFT(I133,10),"sai PO"),"")</f>
        <v>4145197828</v>
      </c>
      <c r="G133" s="20" t="s">
        <v>761</v>
      </c>
      <c r="I133" s="20" t="s">
        <v>2024</v>
      </c>
      <c r="J133" s="50" t="str">
        <f>IF(G133&lt;&gt;"",VLOOKUP(G133,'nhân viên sale'!$A$2:$C$1624,2,0),"")</f>
        <v>SG005</v>
      </c>
      <c r="K133" s="20" t="s">
        <v>55</v>
      </c>
      <c r="L133" s="27" t="str">
        <f>IF(K133&lt;&gt;"",VLOOKUP(K133,tenhang,2,0),"")</f>
        <v>Gà muối 500g</v>
      </c>
      <c r="M133" s="16"/>
      <c r="N133" s="50" t="str">
        <f>IF(K133&lt;&gt;"","K-HCM","")</f>
        <v>K-HCM</v>
      </c>
      <c r="Q133" s="28" t="str">
        <f>IF(K133&lt;&gt;"",VLOOKUP(K133,tenhang,3,0),"")</f>
        <v>Túi</v>
      </c>
      <c r="R133" s="32">
        <v>7</v>
      </c>
      <c r="T133" s="30">
        <f>IF(K133&lt;&gt;"",VLOOKUP(K133,tenhang,4,0),0)</f>
        <v>111058</v>
      </c>
      <c r="U133" s="30">
        <f>R133*T133</f>
        <v>777406</v>
      </c>
      <c r="X133" s="67">
        <f>IF(K133&lt;&gt;"",8,"")</f>
        <v>8</v>
      </c>
      <c r="Y133" s="31"/>
      <c r="Z133" s="30">
        <f>IF(K133&lt;&gt;"",ROUND(U133*X133*1%,0),"")</f>
        <v>62192</v>
      </c>
    </row>
    <row r="134" spans="1:26" ht="25.5" customHeight="1" x14ac:dyDescent="0.25">
      <c r="A134" s="88" t="s">
        <v>2157</v>
      </c>
      <c r="B134" s="82" t="str">
        <f>IF(I134&lt;&gt;"",IF(LEN(I134)&gt;9,LEFT(I134,10),"sai PO"),"")</f>
        <v>4145197831</v>
      </c>
      <c r="G134" s="20" t="s">
        <v>767</v>
      </c>
      <c r="I134" s="20" t="s">
        <v>2025</v>
      </c>
      <c r="J134" s="50" t="str">
        <f>IF(G134&lt;&gt;"",VLOOKUP(G134,'nhân viên sale'!$A$2:$C$1624,2,0),"")</f>
        <v>SG005</v>
      </c>
      <c r="K134" s="20" t="s">
        <v>39</v>
      </c>
      <c r="L134" s="27" t="str">
        <f>IF(K134&lt;&gt;"",VLOOKUP(K134,tenhang,2,0),"")</f>
        <v>Chân giò heo muối 300g</v>
      </c>
      <c r="M134" s="16"/>
      <c r="N134" s="50" t="str">
        <f>IF(K134&lt;&gt;"","K-HCM","")</f>
        <v>K-HCM</v>
      </c>
      <c r="Q134" s="28" t="str">
        <f>IF(K134&lt;&gt;"",VLOOKUP(K134,tenhang,3,0),"")</f>
        <v>Túi</v>
      </c>
      <c r="R134" s="32">
        <v>4</v>
      </c>
      <c r="T134" s="30">
        <f>IF(K134&lt;&gt;"",VLOOKUP(K134,tenhang,4,0),0)</f>
        <v>73431</v>
      </c>
      <c r="U134" s="30">
        <f>R134*T134</f>
        <v>293724</v>
      </c>
      <c r="X134" s="67">
        <f>IF(K134&lt;&gt;"",8,"")</f>
        <v>8</v>
      </c>
      <c r="Y134" s="31"/>
      <c r="Z134" s="30">
        <f>IF(K134&lt;&gt;"",ROUND(U134*X134*1%,0),"")</f>
        <v>23498</v>
      </c>
    </row>
    <row r="135" spans="1:26" ht="25.5" customHeight="1" x14ac:dyDescent="0.25">
      <c r="A135" s="88" t="s">
        <v>2157</v>
      </c>
      <c r="B135" s="82" t="str">
        <f>IF(I135&lt;&gt;"",IF(LEN(I135)&gt;9,LEFT(I135,10),"sai PO"),"")</f>
        <v>4145197831</v>
      </c>
      <c r="G135" s="20" t="s">
        <v>767</v>
      </c>
      <c r="I135" s="20" t="s">
        <v>2025</v>
      </c>
      <c r="J135" s="50" t="str">
        <f>IF(G135&lt;&gt;"",VLOOKUP(G135,'nhân viên sale'!$A$2:$C$1624,2,0),"")</f>
        <v>SG005</v>
      </c>
      <c r="K135" s="20" t="s">
        <v>55</v>
      </c>
      <c r="L135" s="27" t="str">
        <f>IF(K135&lt;&gt;"",VLOOKUP(K135,tenhang,2,0),"")</f>
        <v>Gà muối 500g</v>
      </c>
      <c r="M135" s="16"/>
      <c r="N135" s="50" t="str">
        <f>IF(K135&lt;&gt;"","K-HCM","")</f>
        <v>K-HCM</v>
      </c>
      <c r="Q135" s="28" t="str">
        <f>IF(K135&lt;&gt;"",VLOOKUP(K135,tenhang,3,0),"")</f>
        <v>Túi</v>
      </c>
      <c r="R135" s="32">
        <v>4</v>
      </c>
      <c r="T135" s="30">
        <f>IF(K135&lt;&gt;"",VLOOKUP(K135,tenhang,4,0),0)</f>
        <v>111058</v>
      </c>
      <c r="U135" s="30">
        <f>R135*T135</f>
        <v>444232</v>
      </c>
      <c r="X135" s="67">
        <f>IF(K135&lt;&gt;"",8,"")</f>
        <v>8</v>
      </c>
      <c r="Y135" s="31"/>
      <c r="Z135" s="30">
        <f>IF(K135&lt;&gt;"",ROUND(U135*X135*1%,0),"")</f>
        <v>35539</v>
      </c>
    </row>
    <row r="136" spans="1:26" ht="25.5" customHeight="1" x14ac:dyDescent="0.25">
      <c r="A136" s="88" t="s">
        <v>2157</v>
      </c>
      <c r="B136" s="82" t="str">
        <f>IF(I136&lt;&gt;"",IF(LEN(I136)&gt;9,LEFT(I136,10),"sai PO"),"")</f>
        <v>4145197840</v>
      </c>
      <c r="G136" s="20" t="s">
        <v>782</v>
      </c>
      <c r="I136" s="20" t="s">
        <v>2026</v>
      </c>
      <c r="J136" s="50" t="str">
        <f>IF(G136&lt;&gt;"",VLOOKUP(G136,'nhân viên sale'!$A$2:$C$1624,2,0),"")</f>
        <v>SG009</v>
      </c>
      <c r="K136" s="20" t="s">
        <v>39</v>
      </c>
      <c r="L136" s="27" t="str">
        <f>IF(K136&lt;&gt;"",VLOOKUP(K136,tenhang,2,0),"")</f>
        <v>Chân giò heo muối 300g</v>
      </c>
      <c r="M136" s="16"/>
      <c r="N136" s="50" t="str">
        <f>IF(K136&lt;&gt;"","K-HCM","")</f>
        <v>K-HCM</v>
      </c>
      <c r="Q136" s="28" t="str">
        <f>IF(K136&lt;&gt;"",VLOOKUP(K136,tenhang,3,0),"")</f>
        <v>Túi</v>
      </c>
      <c r="R136" s="32">
        <v>4</v>
      </c>
      <c r="T136" s="30">
        <f>IF(K136&lt;&gt;"",VLOOKUP(K136,tenhang,4,0),0)</f>
        <v>73431</v>
      </c>
      <c r="U136" s="30">
        <f>R136*T136</f>
        <v>293724</v>
      </c>
      <c r="X136" s="67">
        <f>IF(K136&lt;&gt;"",8,"")</f>
        <v>8</v>
      </c>
      <c r="Y136" s="31"/>
      <c r="Z136" s="30">
        <f>IF(K136&lt;&gt;"",ROUND(U136*X136*1%,0),"")</f>
        <v>23498</v>
      </c>
    </row>
    <row r="137" spans="1:26" ht="25.5" customHeight="1" x14ac:dyDescent="0.25">
      <c r="A137" s="88" t="s">
        <v>2157</v>
      </c>
      <c r="B137" s="82" t="str">
        <f>IF(I137&lt;&gt;"",IF(LEN(I137)&gt;9,LEFT(I137,10),"sai PO"),"")</f>
        <v>4145197840</v>
      </c>
      <c r="G137" s="20" t="s">
        <v>782</v>
      </c>
      <c r="I137" s="20" t="s">
        <v>2026</v>
      </c>
      <c r="J137" s="50" t="str">
        <f>IF(G137&lt;&gt;"",VLOOKUP(G137,'nhân viên sale'!$A$2:$C$1624,2,0),"")</f>
        <v>SG009</v>
      </c>
      <c r="K137" s="20" t="s">
        <v>55</v>
      </c>
      <c r="L137" s="27" t="str">
        <f>IF(K137&lt;&gt;"",VLOOKUP(K137,tenhang,2,0),"")</f>
        <v>Gà muối 500g</v>
      </c>
      <c r="M137" s="16"/>
      <c r="N137" s="50" t="str">
        <f>IF(K137&lt;&gt;"","K-HCM","")</f>
        <v>K-HCM</v>
      </c>
      <c r="Q137" s="28" t="str">
        <f>IF(K137&lt;&gt;"",VLOOKUP(K137,tenhang,3,0),"")</f>
        <v>Túi</v>
      </c>
      <c r="R137" s="32">
        <v>4</v>
      </c>
      <c r="T137" s="30">
        <f>IF(K137&lt;&gt;"",VLOOKUP(K137,tenhang,4,0),0)</f>
        <v>111058</v>
      </c>
      <c r="U137" s="30">
        <f>R137*T137</f>
        <v>444232</v>
      </c>
      <c r="X137" s="67">
        <f>IF(K137&lt;&gt;"",8,"")</f>
        <v>8</v>
      </c>
      <c r="Y137" s="31"/>
      <c r="Z137" s="30">
        <f>IF(K137&lt;&gt;"",ROUND(U137*X137*1%,0),"")</f>
        <v>35539</v>
      </c>
    </row>
    <row r="138" spans="1:26" ht="25.5" customHeight="1" x14ac:dyDescent="0.25">
      <c r="A138" s="88" t="s">
        <v>2157</v>
      </c>
      <c r="B138" s="82" t="str">
        <f>IF(I138&lt;&gt;"",IF(LEN(I138)&gt;9,LEFT(I138,10),"sai PO"),"")</f>
        <v>4145197842</v>
      </c>
      <c r="G138" s="20" t="s">
        <v>784</v>
      </c>
      <c r="I138" s="20" t="s">
        <v>2027</v>
      </c>
      <c r="J138" s="50" t="str">
        <f>IF(G138&lt;&gt;"",VLOOKUP(G138,'nhân viên sale'!$A$2:$C$1624,2,0),"")</f>
        <v>SG011</v>
      </c>
      <c r="K138" s="20" t="s">
        <v>39</v>
      </c>
      <c r="L138" s="27" t="str">
        <f>IF(K138&lt;&gt;"",VLOOKUP(K138,tenhang,2,0),"")</f>
        <v>Chân giò heo muối 300g</v>
      </c>
      <c r="M138" s="16"/>
      <c r="N138" s="50" t="str">
        <f>IF(K138&lt;&gt;"","K-HCM","")</f>
        <v>K-HCM</v>
      </c>
      <c r="Q138" s="28" t="str">
        <f>IF(K138&lt;&gt;"",VLOOKUP(K138,tenhang,3,0),"")</f>
        <v>Túi</v>
      </c>
      <c r="R138" s="32">
        <v>12</v>
      </c>
      <c r="T138" s="30">
        <f>IF(K138&lt;&gt;"",VLOOKUP(K138,tenhang,4,0),0)</f>
        <v>73431</v>
      </c>
      <c r="U138" s="30">
        <f>R138*T138</f>
        <v>881172</v>
      </c>
      <c r="X138" s="67">
        <f>IF(K138&lt;&gt;"",8,"")</f>
        <v>8</v>
      </c>
      <c r="Y138" s="31"/>
      <c r="Z138" s="30">
        <f>IF(K138&lt;&gt;"",ROUND(U138*X138*1%,0),"")</f>
        <v>70494</v>
      </c>
    </row>
    <row r="139" spans="1:26" ht="25.5" customHeight="1" x14ac:dyDescent="0.25">
      <c r="A139" s="88" t="s">
        <v>2157</v>
      </c>
      <c r="B139" s="82" t="str">
        <f>IF(I139&lt;&gt;"",IF(LEN(I139)&gt;9,LEFT(I139,10),"sai PO"),"")</f>
        <v>4145197842</v>
      </c>
      <c r="G139" s="20" t="s">
        <v>784</v>
      </c>
      <c r="I139" s="20" t="s">
        <v>2027</v>
      </c>
      <c r="J139" s="50" t="str">
        <f>IF(G139&lt;&gt;"",VLOOKUP(G139,'nhân viên sale'!$A$2:$C$1624,2,0),"")</f>
        <v>SG011</v>
      </c>
      <c r="K139" s="20" t="s">
        <v>55</v>
      </c>
      <c r="L139" s="27" t="str">
        <f>IF(K139&lt;&gt;"",VLOOKUP(K139,tenhang,2,0),"")</f>
        <v>Gà muối 500g</v>
      </c>
      <c r="M139" s="16"/>
      <c r="N139" s="50" t="str">
        <f>IF(K139&lt;&gt;"","K-HCM","")</f>
        <v>K-HCM</v>
      </c>
      <c r="Q139" s="28" t="str">
        <f>IF(K139&lt;&gt;"",VLOOKUP(K139,tenhang,3,0),"")</f>
        <v>Túi</v>
      </c>
      <c r="R139" s="32">
        <v>12</v>
      </c>
      <c r="T139" s="30">
        <f>IF(K139&lt;&gt;"",VLOOKUP(K139,tenhang,4,0),0)</f>
        <v>111058</v>
      </c>
      <c r="U139" s="30">
        <f>R139*T139</f>
        <v>1332696</v>
      </c>
      <c r="X139" s="67">
        <f>IF(K139&lt;&gt;"",8,"")</f>
        <v>8</v>
      </c>
      <c r="Y139" s="31"/>
      <c r="Z139" s="30">
        <f>IF(K139&lt;&gt;"",ROUND(U139*X139*1%,0),"")</f>
        <v>106616</v>
      </c>
    </row>
    <row r="140" spans="1:26" ht="25.5" customHeight="1" x14ac:dyDescent="0.25">
      <c r="A140" s="88" t="s">
        <v>2157</v>
      </c>
      <c r="B140" s="82" t="str">
        <f>IF(I140&lt;&gt;"",IF(LEN(I140)&gt;9,LEFT(I140,10),"sai PO"),"")</f>
        <v>4145197842</v>
      </c>
      <c r="G140" s="20" t="s">
        <v>784</v>
      </c>
      <c r="I140" s="20" t="s">
        <v>2027</v>
      </c>
      <c r="J140" s="50" t="str">
        <f>IF(G140&lt;&gt;"",VLOOKUP(G140,'nhân viên sale'!$A$2:$C$1624,2,0),"")</f>
        <v>SG011</v>
      </c>
      <c r="K140" s="20" t="s">
        <v>67</v>
      </c>
      <c r="L140" s="27" t="str">
        <f>IF(K140&lt;&gt;"",VLOOKUP(K140,tenhang,2,0),"")</f>
        <v>Tai heo muối 200g</v>
      </c>
      <c r="M140" s="16"/>
      <c r="N140" s="50" t="str">
        <f>IF(K140&lt;&gt;"","K-HCM","")</f>
        <v>K-HCM</v>
      </c>
      <c r="Q140" s="28" t="str">
        <f>IF(K140&lt;&gt;"",VLOOKUP(K140,tenhang,3,0),"")</f>
        <v>Túi</v>
      </c>
      <c r="R140" s="32">
        <v>4</v>
      </c>
      <c r="T140" s="30">
        <f>IF(K140&lt;&gt;"",VLOOKUP(K140,tenhang,4,0),0)</f>
        <v>55595</v>
      </c>
      <c r="U140" s="30">
        <f>R140*T140</f>
        <v>222380</v>
      </c>
      <c r="X140" s="67">
        <f>IF(K140&lt;&gt;"",8,"")</f>
        <v>8</v>
      </c>
      <c r="Y140" s="31"/>
      <c r="Z140" s="30">
        <f>IF(K140&lt;&gt;"",ROUND(U140*X140*1%,0),"")</f>
        <v>17790</v>
      </c>
    </row>
    <row r="141" spans="1:26" ht="25.5" customHeight="1" x14ac:dyDescent="0.25">
      <c r="A141" s="88" t="s">
        <v>2157</v>
      </c>
      <c r="B141" s="82" t="str">
        <f>IF(I141&lt;&gt;"",IF(LEN(I141)&gt;9,LEFT(I141,10),"sai PO"),"")</f>
        <v>4145197842</v>
      </c>
      <c r="G141" s="20" t="s">
        <v>784</v>
      </c>
      <c r="I141" s="20" t="s">
        <v>2027</v>
      </c>
      <c r="J141" s="50" t="str">
        <f>IF(G141&lt;&gt;"",VLOOKUP(G141,'nhân viên sale'!$A$2:$C$1624,2,0),"")</f>
        <v>SG011</v>
      </c>
      <c r="K141" s="20" t="s">
        <v>59</v>
      </c>
      <c r="L141" s="27" t="str">
        <f>IF(K141&lt;&gt;"",VLOOKUP(K141,tenhang,2,0),"")</f>
        <v>Giò Tai Lưỡi Xào 250g</v>
      </c>
      <c r="M141" s="16"/>
      <c r="N141" s="50" t="str">
        <f>IF(K141&lt;&gt;"","K-HCM","")</f>
        <v>K-HCM</v>
      </c>
      <c r="Q141" s="28" t="str">
        <f>IF(K141&lt;&gt;"",VLOOKUP(K141,tenhang,3,0),"")</f>
        <v>Túi</v>
      </c>
      <c r="R141" s="32">
        <v>4</v>
      </c>
      <c r="T141" s="30">
        <f>IF(K141&lt;&gt;"",VLOOKUP(K141,tenhang,4,0),0)</f>
        <v>50182</v>
      </c>
      <c r="U141" s="30">
        <f>R141*T141</f>
        <v>200728</v>
      </c>
      <c r="X141" s="67">
        <f>IF(K141&lt;&gt;"",8,"")</f>
        <v>8</v>
      </c>
      <c r="Y141" s="31"/>
      <c r="Z141" s="30">
        <f>IF(K141&lt;&gt;"",ROUND(U141*X141*1%,0),"")</f>
        <v>16058</v>
      </c>
    </row>
    <row r="142" spans="1:26" ht="25.5" customHeight="1" x14ac:dyDescent="0.25">
      <c r="A142" s="88" t="s">
        <v>2157</v>
      </c>
      <c r="B142" s="82" t="str">
        <f>IF(I142&lt;&gt;"",IF(LEN(I142)&gt;9,LEFT(I142,10),"sai PO"),"")</f>
        <v>4145197850</v>
      </c>
      <c r="G142" s="20" t="s">
        <v>803</v>
      </c>
      <c r="I142" s="20" t="s">
        <v>2028</v>
      </c>
      <c r="J142" s="50" t="str">
        <f>IF(G142&lt;&gt;"",VLOOKUP(G142,'nhân viên sale'!$A$2:$C$1624,2,0),"")</f>
        <v>SG011</v>
      </c>
      <c r="K142" s="20" t="s">
        <v>39</v>
      </c>
      <c r="L142" s="27" t="str">
        <f>IF(K142&lt;&gt;"",VLOOKUP(K142,tenhang,2,0),"")</f>
        <v>Chân giò heo muối 300g</v>
      </c>
      <c r="M142" s="16"/>
      <c r="N142" s="50" t="str">
        <f>IF(K142&lt;&gt;"","K-HCM","")</f>
        <v>K-HCM</v>
      </c>
      <c r="Q142" s="28" t="str">
        <f>IF(K142&lt;&gt;"",VLOOKUP(K142,tenhang,3,0),"")</f>
        <v>Túi</v>
      </c>
      <c r="R142" s="32">
        <v>6</v>
      </c>
      <c r="T142" s="30">
        <f>IF(K142&lt;&gt;"",VLOOKUP(K142,tenhang,4,0),0)</f>
        <v>73431</v>
      </c>
      <c r="U142" s="30">
        <f>R142*T142</f>
        <v>440586</v>
      </c>
      <c r="X142" s="67">
        <f>IF(K142&lt;&gt;"",8,"")</f>
        <v>8</v>
      </c>
      <c r="Y142" s="31"/>
      <c r="Z142" s="30">
        <f>IF(K142&lt;&gt;"",ROUND(U142*X142*1%,0),"")</f>
        <v>35247</v>
      </c>
    </row>
    <row r="143" spans="1:26" ht="25.5" customHeight="1" x14ac:dyDescent="0.25">
      <c r="A143" s="88" t="s">
        <v>2157</v>
      </c>
      <c r="B143" s="82" t="str">
        <f>IF(I143&lt;&gt;"",IF(LEN(I143)&gt;9,LEFT(I143,10),"sai PO"),"")</f>
        <v>4145197850</v>
      </c>
      <c r="G143" s="20" t="s">
        <v>803</v>
      </c>
      <c r="I143" s="20" t="s">
        <v>2028</v>
      </c>
      <c r="J143" s="50" t="str">
        <f>IF(G143&lt;&gt;"",VLOOKUP(G143,'nhân viên sale'!$A$2:$C$1624,2,0),"")</f>
        <v>SG011</v>
      </c>
      <c r="K143" s="20" t="s">
        <v>55</v>
      </c>
      <c r="L143" s="27" t="str">
        <f>IF(K143&lt;&gt;"",VLOOKUP(K143,tenhang,2,0),"")</f>
        <v>Gà muối 500g</v>
      </c>
      <c r="M143" s="16"/>
      <c r="N143" s="50" t="str">
        <f>IF(K143&lt;&gt;"","K-HCM","")</f>
        <v>K-HCM</v>
      </c>
      <c r="Q143" s="28" t="str">
        <f>IF(K143&lt;&gt;"",VLOOKUP(K143,tenhang,3,0),"")</f>
        <v>Túi</v>
      </c>
      <c r="R143" s="32">
        <v>6</v>
      </c>
      <c r="T143" s="30">
        <f>IF(K143&lt;&gt;"",VLOOKUP(K143,tenhang,4,0),0)</f>
        <v>111058</v>
      </c>
      <c r="U143" s="30">
        <f>R143*T143</f>
        <v>666348</v>
      </c>
      <c r="X143" s="67">
        <f>IF(K143&lt;&gt;"",8,"")</f>
        <v>8</v>
      </c>
      <c r="Y143" s="31"/>
      <c r="Z143" s="30">
        <f>IF(K143&lt;&gt;"",ROUND(U143*X143*1%,0),"")</f>
        <v>53308</v>
      </c>
    </row>
    <row r="144" spans="1:26" ht="25.5" customHeight="1" x14ac:dyDescent="0.25">
      <c r="A144" s="88" t="s">
        <v>2157</v>
      </c>
      <c r="B144" s="82" t="str">
        <f>IF(I144&lt;&gt;"",IF(LEN(I144)&gt;9,LEFT(I144,10),"sai PO"),"")</f>
        <v>4145197850</v>
      </c>
      <c r="G144" s="20" t="s">
        <v>803</v>
      </c>
      <c r="I144" s="20" t="s">
        <v>2028</v>
      </c>
      <c r="J144" s="50" t="str">
        <f>IF(G144&lt;&gt;"",VLOOKUP(G144,'nhân viên sale'!$A$2:$C$1624,2,0),"")</f>
        <v>SG011</v>
      </c>
      <c r="K144" s="20" t="s">
        <v>67</v>
      </c>
      <c r="L144" s="27" t="str">
        <f>IF(K144&lt;&gt;"",VLOOKUP(K144,tenhang,2,0),"")</f>
        <v>Tai heo muối 200g</v>
      </c>
      <c r="M144" s="16"/>
      <c r="N144" s="50" t="str">
        <f>IF(K144&lt;&gt;"","K-HCM","")</f>
        <v>K-HCM</v>
      </c>
      <c r="Q144" s="28" t="str">
        <f>IF(K144&lt;&gt;"",VLOOKUP(K144,tenhang,3,0),"")</f>
        <v>Túi</v>
      </c>
      <c r="R144" s="32">
        <v>4</v>
      </c>
      <c r="T144" s="30">
        <f>IF(K144&lt;&gt;"",VLOOKUP(K144,tenhang,4,0),0)</f>
        <v>55595</v>
      </c>
      <c r="U144" s="30">
        <f>R144*T144</f>
        <v>222380</v>
      </c>
      <c r="X144" s="67">
        <f>IF(K144&lt;&gt;"",8,"")</f>
        <v>8</v>
      </c>
      <c r="Y144" s="31"/>
      <c r="Z144" s="30">
        <f>IF(K144&lt;&gt;"",ROUND(U144*X144*1%,0),"")</f>
        <v>17790</v>
      </c>
    </row>
    <row r="145" spans="1:26" ht="25.5" customHeight="1" x14ac:dyDescent="0.25">
      <c r="A145" s="88" t="s">
        <v>2157</v>
      </c>
      <c r="B145" s="82" t="str">
        <f>IF(I145&lt;&gt;"",IF(LEN(I145)&gt;9,LEFT(I145,10),"sai PO"),"")</f>
        <v>4145197850</v>
      </c>
      <c r="G145" s="20" t="s">
        <v>803</v>
      </c>
      <c r="I145" s="20" t="s">
        <v>2028</v>
      </c>
      <c r="J145" s="50" t="str">
        <f>IF(G145&lt;&gt;"",VLOOKUP(G145,'nhân viên sale'!$A$2:$C$1624,2,0),"")</f>
        <v>SG011</v>
      </c>
      <c r="K145" s="20" t="s">
        <v>45</v>
      </c>
      <c r="L145" s="27" t="str">
        <f>IF(K145&lt;&gt;"",VLOOKUP(K145,tenhang,2,0),"")</f>
        <v>Chả nướng 300g</v>
      </c>
      <c r="M145" s="16"/>
      <c r="N145" s="50" t="str">
        <f>IF(K145&lt;&gt;"","K-HCM","")</f>
        <v>K-HCM</v>
      </c>
      <c r="Q145" s="28" t="str">
        <f>IF(K145&lt;&gt;"",VLOOKUP(K145,tenhang,3,0),"")</f>
        <v>Túi</v>
      </c>
      <c r="R145" s="32">
        <v>4</v>
      </c>
      <c r="T145" s="30">
        <f>IF(K145&lt;&gt;"",VLOOKUP(K145,tenhang,4,0),0)</f>
        <v>70950</v>
      </c>
      <c r="U145" s="30">
        <f>R145*T145</f>
        <v>283800</v>
      </c>
      <c r="X145" s="67">
        <f>IF(K145&lt;&gt;"",8,"")</f>
        <v>8</v>
      </c>
      <c r="Y145" s="31"/>
      <c r="Z145" s="30">
        <f>IF(K145&lt;&gt;"",ROUND(U145*X145*1%,0),"")</f>
        <v>22704</v>
      </c>
    </row>
    <row r="146" spans="1:26" ht="25.5" customHeight="1" x14ac:dyDescent="0.25">
      <c r="A146" s="88" t="s">
        <v>2157</v>
      </c>
      <c r="B146" s="82" t="str">
        <f>IF(I146&lt;&gt;"",IF(LEN(I146)&gt;9,LEFT(I146,10),"sai PO"),"")</f>
        <v>4145197850</v>
      </c>
      <c r="G146" s="20" t="s">
        <v>803</v>
      </c>
      <c r="I146" s="20" t="s">
        <v>2028</v>
      </c>
      <c r="J146" s="50" t="str">
        <f>IF(G146&lt;&gt;"",VLOOKUP(G146,'nhân viên sale'!$A$2:$C$1624,2,0),"")</f>
        <v>SG011</v>
      </c>
      <c r="K146" s="20" t="s">
        <v>37</v>
      </c>
      <c r="L146" s="27" t="str">
        <f>IF(K146&lt;&gt;"",VLOOKUP(K146,tenhang,2,0),"")</f>
        <v>Chả cốm 300g</v>
      </c>
      <c r="M146" s="16"/>
      <c r="N146" s="50" t="str">
        <f>IF(K146&lt;&gt;"","K-HCM","")</f>
        <v>K-HCM</v>
      </c>
      <c r="Q146" s="28" t="str">
        <f>IF(K146&lt;&gt;"",VLOOKUP(K146,tenhang,3,0),"")</f>
        <v>Túi</v>
      </c>
      <c r="R146" s="32">
        <v>4</v>
      </c>
      <c r="T146" s="30">
        <f>IF(K146&lt;&gt;"",VLOOKUP(K146,tenhang,4,0),0)</f>
        <v>74250</v>
      </c>
      <c r="U146" s="30">
        <f>R146*T146</f>
        <v>297000</v>
      </c>
      <c r="X146" s="67">
        <f>IF(K146&lt;&gt;"",8,"")</f>
        <v>8</v>
      </c>
      <c r="Y146" s="31"/>
      <c r="Z146" s="30">
        <f>IF(K146&lt;&gt;"",ROUND(U146*X146*1%,0),"")</f>
        <v>23760</v>
      </c>
    </row>
    <row r="147" spans="1:26" ht="25.5" customHeight="1" x14ac:dyDescent="0.25">
      <c r="A147" s="88" t="s">
        <v>2157</v>
      </c>
      <c r="B147" s="82" t="str">
        <f>IF(I147&lt;&gt;"",IF(LEN(I147)&gt;9,LEFT(I147,10),"sai PO"),"")</f>
        <v>4145197850</v>
      </c>
      <c r="G147" s="20" t="s">
        <v>803</v>
      </c>
      <c r="I147" s="20" t="s">
        <v>2028</v>
      </c>
      <c r="J147" s="50" t="str">
        <f>IF(G147&lt;&gt;"",VLOOKUP(G147,'nhân viên sale'!$A$2:$C$1624,2,0),"")</f>
        <v>SG011</v>
      </c>
      <c r="K147" s="20" t="s">
        <v>59</v>
      </c>
      <c r="L147" s="27" t="str">
        <f>IF(K147&lt;&gt;"",VLOOKUP(K147,tenhang,2,0),"")</f>
        <v>Giò Tai Lưỡi Xào 250g</v>
      </c>
      <c r="M147" s="16"/>
      <c r="N147" s="50" t="str">
        <f>IF(K147&lt;&gt;"","K-HCM","")</f>
        <v>K-HCM</v>
      </c>
      <c r="Q147" s="28" t="str">
        <f>IF(K147&lt;&gt;"",VLOOKUP(K147,tenhang,3,0),"")</f>
        <v>Túi</v>
      </c>
      <c r="R147" s="32">
        <v>4</v>
      </c>
      <c r="T147" s="30">
        <f>IF(K147&lt;&gt;"",VLOOKUP(K147,tenhang,4,0),0)</f>
        <v>50182</v>
      </c>
      <c r="U147" s="30">
        <f>R147*T147</f>
        <v>200728</v>
      </c>
      <c r="X147" s="67">
        <f>IF(K147&lt;&gt;"",8,"")</f>
        <v>8</v>
      </c>
      <c r="Y147" s="31"/>
      <c r="Z147" s="30">
        <f>IF(K147&lt;&gt;"",ROUND(U147*X147*1%,0),"")</f>
        <v>16058</v>
      </c>
    </row>
    <row r="148" spans="1:26" ht="25.5" customHeight="1" x14ac:dyDescent="0.25">
      <c r="A148" s="88" t="s">
        <v>2157</v>
      </c>
      <c r="B148" s="82" t="str">
        <f>IF(I148&lt;&gt;"",IF(LEN(I148)&gt;9,LEFT(I148,10),"sai PO"),"")</f>
        <v>4145197854</v>
      </c>
      <c r="G148" s="20" t="s">
        <v>810</v>
      </c>
      <c r="I148" s="20" t="s">
        <v>2029</v>
      </c>
      <c r="J148" s="50" t="str">
        <f>IF(G148&lt;&gt;"",VLOOKUP(G148,'nhân viên sale'!$A$2:$C$1624,2,0),"")</f>
        <v>SG011</v>
      </c>
      <c r="K148" s="20" t="s">
        <v>39</v>
      </c>
      <c r="L148" s="27" t="str">
        <f>IF(K148&lt;&gt;"",VLOOKUP(K148,tenhang,2,0),"")</f>
        <v>Chân giò heo muối 300g</v>
      </c>
      <c r="M148" s="16"/>
      <c r="N148" s="50" t="str">
        <f>IF(K148&lt;&gt;"","K-HCM","")</f>
        <v>K-HCM</v>
      </c>
      <c r="Q148" s="28" t="str">
        <f>IF(K148&lt;&gt;"",VLOOKUP(K148,tenhang,3,0),"")</f>
        <v>Túi</v>
      </c>
      <c r="R148" s="32">
        <v>6</v>
      </c>
      <c r="T148" s="30">
        <f>IF(K148&lt;&gt;"",VLOOKUP(K148,tenhang,4,0),0)</f>
        <v>73431</v>
      </c>
      <c r="U148" s="30">
        <f>R148*T148</f>
        <v>440586</v>
      </c>
      <c r="X148" s="67">
        <f>IF(K148&lt;&gt;"",8,"")</f>
        <v>8</v>
      </c>
      <c r="Y148" s="31"/>
      <c r="Z148" s="30">
        <f>IF(K148&lt;&gt;"",ROUND(U148*X148*1%,0),"")</f>
        <v>35247</v>
      </c>
    </row>
    <row r="149" spans="1:26" ht="25.5" customHeight="1" x14ac:dyDescent="0.25">
      <c r="A149" s="88" t="s">
        <v>2157</v>
      </c>
      <c r="B149" s="82" t="str">
        <f>IF(I149&lt;&gt;"",IF(LEN(I149)&gt;9,LEFT(I149,10),"sai PO"),"")</f>
        <v>4145197854</v>
      </c>
      <c r="G149" s="20" t="s">
        <v>810</v>
      </c>
      <c r="I149" s="20" t="s">
        <v>2029</v>
      </c>
      <c r="J149" s="50" t="str">
        <f>IF(G149&lt;&gt;"",VLOOKUP(G149,'nhân viên sale'!$A$2:$C$1624,2,0),"")</f>
        <v>SG011</v>
      </c>
      <c r="K149" s="20" t="s">
        <v>55</v>
      </c>
      <c r="L149" s="27" t="str">
        <f>IF(K149&lt;&gt;"",VLOOKUP(K149,tenhang,2,0),"")</f>
        <v>Gà muối 500g</v>
      </c>
      <c r="M149" s="16"/>
      <c r="N149" s="50" t="str">
        <f>IF(K149&lt;&gt;"","K-HCM","")</f>
        <v>K-HCM</v>
      </c>
      <c r="Q149" s="28" t="str">
        <f>IF(K149&lt;&gt;"",VLOOKUP(K149,tenhang,3,0),"")</f>
        <v>Túi</v>
      </c>
      <c r="R149" s="32">
        <v>6</v>
      </c>
      <c r="T149" s="30">
        <f>IF(K149&lt;&gt;"",VLOOKUP(K149,tenhang,4,0),0)</f>
        <v>111058</v>
      </c>
      <c r="U149" s="30">
        <f>R149*T149</f>
        <v>666348</v>
      </c>
      <c r="X149" s="67">
        <f>IF(K149&lt;&gt;"",8,"")</f>
        <v>8</v>
      </c>
      <c r="Y149" s="31"/>
      <c r="Z149" s="30">
        <f>IF(K149&lt;&gt;"",ROUND(U149*X149*1%,0),"")</f>
        <v>53308</v>
      </c>
    </row>
    <row r="150" spans="1:26" ht="25.5" customHeight="1" x14ac:dyDescent="0.25">
      <c r="A150" s="88" t="s">
        <v>2157</v>
      </c>
      <c r="B150" s="82" t="str">
        <f>IF(I150&lt;&gt;"",IF(LEN(I150)&gt;9,LEFT(I150,10),"sai PO"),"")</f>
        <v>4145197854</v>
      </c>
      <c r="G150" s="20" t="s">
        <v>810</v>
      </c>
      <c r="I150" s="20" t="s">
        <v>2029</v>
      </c>
      <c r="J150" s="50" t="str">
        <f>IF(G150&lt;&gt;"",VLOOKUP(G150,'nhân viên sale'!$A$2:$C$1624,2,0),"")</f>
        <v>SG011</v>
      </c>
      <c r="K150" s="20" t="s">
        <v>67</v>
      </c>
      <c r="L150" s="27" t="str">
        <f>IF(K150&lt;&gt;"",VLOOKUP(K150,tenhang,2,0),"")</f>
        <v>Tai heo muối 200g</v>
      </c>
      <c r="M150" s="16"/>
      <c r="N150" s="50" t="str">
        <f>IF(K150&lt;&gt;"","K-HCM","")</f>
        <v>K-HCM</v>
      </c>
      <c r="Q150" s="28" t="str">
        <f>IF(K150&lt;&gt;"",VLOOKUP(K150,tenhang,3,0),"")</f>
        <v>Túi</v>
      </c>
      <c r="R150" s="32">
        <v>4</v>
      </c>
      <c r="T150" s="30">
        <f>IF(K150&lt;&gt;"",VLOOKUP(K150,tenhang,4,0),0)</f>
        <v>55595</v>
      </c>
      <c r="U150" s="30">
        <f>R150*T150</f>
        <v>222380</v>
      </c>
      <c r="X150" s="67">
        <f>IF(K150&lt;&gt;"",8,"")</f>
        <v>8</v>
      </c>
      <c r="Y150" s="31"/>
      <c r="Z150" s="30">
        <f>IF(K150&lt;&gt;"",ROUND(U150*X150*1%,0),"")</f>
        <v>17790</v>
      </c>
    </row>
    <row r="151" spans="1:26" ht="25.5" customHeight="1" x14ac:dyDescent="0.25">
      <c r="A151" s="88" t="s">
        <v>2157</v>
      </c>
      <c r="B151" s="82" t="str">
        <f>IF(I151&lt;&gt;"",IF(LEN(I151)&gt;9,LEFT(I151,10),"sai PO"),"")</f>
        <v>4145197854</v>
      </c>
      <c r="G151" s="20" t="s">
        <v>810</v>
      </c>
      <c r="I151" s="20" t="s">
        <v>2029</v>
      </c>
      <c r="J151" s="50" t="str">
        <f>IF(G151&lt;&gt;"",VLOOKUP(G151,'nhân viên sale'!$A$2:$C$1624,2,0),"")</f>
        <v>SG011</v>
      </c>
      <c r="K151" s="20" t="s">
        <v>37</v>
      </c>
      <c r="L151" s="27" t="str">
        <f>IF(K151&lt;&gt;"",VLOOKUP(K151,tenhang,2,0),"")</f>
        <v>Chả cốm 300g</v>
      </c>
      <c r="M151" s="16"/>
      <c r="N151" s="50" t="str">
        <f>IF(K151&lt;&gt;"","K-HCM","")</f>
        <v>K-HCM</v>
      </c>
      <c r="Q151" s="28" t="str">
        <f>IF(K151&lt;&gt;"",VLOOKUP(K151,tenhang,3,0),"")</f>
        <v>Túi</v>
      </c>
      <c r="R151" s="32">
        <v>4</v>
      </c>
      <c r="T151" s="30">
        <f>IF(K151&lt;&gt;"",VLOOKUP(K151,tenhang,4,0),0)</f>
        <v>74250</v>
      </c>
      <c r="U151" s="30">
        <f>R151*T151</f>
        <v>297000</v>
      </c>
      <c r="X151" s="67">
        <f>IF(K151&lt;&gt;"",8,"")</f>
        <v>8</v>
      </c>
      <c r="Y151" s="31"/>
      <c r="Z151" s="30">
        <f>IF(K151&lt;&gt;"",ROUND(U151*X151*1%,0),"")</f>
        <v>23760</v>
      </c>
    </row>
    <row r="152" spans="1:26" ht="25.5" customHeight="1" x14ac:dyDescent="0.25">
      <c r="A152" s="88" t="s">
        <v>2157</v>
      </c>
      <c r="B152" s="82" t="str">
        <f>IF(I152&lt;&gt;"",IF(LEN(I152)&gt;9,LEFT(I152,10),"sai PO"),"")</f>
        <v>4145197854</v>
      </c>
      <c r="G152" s="20" t="s">
        <v>810</v>
      </c>
      <c r="I152" s="20" t="s">
        <v>2029</v>
      </c>
      <c r="J152" s="50" t="str">
        <f>IF(G152&lt;&gt;"",VLOOKUP(G152,'nhân viên sale'!$A$2:$C$1624,2,0),"")</f>
        <v>SG011</v>
      </c>
      <c r="K152" s="20" t="s">
        <v>59</v>
      </c>
      <c r="L152" s="27" t="str">
        <f>IF(K152&lt;&gt;"",VLOOKUP(K152,tenhang,2,0),"")</f>
        <v>Giò Tai Lưỡi Xào 250g</v>
      </c>
      <c r="M152" s="16"/>
      <c r="N152" s="50" t="str">
        <f>IF(K152&lt;&gt;"","K-HCM","")</f>
        <v>K-HCM</v>
      </c>
      <c r="Q152" s="28" t="str">
        <f>IF(K152&lt;&gt;"",VLOOKUP(K152,tenhang,3,0),"")</f>
        <v>Túi</v>
      </c>
      <c r="R152" s="32">
        <v>4</v>
      </c>
      <c r="T152" s="30">
        <f>IF(K152&lt;&gt;"",VLOOKUP(K152,tenhang,4,0),0)</f>
        <v>50182</v>
      </c>
      <c r="U152" s="30">
        <f>R152*T152</f>
        <v>200728</v>
      </c>
      <c r="X152" s="67">
        <f>IF(K152&lt;&gt;"",8,"")</f>
        <v>8</v>
      </c>
      <c r="Y152" s="31"/>
      <c r="Z152" s="30">
        <f>IF(K152&lt;&gt;"",ROUND(U152*X152*1%,0),"")</f>
        <v>16058</v>
      </c>
    </row>
    <row r="153" spans="1:26" ht="25.5" customHeight="1" x14ac:dyDescent="0.25">
      <c r="A153" s="88" t="s">
        <v>2157</v>
      </c>
      <c r="B153" s="82" t="str">
        <f>IF(I153&lt;&gt;"",IF(LEN(I153)&gt;9,LEFT(I153,10),"sai PO"),"")</f>
        <v>4145197856</v>
      </c>
      <c r="G153" s="20" t="s">
        <v>812</v>
      </c>
      <c r="I153" s="20" t="s">
        <v>2030</v>
      </c>
      <c r="J153" s="50" t="str">
        <f>IF(G153&lt;&gt;"",VLOOKUP(G153,'nhân viên sale'!$A$2:$C$1624,2,0),"")</f>
        <v>SG004</v>
      </c>
      <c r="K153" s="20" t="s">
        <v>39</v>
      </c>
      <c r="L153" s="27" t="str">
        <f>IF(K153&lt;&gt;"",VLOOKUP(K153,tenhang,2,0),"")</f>
        <v>Chân giò heo muối 300g</v>
      </c>
      <c r="M153" s="16"/>
      <c r="N153" s="50" t="str">
        <f>IF(K153&lt;&gt;"","K-HCM","")</f>
        <v>K-HCM</v>
      </c>
      <c r="Q153" s="28" t="str">
        <f>IF(K153&lt;&gt;"",VLOOKUP(K153,tenhang,3,0),"")</f>
        <v>Túi</v>
      </c>
      <c r="R153" s="32">
        <v>4</v>
      </c>
      <c r="T153" s="30">
        <f>IF(K153&lt;&gt;"",VLOOKUP(K153,tenhang,4,0),0)</f>
        <v>73431</v>
      </c>
      <c r="U153" s="30">
        <f>R153*T153</f>
        <v>293724</v>
      </c>
      <c r="X153" s="67">
        <f>IF(K153&lt;&gt;"",8,"")</f>
        <v>8</v>
      </c>
      <c r="Y153" s="31"/>
      <c r="Z153" s="30">
        <f>IF(K153&lt;&gt;"",ROUND(U153*X153*1%,0),"")</f>
        <v>23498</v>
      </c>
    </row>
    <row r="154" spans="1:26" ht="25.5" customHeight="1" x14ac:dyDescent="0.25">
      <c r="A154" s="88" t="s">
        <v>2157</v>
      </c>
      <c r="B154" s="82" t="str">
        <f>IF(I154&lt;&gt;"",IF(LEN(I154)&gt;9,LEFT(I154,10),"sai PO"),"")</f>
        <v>4145197856</v>
      </c>
      <c r="G154" s="20" t="s">
        <v>812</v>
      </c>
      <c r="I154" s="20" t="s">
        <v>2030</v>
      </c>
      <c r="J154" s="50" t="str">
        <f>IF(G154&lt;&gt;"",VLOOKUP(G154,'nhân viên sale'!$A$2:$C$1624,2,0),"")</f>
        <v>SG004</v>
      </c>
      <c r="K154" s="20" t="s">
        <v>55</v>
      </c>
      <c r="L154" s="27" t="str">
        <f>IF(K154&lt;&gt;"",VLOOKUP(K154,tenhang,2,0),"")</f>
        <v>Gà muối 500g</v>
      </c>
      <c r="M154" s="16"/>
      <c r="N154" s="50" t="str">
        <f>IF(K154&lt;&gt;"","K-HCM","")</f>
        <v>K-HCM</v>
      </c>
      <c r="Q154" s="28" t="str">
        <f>IF(K154&lt;&gt;"",VLOOKUP(K154,tenhang,3,0),"")</f>
        <v>Túi</v>
      </c>
      <c r="R154" s="32">
        <v>4</v>
      </c>
      <c r="T154" s="30">
        <f>IF(K154&lt;&gt;"",VLOOKUP(K154,tenhang,4,0),0)</f>
        <v>111058</v>
      </c>
      <c r="U154" s="30">
        <f>R154*T154</f>
        <v>444232</v>
      </c>
      <c r="X154" s="67">
        <f>IF(K154&lt;&gt;"",8,"")</f>
        <v>8</v>
      </c>
      <c r="Y154" s="31"/>
      <c r="Z154" s="30">
        <f>IF(K154&lt;&gt;"",ROUND(U154*X154*1%,0),"")</f>
        <v>35539</v>
      </c>
    </row>
    <row r="155" spans="1:26" ht="25.5" customHeight="1" x14ac:dyDescent="0.25">
      <c r="A155" s="88" t="s">
        <v>2157</v>
      </c>
      <c r="B155" s="82" t="str">
        <f>IF(I155&lt;&gt;"",IF(LEN(I155)&gt;9,LEFT(I155,10),"sai PO"),"")</f>
        <v>4145197856</v>
      </c>
      <c r="G155" s="20" t="s">
        <v>812</v>
      </c>
      <c r="I155" s="20" t="s">
        <v>2030</v>
      </c>
      <c r="J155" s="50" t="str">
        <f>IF(G155&lt;&gt;"",VLOOKUP(G155,'nhân viên sale'!$A$2:$C$1624,2,0),"")</f>
        <v>SG004</v>
      </c>
      <c r="K155" s="20" t="s">
        <v>37</v>
      </c>
      <c r="L155" s="27" t="str">
        <f>IF(K155&lt;&gt;"",VLOOKUP(K155,tenhang,2,0),"")</f>
        <v>Chả cốm 300g</v>
      </c>
      <c r="M155" s="16"/>
      <c r="N155" s="50" t="str">
        <f>IF(K155&lt;&gt;"","K-HCM","")</f>
        <v>K-HCM</v>
      </c>
      <c r="Q155" s="28" t="str">
        <f>IF(K155&lt;&gt;"",VLOOKUP(K155,tenhang,3,0),"")</f>
        <v>Túi</v>
      </c>
      <c r="R155" s="32">
        <v>4</v>
      </c>
      <c r="T155" s="30">
        <f>IF(K155&lt;&gt;"",VLOOKUP(K155,tenhang,4,0),0)</f>
        <v>74250</v>
      </c>
      <c r="U155" s="30">
        <f>R155*T155</f>
        <v>297000</v>
      </c>
      <c r="X155" s="67">
        <f>IF(K155&lt;&gt;"",8,"")</f>
        <v>8</v>
      </c>
      <c r="Y155" s="31"/>
      <c r="Z155" s="30">
        <f>IF(K155&lt;&gt;"",ROUND(U155*X155*1%,0),"")</f>
        <v>23760</v>
      </c>
    </row>
    <row r="156" spans="1:26" ht="25.5" customHeight="1" x14ac:dyDescent="0.25">
      <c r="A156" s="88" t="s">
        <v>2157</v>
      </c>
      <c r="B156" s="82" t="str">
        <f>IF(I156&lt;&gt;"",IF(LEN(I156)&gt;9,LEFT(I156,10),"sai PO"),"")</f>
        <v>4145197857</v>
      </c>
      <c r="G156" s="20" t="s">
        <v>816</v>
      </c>
      <c r="I156" s="20" t="s">
        <v>2031</v>
      </c>
      <c r="J156" s="50" t="str">
        <f>IF(G156&lt;&gt;"",VLOOKUP(G156,'nhân viên sale'!$A$2:$C$1624,2,0),"")</f>
        <v>SG004</v>
      </c>
      <c r="K156" s="20" t="s">
        <v>39</v>
      </c>
      <c r="L156" s="27" t="str">
        <f>IF(K156&lt;&gt;"",VLOOKUP(K156,tenhang,2,0),"")</f>
        <v>Chân giò heo muối 300g</v>
      </c>
      <c r="M156" s="16"/>
      <c r="N156" s="50" t="str">
        <f>IF(K156&lt;&gt;"","K-HCM","")</f>
        <v>K-HCM</v>
      </c>
      <c r="Q156" s="28" t="str">
        <f>IF(K156&lt;&gt;"",VLOOKUP(K156,tenhang,3,0),"")</f>
        <v>Túi</v>
      </c>
      <c r="R156" s="32">
        <v>4</v>
      </c>
      <c r="T156" s="30">
        <f>IF(K156&lt;&gt;"",VLOOKUP(K156,tenhang,4,0),0)</f>
        <v>73431</v>
      </c>
      <c r="U156" s="30">
        <f>R156*T156</f>
        <v>293724</v>
      </c>
      <c r="X156" s="67">
        <f>IF(K156&lt;&gt;"",8,"")</f>
        <v>8</v>
      </c>
      <c r="Y156" s="31"/>
      <c r="Z156" s="30">
        <f>IF(K156&lt;&gt;"",ROUND(U156*X156*1%,0),"")</f>
        <v>23498</v>
      </c>
    </row>
    <row r="157" spans="1:26" ht="25.5" customHeight="1" x14ac:dyDescent="0.25">
      <c r="A157" s="88" t="s">
        <v>2157</v>
      </c>
      <c r="B157" s="82" t="str">
        <f>IF(I157&lt;&gt;"",IF(LEN(I157)&gt;9,LEFT(I157,10),"sai PO"),"")</f>
        <v>4145197857</v>
      </c>
      <c r="G157" s="20" t="s">
        <v>816</v>
      </c>
      <c r="I157" s="20" t="s">
        <v>2031</v>
      </c>
      <c r="J157" s="50" t="str">
        <f>IF(G157&lt;&gt;"",VLOOKUP(G157,'nhân viên sale'!$A$2:$C$1624,2,0),"")</f>
        <v>SG004</v>
      </c>
      <c r="K157" s="20" t="s">
        <v>55</v>
      </c>
      <c r="L157" s="27" t="str">
        <f>IF(K157&lt;&gt;"",VLOOKUP(K157,tenhang,2,0),"")</f>
        <v>Gà muối 500g</v>
      </c>
      <c r="M157" s="16"/>
      <c r="N157" s="50" t="str">
        <f>IF(K157&lt;&gt;"","K-HCM","")</f>
        <v>K-HCM</v>
      </c>
      <c r="Q157" s="28" t="str">
        <f>IF(K157&lt;&gt;"",VLOOKUP(K157,tenhang,3,0),"")</f>
        <v>Túi</v>
      </c>
      <c r="R157" s="32">
        <v>4</v>
      </c>
      <c r="T157" s="30">
        <f>IF(K157&lt;&gt;"",VLOOKUP(K157,tenhang,4,0),0)</f>
        <v>111058</v>
      </c>
      <c r="U157" s="30">
        <f>R157*T157</f>
        <v>444232</v>
      </c>
      <c r="X157" s="67">
        <f>IF(K157&lt;&gt;"",8,"")</f>
        <v>8</v>
      </c>
      <c r="Y157" s="31"/>
      <c r="Z157" s="30">
        <f>IF(K157&lt;&gt;"",ROUND(U157*X157*1%,0),"")</f>
        <v>35539</v>
      </c>
    </row>
    <row r="158" spans="1:26" ht="25.5" customHeight="1" x14ac:dyDescent="0.25">
      <c r="A158" s="88" t="s">
        <v>2157</v>
      </c>
      <c r="B158" s="82" t="str">
        <f>IF(I158&lt;&gt;"",IF(LEN(I158)&gt;9,LEFT(I158,10),"sai PO"),"")</f>
        <v>4145197858</v>
      </c>
      <c r="G158" s="20" t="s">
        <v>817</v>
      </c>
      <c r="I158" s="20" t="s">
        <v>2032</v>
      </c>
      <c r="J158" s="50" t="str">
        <f>IF(G158&lt;&gt;"",VLOOKUP(G158,'nhân viên sale'!$A$2:$C$1624,2,0),"")</f>
        <v>SG009</v>
      </c>
      <c r="K158" s="20" t="s">
        <v>30</v>
      </c>
      <c r="L158" s="27" t="str">
        <f>IF(K158&lt;&gt;"",VLOOKUP(K158,tenhang,2,0),"")</f>
        <v>Bắp bò muối 200g</v>
      </c>
      <c r="M158" s="16"/>
      <c r="N158" s="50" t="str">
        <f>IF(K158&lt;&gt;"","K-HCM","")</f>
        <v>K-HCM</v>
      </c>
      <c r="Q158" s="28" t="str">
        <f>IF(K158&lt;&gt;"",VLOOKUP(K158,tenhang,3,0),"")</f>
        <v>Túi</v>
      </c>
      <c r="R158" s="32">
        <v>4</v>
      </c>
      <c r="T158" s="30">
        <f>IF(K158&lt;&gt;"",VLOOKUP(K158,tenhang,4,0),0)</f>
        <v>87787</v>
      </c>
      <c r="U158" s="30">
        <f>R158*T158</f>
        <v>351148</v>
      </c>
      <c r="X158" s="67">
        <f>IF(K158&lt;&gt;"",8,"")</f>
        <v>8</v>
      </c>
      <c r="Y158" s="31"/>
      <c r="Z158" s="30">
        <f>IF(K158&lt;&gt;"",ROUND(U158*X158*1%,0),"")</f>
        <v>28092</v>
      </c>
    </row>
    <row r="159" spans="1:26" ht="25.5" customHeight="1" x14ac:dyDescent="0.25">
      <c r="A159" s="88" t="s">
        <v>2157</v>
      </c>
      <c r="B159" s="82" t="str">
        <f>IF(I159&lt;&gt;"",IF(LEN(I159)&gt;9,LEFT(I159,10),"sai PO"),"")</f>
        <v>4145197858</v>
      </c>
      <c r="G159" s="20" t="s">
        <v>817</v>
      </c>
      <c r="I159" s="20" t="s">
        <v>2032</v>
      </c>
      <c r="J159" s="50" t="str">
        <f>IF(G159&lt;&gt;"",VLOOKUP(G159,'nhân viên sale'!$A$2:$C$1624,2,0),"")</f>
        <v>SG009</v>
      </c>
      <c r="K159" s="20" t="s">
        <v>39</v>
      </c>
      <c r="L159" s="27" t="str">
        <f>IF(K159&lt;&gt;"",VLOOKUP(K159,tenhang,2,0),"")</f>
        <v>Chân giò heo muối 300g</v>
      </c>
      <c r="M159" s="16"/>
      <c r="N159" s="50" t="str">
        <f>IF(K159&lt;&gt;"","K-HCM","")</f>
        <v>K-HCM</v>
      </c>
      <c r="Q159" s="28" t="str">
        <f>IF(K159&lt;&gt;"",VLOOKUP(K159,tenhang,3,0),"")</f>
        <v>Túi</v>
      </c>
      <c r="R159" s="32">
        <v>4</v>
      </c>
      <c r="T159" s="30">
        <f>IF(K159&lt;&gt;"",VLOOKUP(K159,tenhang,4,0),0)</f>
        <v>73431</v>
      </c>
      <c r="U159" s="30">
        <f>R159*T159</f>
        <v>293724</v>
      </c>
      <c r="X159" s="67">
        <f>IF(K159&lt;&gt;"",8,"")</f>
        <v>8</v>
      </c>
      <c r="Y159" s="31"/>
      <c r="Z159" s="30">
        <f>IF(K159&lt;&gt;"",ROUND(U159*X159*1%,0),"")</f>
        <v>23498</v>
      </c>
    </row>
    <row r="160" spans="1:26" ht="25.5" customHeight="1" x14ac:dyDescent="0.25">
      <c r="A160" s="88" t="s">
        <v>2157</v>
      </c>
      <c r="B160" s="82" t="str">
        <f>IF(I160&lt;&gt;"",IF(LEN(I160)&gt;9,LEFT(I160,10),"sai PO"),"")</f>
        <v>4145197858</v>
      </c>
      <c r="G160" s="20" t="s">
        <v>817</v>
      </c>
      <c r="I160" s="20" t="s">
        <v>2032</v>
      </c>
      <c r="J160" s="50" t="str">
        <f>IF(G160&lt;&gt;"",VLOOKUP(G160,'nhân viên sale'!$A$2:$C$1624,2,0),"")</f>
        <v>SG009</v>
      </c>
      <c r="K160" s="20" t="s">
        <v>55</v>
      </c>
      <c r="L160" s="27" t="str">
        <f>IF(K160&lt;&gt;"",VLOOKUP(K160,tenhang,2,0),"")</f>
        <v>Gà muối 500g</v>
      </c>
      <c r="M160" s="16"/>
      <c r="N160" s="50" t="str">
        <f>IF(K160&lt;&gt;"","K-HCM","")</f>
        <v>K-HCM</v>
      </c>
      <c r="Q160" s="28" t="str">
        <f>IF(K160&lt;&gt;"",VLOOKUP(K160,tenhang,3,0),"")</f>
        <v>Túi</v>
      </c>
      <c r="R160" s="32">
        <v>4</v>
      </c>
      <c r="T160" s="30">
        <f>IF(K160&lt;&gt;"",VLOOKUP(K160,tenhang,4,0),0)</f>
        <v>111058</v>
      </c>
      <c r="U160" s="30">
        <f>R160*T160</f>
        <v>444232</v>
      </c>
      <c r="X160" s="67">
        <f>IF(K160&lt;&gt;"",8,"")</f>
        <v>8</v>
      </c>
      <c r="Y160" s="31"/>
      <c r="Z160" s="30">
        <f>IF(K160&lt;&gt;"",ROUND(U160*X160*1%,0),"")</f>
        <v>35539</v>
      </c>
    </row>
    <row r="161" spans="1:26" ht="25.5" customHeight="1" x14ac:dyDescent="0.25">
      <c r="A161" s="88" t="s">
        <v>2157</v>
      </c>
      <c r="B161" s="82" t="str">
        <f>IF(I161&lt;&gt;"",IF(LEN(I161)&gt;9,LEFT(I161,10),"sai PO"),"")</f>
        <v>4145197858</v>
      </c>
      <c r="G161" s="20" t="s">
        <v>817</v>
      </c>
      <c r="I161" s="20" t="s">
        <v>2032</v>
      </c>
      <c r="J161" s="50" t="str">
        <f>IF(G161&lt;&gt;"",VLOOKUP(G161,'nhân viên sale'!$A$2:$C$1624,2,0),"")</f>
        <v>SG009</v>
      </c>
      <c r="K161" s="20" t="s">
        <v>43</v>
      </c>
      <c r="L161" s="27" t="str">
        <f>IF(K161&lt;&gt;"",VLOOKUP(K161,tenhang,2,0),"")</f>
        <v>Chân gà sốt cay 400g</v>
      </c>
      <c r="M161" s="16"/>
      <c r="N161" s="50" t="str">
        <f>IF(K161&lt;&gt;"","K-HCM","")</f>
        <v>K-HCM</v>
      </c>
      <c r="Q161" s="28" t="str">
        <f>IF(K161&lt;&gt;"",VLOOKUP(K161,tenhang,3,0),"")</f>
        <v>Túi</v>
      </c>
      <c r="R161" s="32">
        <v>4</v>
      </c>
      <c r="T161" s="30">
        <f>IF(K161&lt;&gt;"",VLOOKUP(K161,tenhang,4,0),0)</f>
        <v>90750</v>
      </c>
      <c r="U161" s="30">
        <f>R161*T161</f>
        <v>363000</v>
      </c>
      <c r="X161" s="67">
        <f>IF(K161&lt;&gt;"",8,"")</f>
        <v>8</v>
      </c>
      <c r="Y161" s="31"/>
      <c r="Z161" s="30">
        <f>IF(K161&lt;&gt;"",ROUND(U161*X161*1%,0),"")</f>
        <v>29040</v>
      </c>
    </row>
    <row r="162" spans="1:26" ht="25.5" customHeight="1" x14ac:dyDescent="0.25">
      <c r="A162" s="88" t="s">
        <v>2157</v>
      </c>
      <c r="B162" s="82" t="str">
        <f>IF(I162&lt;&gt;"",IF(LEN(I162)&gt;9,LEFT(I162,10),"sai PO"),"")</f>
        <v>4145197859</v>
      </c>
      <c r="G162" s="20" t="s">
        <v>818</v>
      </c>
      <c r="I162" s="20" t="s">
        <v>2033</v>
      </c>
      <c r="J162" s="50" t="str">
        <f>IF(G162&lt;&gt;"",VLOOKUP(G162,'nhân viên sale'!$A$2:$C$1624,2,0),"")</f>
        <v>SG004</v>
      </c>
      <c r="K162" s="20" t="s">
        <v>39</v>
      </c>
      <c r="L162" s="27" t="str">
        <f>IF(K162&lt;&gt;"",VLOOKUP(K162,tenhang,2,0),"")</f>
        <v>Chân giò heo muối 300g</v>
      </c>
      <c r="M162" s="16"/>
      <c r="N162" s="50" t="str">
        <f>IF(K162&lt;&gt;"","K-HCM","")</f>
        <v>K-HCM</v>
      </c>
      <c r="Q162" s="28" t="str">
        <f>IF(K162&lt;&gt;"",VLOOKUP(K162,tenhang,3,0),"")</f>
        <v>Túi</v>
      </c>
      <c r="R162" s="32">
        <v>4</v>
      </c>
      <c r="T162" s="30">
        <f>IF(K162&lt;&gt;"",VLOOKUP(K162,tenhang,4,0),0)</f>
        <v>73431</v>
      </c>
      <c r="U162" s="30">
        <f>R162*T162</f>
        <v>293724</v>
      </c>
      <c r="X162" s="67">
        <f>IF(K162&lt;&gt;"",8,"")</f>
        <v>8</v>
      </c>
      <c r="Y162" s="31"/>
      <c r="Z162" s="30">
        <f>IF(K162&lt;&gt;"",ROUND(U162*X162*1%,0),"")</f>
        <v>23498</v>
      </c>
    </row>
    <row r="163" spans="1:26" ht="25.5" customHeight="1" x14ac:dyDescent="0.25">
      <c r="A163" s="88" t="s">
        <v>2157</v>
      </c>
      <c r="B163" s="82" t="str">
        <f>IF(I163&lt;&gt;"",IF(LEN(I163)&gt;9,LEFT(I163,10),"sai PO"),"")</f>
        <v>4145197859</v>
      </c>
      <c r="G163" s="20" t="s">
        <v>818</v>
      </c>
      <c r="I163" s="20" t="s">
        <v>2033</v>
      </c>
      <c r="J163" s="50" t="str">
        <f>IF(G163&lt;&gt;"",VLOOKUP(G163,'nhân viên sale'!$A$2:$C$1624,2,0),"")</f>
        <v>SG004</v>
      </c>
      <c r="K163" s="20" t="s">
        <v>55</v>
      </c>
      <c r="L163" s="27" t="str">
        <f>IF(K163&lt;&gt;"",VLOOKUP(K163,tenhang,2,0),"")</f>
        <v>Gà muối 500g</v>
      </c>
      <c r="M163" s="16"/>
      <c r="N163" s="50" t="str">
        <f>IF(K163&lt;&gt;"","K-HCM","")</f>
        <v>K-HCM</v>
      </c>
      <c r="Q163" s="28" t="str">
        <f>IF(K163&lt;&gt;"",VLOOKUP(K163,tenhang,3,0),"")</f>
        <v>Túi</v>
      </c>
      <c r="R163" s="32">
        <v>4</v>
      </c>
      <c r="T163" s="30">
        <f>IF(K163&lt;&gt;"",VLOOKUP(K163,tenhang,4,0),0)</f>
        <v>111058</v>
      </c>
      <c r="U163" s="30">
        <f>R163*T163</f>
        <v>444232</v>
      </c>
      <c r="X163" s="67">
        <f>IF(K163&lt;&gt;"",8,"")</f>
        <v>8</v>
      </c>
      <c r="Y163" s="31"/>
      <c r="Z163" s="30">
        <f>IF(K163&lt;&gt;"",ROUND(U163*X163*1%,0),"")</f>
        <v>35539</v>
      </c>
    </row>
    <row r="164" spans="1:26" ht="25.5" customHeight="1" x14ac:dyDescent="0.25">
      <c r="A164" s="88" t="s">
        <v>2157</v>
      </c>
      <c r="B164" s="82" t="str">
        <f>IF(I164&lt;&gt;"",IF(LEN(I164)&gt;9,LEFT(I164,10),"sai PO"),"")</f>
        <v>4145197866</v>
      </c>
      <c r="G164" s="20" t="s">
        <v>829</v>
      </c>
      <c r="I164" s="20" t="s">
        <v>2034</v>
      </c>
      <c r="J164" s="50" t="str">
        <f>IF(G164&lt;&gt;"",VLOOKUP(G164,'nhân viên sale'!$A$2:$C$1624,2,0),"")</f>
        <v>SG009</v>
      </c>
      <c r="K164" s="20" t="s">
        <v>39</v>
      </c>
      <c r="L164" s="27" t="str">
        <f>IF(K164&lt;&gt;"",VLOOKUP(K164,tenhang,2,0),"")</f>
        <v>Chân giò heo muối 300g</v>
      </c>
      <c r="M164" s="16"/>
      <c r="N164" s="50" t="str">
        <f>IF(K164&lt;&gt;"","K-HCM","")</f>
        <v>K-HCM</v>
      </c>
      <c r="Q164" s="28" t="str">
        <f>IF(K164&lt;&gt;"",VLOOKUP(K164,tenhang,3,0),"")</f>
        <v>Túi</v>
      </c>
      <c r="R164" s="32">
        <v>4</v>
      </c>
      <c r="T164" s="30">
        <f>IF(K164&lt;&gt;"",VLOOKUP(K164,tenhang,4,0),0)</f>
        <v>73431</v>
      </c>
      <c r="U164" s="30">
        <f>R164*T164</f>
        <v>293724</v>
      </c>
      <c r="X164" s="67">
        <f>IF(K164&lt;&gt;"",8,"")</f>
        <v>8</v>
      </c>
      <c r="Y164" s="31"/>
      <c r="Z164" s="30">
        <f>IF(K164&lt;&gt;"",ROUND(U164*X164*1%,0),"")</f>
        <v>23498</v>
      </c>
    </row>
    <row r="165" spans="1:26" ht="25.5" customHeight="1" x14ac:dyDescent="0.25">
      <c r="A165" s="88" t="s">
        <v>2157</v>
      </c>
      <c r="B165" s="82" t="str">
        <f>IF(I165&lt;&gt;"",IF(LEN(I165)&gt;9,LEFT(I165,10),"sai PO"),"")</f>
        <v>4145197866</v>
      </c>
      <c r="G165" s="20" t="s">
        <v>829</v>
      </c>
      <c r="I165" s="20" t="s">
        <v>2034</v>
      </c>
      <c r="J165" s="50" t="str">
        <f>IF(G165&lt;&gt;"",VLOOKUP(G165,'nhân viên sale'!$A$2:$C$1624,2,0),"")</f>
        <v>SG009</v>
      </c>
      <c r="K165" s="20" t="s">
        <v>55</v>
      </c>
      <c r="L165" s="27" t="str">
        <f>IF(K165&lt;&gt;"",VLOOKUP(K165,tenhang,2,0),"")</f>
        <v>Gà muối 500g</v>
      </c>
      <c r="M165" s="16"/>
      <c r="N165" s="50" t="str">
        <f>IF(K165&lt;&gt;"","K-HCM","")</f>
        <v>K-HCM</v>
      </c>
      <c r="Q165" s="28" t="str">
        <f>IF(K165&lt;&gt;"",VLOOKUP(K165,tenhang,3,0),"")</f>
        <v>Túi</v>
      </c>
      <c r="R165" s="32">
        <v>4</v>
      </c>
      <c r="T165" s="30">
        <f>IF(K165&lt;&gt;"",VLOOKUP(K165,tenhang,4,0),0)</f>
        <v>111058</v>
      </c>
      <c r="U165" s="30">
        <f>R165*T165</f>
        <v>444232</v>
      </c>
      <c r="X165" s="67">
        <f>IF(K165&lt;&gt;"",8,"")</f>
        <v>8</v>
      </c>
      <c r="Y165" s="31"/>
      <c r="Z165" s="30">
        <f>IF(K165&lt;&gt;"",ROUND(U165*X165*1%,0),"")</f>
        <v>35539</v>
      </c>
    </row>
    <row r="166" spans="1:26" ht="25.5" customHeight="1" x14ac:dyDescent="0.25">
      <c r="A166" s="88" t="s">
        <v>2157</v>
      </c>
      <c r="B166" s="82" t="str">
        <f>IF(I166&lt;&gt;"",IF(LEN(I166)&gt;9,LEFT(I166,10),"sai PO"),"")</f>
        <v>4145197871</v>
      </c>
      <c r="G166" s="20" t="s">
        <v>833</v>
      </c>
      <c r="I166" s="20" t="s">
        <v>2035</v>
      </c>
      <c r="J166" s="50" t="str">
        <f>IF(G166&lt;&gt;"",VLOOKUP(G166,'nhân viên sale'!$A$2:$C$1624,2,0),"")</f>
        <v>SG005</v>
      </c>
      <c r="K166" s="20" t="s">
        <v>39</v>
      </c>
      <c r="L166" s="27" t="str">
        <f>IF(K166&lt;&gt;"",VLOOKUP(K166,tenhang,2,0),"")</f>
        <v>Chân giò heo muối 300g</v>
      </c>
      <c r="M166" s="16"/>
      <c r="N166" s="50" t="str">
        <f>IF(K166&lt;&gt;"","K-HCM","")</f>
        <v>K-HCM</v>
      </c>
      <c r="Q166" s="28" t="str">
        <f>IF(K166&lt;&gt;"",VLOOKUP(K166,tenhang,3,0),"")</f>
        <v>Túi</v>
      </c>
      <c r="R166" s="32">
        <v>4</v>
      </c>
      <c r="T166" s="30">
        <f>IF(K166&lt;&gt;"",VLOOKUP(K166,tenhang,4,0),0)</f>
        <v>73431</v>
      </c>
      <c r="U166" s="30">
        <f>R166*T166</f>
        <v>293724</v>
      </c>
      <c r="X166" s="67">
        <f>IF(K166&lt;&gt;"",8,"")</f>
        <v>8</v>
      </c>
      <c r="Y166" s="31"/>
      <c r="Z166" s="30">
        <f>IF(K166&lt;&gt;"",ROUND(U166*X166*1%,0),"")</f>
        <v>23498</v>
      </c>
    </row>
    <row r="167" spans="1:26" ht="25.5" customHeight="1" x14ac:dyDescent="0.25">
      <c r="A167" s="88" t="s">
        <v>2157</v>
      </c>
      <c r="B167" s="82" t="str">
        <f>IF(I167&lt;&gt;"",IF(LEN(I167)&gt;9,LEFT(I167,10),"sai PO"),"")</f>
        <v>4145197871</v>
      </c>
      <c r="G167" s="20" t="s">
        <v>833</v>
      </c>
      <c r="I167" s="20" t="s">
        <v>2035</v>
      </c>
      <c r="J167" s="50" t="str">
        <f>IF(G167&lt;&gt;"",VLOOKUP(G167,'nhân viên sale'!$A$2:$C$1624,2,0),"")</f>
        <v>SG005</v>
      </c>
      <c r="K167" s="20" t="s">
        <v>55</v>
      </c>
      <c r="L167" s="27" t="str">
        <f>IF(K167&lt;&gt;"",VLOOKUP(K167,tenhang,2,0),"")</f>
        <v>Gà muối 500g</v>
      </c>
      <c r="M167" s="16"/>
      <c r="N167" s="50" t="str">
        <f>IF(K167&lt;&gt;"","K-HCM","")</f>
        <v>K-HCM</v>
      </c>
      <c r="Q167" s="28" t="str">
        <f>IF(K167&lt;&gt;"",VLOOKUP(K167,tenhang,3,0),"")</f>
        <v>Túi</v>
      </c>
      <c r="R167" s="32">
        <v>5</v>
      </c>
      <c r="T167" s="30">
        <f>IF(K167&lt;&gt;"",VLOOKUP(K167,tenhang,4,0),0)</f>
        <v>111058</v>
      </c>
      <c r="U167" s="30">
        <f>R167*T167</f>
        <v>555290</v>
      </c>
      <c r="X167" s="67">
        <f>IF(K167&lt;&gt;"",8,"")</f>
        <v>8</v>
      </c>
      <c r="Y167" s="31"/>
      <c r="Z167" s="30">
        <f>IF(K167&lt;&gt;"",ROUND(U167*X167*1%,0),"")</f>
        <v>44423</v>
      </c>
    </row>
    <row r="168" spans="1:26" ht="25.5" customHeight="1" x14ac:dyDescent="0.25">
      <c r="A168" s="88" t="s">
        <v>2157</v>
      </c>
      <c r="B168" s="82" t="str">
        <f>IF(I168&lt;&gt;"",IF(LEN(I168)&gt;9,LEFT(I168,10),"sai PO"),"")</f>
        <v>4145197872</v>
      </c>
      <c r="G168" s="20" t="s">
        <v>834</v>
      </c>
      <c r="I168" s="20" t="s">
        <v>2036</v>
      </c>
      <c r="J168" s="50" t="str">
        <f>IF(G168&lt;&gt;"",VLOOKUP(G168,'nhân viên sale'!$A$2:$C$1624,2,0),"")</f>
        <v>SG005</v>
      </c>
      <c r="K168" s="20" t="s">
        <v>39</v>
      </c>
      <c r="L168" s="27" t="str">
        <f>IF(K168&lt;&gt;"",VLOOKUP(K168,tenhang,2,0),"")</f>
        <v>Chân giò heo muối 300g</v>
      </c>
      <c r="M168" s="16"/>
      <c r="N168" s="50" t="str">
        <f>IF(K168&lt;&gt;"","K-HCM","")</f>
        <v>K-HCM</v>
      </c>
      <c r="Q168" s="28" t="str">
        <f>IF(K168&lt;&gt;"",VLOOKUP(K168,tenhang,3,0),"")</f>
        <v>Túi</v>
      </c>
      <c r="R168" s="32">
        <v>4</v>
      </c>
      <c r="T168" s="30">
        <f>IF(K168&lt;&gt;"",VLOOKUP(K168,tenhang,4,0),0)</f>
        <v>73431</v>
      </c>
      <c r="U168" s="30">
        <f>R168*T168</f>
        <v>293724</v>
      </c>
      <c r="X168" s="67">
        <f>IF(K168&lt;&gt;"",8,"")</f>
        <v>8</v>
      </c>
      <c r="Y168" s="31"/>
      <c r="Z168" s="30">
        <f>IF(K168&lt;&gt;"",ROUND(U168*X168*1%,0),"")</f>
        <v>23498</v>
      </c>
    </row>
    <row r="169" spans="1:26" ht="25.5" customHeight="1" x14ac:dyDescent="0.25">
      <c r="A169" s="88" t="s">
        <v>2157</v>
      </c>
      <c r="B169" s="82" t="str">
        <f>IF(I169&lt;&gt;"",IF(LEN(I169)&gt;9,LEFT(I169,10),"sai PO"),"")</f>
        <v>4145197872</v>
      </c>
      <c r="G169" s="20" t="s">
        <v>834</v>
      </c>
      <c r="I169" s="20" t="s">
        <v>2036</v>
      </c>
      <c r="J169" s="50" t="str">
        <f>IF(G169&lt;&gt;"",VLOOKUP(G169,'nhân viên sale'!$A$2:$C$1624,2,0),"")</f>
        <v>SG005</v>
      </c>
      <c r="K169" s="20" t="s">
        <v>55</v>
      </c>
      <c r="L169" s="27" t="str">
        <f>IF(K169&lt;&gt;"",VLOOKUP(K169,tenhang,2,0),"")</f>
        <v>Gà muối 500g</v>
      </c>
      <c r="M169" s="16"/>
      <c r="N169" s="50" t="str">
        <f>IF(K169&lt;&gt;"","K-HCM","")</f>
        <v>K-HCM</v>
      </c>
      <c r="Q169" s="28" t="str">
        <f>IF(K169&lt;&gt;"",VLOOKUP(K169,tenhang,3,0),"")</f>
        <v>Túi</v>
      </c>
      <c r="R169" s="32">
        <v>5</v>
      </c>
      <c r="T169" s="30">
        <f>IF(K169&lt;&gt;"",VLOOKUP(K169,tenhang,4,0),0)</f>
        <v>111058</v>
      </c>
      <c r="U169" s="30">
        <f>R169*T169</f>
        <v>555290</v>
      </c>
      <c r="X169" s="67">
        <f>IF(K169&lt;&gt;"",8,"")</f>
        <v>8</v>
      </c>
      <c r="Y169" s="31"/>
      <c r="Z169" s="30">
        <f>IF(K169&lt;&gt;"",ROUND(U169*X169*1%,0),"")</f>
        <v>44423</v>
      </c>
    </row>
    <row r="170" spans="1:26" ht="25.5" customHeight="1" x14ac:dyDescent="0.25">
      <c r="A170" s="88" t="s">
        <v>2157</v>
      </c>
      <c r="B170" s="82" t="str">
        <f>IF(I170&lt;&gt;"",IF(LEN(I170)&gt;9,LEFT(I170,10),"sai PO"),"")</f>
        <v>4145197872</v>
      </c>
      <c r="G170" s="20" t="s">
        <v>834</v>
      </c>
      <c r="I170" s="20" t="s">
        <v>2036</v>
      </c>
      <c r="J170" s="50" t="str">
        <f>IF(G170&lt;&gt;"",VLOOKUP(G170,'nhân viên sale'!$A$2:$C$1624,2,0),"")</f>
        <v>SG005</v>
      </c>
      <c r="K170" s="20" t="s">
        <v>67</v>
      </c>
      <c r="L170" s="27" t="str">
        <f>IF(K170&lt;&gt;"",VLOOKUP(K170,tenhang,2,0),"")</f>
        <v>Tai heo muối 200g</v>
      </c>
      <c r="M170" s="16"/>
      <c r="N170" s="50" t="str">
        <f>IF(K170&lt;&gt;"","K-HCM","")</f>
        <v>K-HCM</v>
      </c>
      <c r="Q170" s="28" t="str">
        <f>IF(K170&lt;&gt;"",VLOOKUP(K170,tenhang,3,0),"")</f>
        <v>Túi</v>
      </c>
      <c r="R170" s="32">
        <v>4</v>
      </c>
      <c r="T170" s="30">
        <f>IF(K170&lt;&gt;"",VLOOKUP(K170,tenhang,4,0),0)</f>
        <v>55595</v>
      </c>
      <c r="U170" s="30">
        <f>R170*T170</f>
        <v>222380</v>
      </c>
      <c r="X170" s="67">
        <f>IF(K170&lt;&gt;"",8,"")</f>
        <v>8</v>
      </c>
      <c r="Y170" s="31"/>
      <c r="Z170" s="30">
        <f>IF(K170&lt;&gt;"",ROUND(U170*X170*1%,0),"")</f>
        <v>17790</v>
      </c>
    </row>
    <row r="171" spans="1:26" ht="25.5" customHeight="1" x14ac:dyDescent="0.25">
      <c r="A171" s="88" t="s">
        <v>2157</v>
      </c>
      <c r="B171" s="82" t="str">
        <f>IF(I171&lt;&gt;"",IF(LEN(I171)&gt;9,LEFT(I171,10),"sai PO"),"")</f>
        <v>4145197876</v>
      </c>
      <c r="G171" s="20" t="s">
        <v>838</v>
      </c>
      <c r="I171" s="20" t="s">
        <v>2037</v>
      </c>
      <c r="J171" s="50" t="str">
        <f>IF(G171&lt;&gt;"",VLOOKUP(G171,'nhân viên sale'!$A$2:$C$1624,2,0),"")</f>
        <v>SG011</v>
      </c>
      <c r="K171" s="20" t="s">
        <v>39</v>
      </c>
      <c r="L171" s="27" t="str">
        <f>IF(K171&lt;&gt;"",VLOOKUP(K171,tenhang,2,0),"")</f>
        <v>Chân giò heo muối 300g</v>
      </c>
      <c r="M171" s="16"/>
      <c r="N171" s="50" t="str">
        <f>IF(K171&lt;&gt;"","K-HCM","")</f>
        <v>K-HCM</v>
      </c>
      <c r="Q171" s="28" t="str">
        <f>IF(K171&lt;&gt;"",VLOOKUP(K171,tenhang,3,0),"")</f>
        <v>Túi</v>
      </c>
      <c r="R171" s="32">
        <v>6</v>
      </c>
      <c r="T171" s="30">
        <f>IF(K171&lt;&gt;"",VLOOKUP(K171,tenhang,4,0),0)</f>
        <v>73431</v>
      </c>
      <c r="U171" s="30">
        <f>R171*T171</f>
        <v>440586</v>
      </c>
      <c r="X171" s="67">
        <f>IF(K171&lt;&gt;"",8,"")</f>
        <v>8</v>
      </c>
      <c r="Y171" s="31"/>
      <c r="Z171" s="30">
        <f>IF(K171&lt;&gt;"",ROUND(U171*X171*1%,0),"")</f>
        <v>35247</v>
      </c>
    </row>
    <row r="172" spans="1:26" ht="25.5" customHeight="1" x14ac:dyDescent="0.25">
      <c r="A172" s="88" t="s">
        <v>2157</v>
      </c>
      <c r="B172" s="82" t="str">
        <f>IF(I172&lt;&gt;"",IF(LEN(I172)&gt;9,LEFT(I172,10),"sai PO"),"")</f>
        <v>4145197876</v>
      </c>
      <c r="G172" s="20" t="s">
        <v>838</v>
      </c>
      <c r="I172" s="20" t="s">
        <v>2037</v>
      </c>
      <c r="J172" s="50" t="str">
        <f>IF(G172&lt;&gt;"",VLOOKUP(G172,'nhân viên sale'!$A$2:$C$1624,2,0),"")</f>
        <v>SG011</v>
      </c>
      <c r="K172" s="20" t="s">
        <v>55</v>
      </c>
      <c r="L172" s="27" t="str">
        <f>IF(K172&lt;&gt;"",VLOOKUP(K172,tenhang,2,0),"")</f>
        <v>Gà muối 500g</v>
      </c>
      <c r="M172" s="16"/>
      <c r="N172" s="50" t="str">
        <f>IF(K172&lt;&gt;"","K-HCM","")</f>
        <v>K-HCM</v>
      </c>
      <c r="Q172" s="28" t="str">
        <f>IF(K172&lt;&gt;"",VLOOKUP(K172,tenhang,3,0),"")</f>
        <v>Túi</v>
      </c>
      <c r="R172" s="32">
        <v>6</v>
      </c>
      <c r="T172" s="30">
        <f>IF(K172&lt;&gt;"",VLOOKUP(K172,tenhang,4,0),0)</f>
        <v>111058</v>
      </c>
      <c r="U172" s="30">
        <f>R172*T172</f>
        <v>666348</v>
      </c>
      <c r="X172" s="67">
        <f>IF(K172&lt;&gt;"",8,"")</f>
        <v>8</v>
      </c>
      <c r="Y172" s="31"/>
      <c r="Z172" s="30">
        <f>IF(K172&lt;&gt;"",ROUND(U172*X172*1%,0),"")</f>
        <v>53308</v>
      </c>
    </row>
    <row r="173" spans="1:26" ht="25.5" customHeight="1" x14ac:dyDescent="0.25">
      <c r="A173" s="88" t="s">
        <v>2157</v>
      </c>
      <c r="B173" s="82" t="str">
        <f>IF(I173&lt;&gt;"",IF(LEN(I173)&gt;9,LEFT(I173,10),"sai PO"),"")</f>
        <v>4145197876</v>
      </c>
      <c r="G173" s="20" t="s">
        <v>838</v>
      </c>
      <c r="I173" s="20" t="s">
        <v>2037</v>
      </c>
      <c r="J173" s="50" t="str">
        <f>IF(G173&lt;&gt;"",VLOOKUP(G173,'nhân viên sale'!$A$2:$C$1624,2,0),"")</f>
        <v>SG011</v>
      </c>
      <c r="K173" s="20" t="s">
        <v>67</v>
      </c>
      <c r="L173" s="27" t="str">
        <f>IF(K173&lt;&gt;"",VLOOKUP(K173,tenhang,2,0),"")</f>
        <v>Tai heo muối 200g</v>
      </c>
      <c r="M173" s="16"/>
      <c r="N173" s="50" t="str">
        <f>IF(K173&lt;&gt;"","K-HCM","")</f>
        <v>K-HCM</v>
      </c>
      <c r="Q173" s="28" t="str">
        <f>IF(K173&lt;&gt;"",VLOOKUP(K173,tenhang,3,0),"")</f>
        <v>Túi</v>
      </c>
      <c r="R173" s="32">
        <v>4</v>
      </c>
      <c r="T173" s="30">
        <f>IF(K173&lt;&gt;"",VLOOKUP(K173,tenhang,4,0),0)</f>
        <v>55595</v>
      </c>
      <c r="U173" s="30">
        <f>R173*T173</f>
        <v>222380</v>
      </c>
      <c r="X173" s="67">
        <f>IF(K173&lt;&gt;"",8,"")</f>
        <v>8</v>
      </c>
      <c r="Y173" s="31"/>
      <c r="Z173" s="30">
        <f>IF(K173&lt;&gt;"",ROUND(U173*X173*1%,0),"")</f>
        <v>17790</v>
      </c>
    </row>
    <row r="174" spans="1:26" ht="25.5" customHeight="1" x14ac:dyDescent="0.25">
      <c r="A174" s="88" t="s">
        <v>2157</v>
      </c>
      <c r="B174" s="82" t="str">
        <f>IF(I174&lt;&gt;"",IF(LEN(I174)&gt;9,LEFT(I174,10),"sai PO"),"")</f>
        <v>4145197876</v>
      </c>
      <c r="G174" s="20" t="s">
        <v>838</v>
      </c>
      <c r="I174" s="20" t="s">
        <v>2037</v>
      </c>
      <c r="J174" s="50" t="str">
        <f>IF(G174&lt;&gt;"",VLOOKUP(G174,'nhân viên sale'!$A$2:$C$1624,2,0),"")</f>
        <v>SG011</v>
      </c>
      <c r="K174" s="20" t="s">
        <v>37</v>
      </c>
      <c r="L174" s="27" t="str">
        <f>IF(K174&lt;&gt;"",VLOOKUP(K174,tenhang,2,0),"")</f>
        <v>Chả cốm 300g</v>
      </c>
      <c r="M174" s="16"/>
      <c r="N174" s="50" t="str">
        <f>IF(K174&lt;&gt;"","K-HCM","")</f>
        <v>K-HCM</v>
      </c>
      <c r="Q174" s="28" t="str">
        <f>IF(K174&lt;&gt;"",VLOOKUP(K174,tenhang,3,0),"")</f>
        <v>Túi</v>
      </c>
      <c r="R174" s="32">
        <v>4</v>
      </c>
      <c r="T174" s="30">
        <f>IF(K174&lt;&gt;"",VLOOKUP(K174,tenhang,4,0),0)</f>
        <v>74250</v>
      </c>
      <c r="U174" s="30">
        <f>R174*T174</f>
        <v>297000</v>
      </c>
      <c r="X174" s="67">
        <f>IF(K174&lt;&gt;"",8,"")</f>
        <v>8</v>
      </c>
      <c r="Y174" s="31"/>
      <c r="Z174" s="30">
        <f>IF(K174&lt;&gt;"",ROUND(U174*X174*1%,0),"")</f>
        <v>23760</v>
      </c>
    </row>
    <row r="175" spans="1:26" ht="25.5" customHeight="1" x14ac:dyDescent="0.25">
      <c r="A175" s="88" t="s">
        <v>2157</v>
      </c>
      <c r="B175" s="82" t="str">
        <f>IF(I175&lt;&gt;"",IF(LEN(I175)&gt;9,LEFT(I175,10),"sai PO"),"")</f>
        <v>4145197876</v>
      </c>
      <c r="G175" s="20" t="s">
        <v>838</v>
      </c>
      <c r="I175" s="20" t="s">
        <v>2037</v>
      </c>
      <c r="J175" s="50" t="str">
        <f>IF(G175&lt;&gt;"",VLOOKUP(G175,'nhân viên sale'!$A$2:$C$1624,2,0),"")</f>
        <v>SG011</v>
      </c>
      <c r="K175" s="20" t="s">
        <v>59</v>
      </c>
      <c r="L175" s="27" t="str">
        <f>IF(K175&lt;&gt;"",VLOOKUP(K175,tenhang,2,0),"")</f>
        <v>Giò Tai Lưỡi Xào 250g</v>
      </c>
      <c r="M175" s="16"/>
      <c r="N175" s="50" t="str">
        <f>IF(K175&lt;&gt;"","K-HCM","")</f>
        <v>K-HCM</v>
      </c>
      <c r="Q175" s="28" t="str">
        <f>IF(K175&lt;&gt;"",VLOOKUP(K175,tenhang,3,0),"")</f>
        <v>Túi</v>
      </c>
      <c r="R175" s="32">
        <v>4</v>
      </c>
      <c r="T175" s="30">
        <f>IF(K175&lt;&gt;"",VLOOKUP(K175,tenhang,4,0),0)</f>
        <v>50182</v>
      </c>
      <c r="U175" s="30">
        <f>R175*T175</f>
        <v>200728</v>
      </c>
      <c r="X175" s="67">
        <f>IF(K175&lt;&gt;"",8,"")</f>
        <v>8</v>
      </c>
      <c r="Y175" s="31"/>
      <c r="Z175" s="30">
        <f>IF(K175&lt;&gt;"",ROUND(U175*X175*1%,0),"")</f>
        <v>16058</v>
      </c>
    </row>
    <row r="176" spans="1:26" ht="25.5" customHeight="1" x14ac:dyDescent="0.25">
      <c r="A176" s="88" t="s">
        <v>2157</v>
      </c>
      <c r="B176" s="82" t="str">
        <f>IF(I176&lt;&gt;"",IF(LEN(I176)&gt;9,LEFT(I176,10),"sai PO"),"")</f>
        <v>4145197878</v>
      </c>
      <c r="G176" s="20" t="s">
        <v>843</v>
      </c>
      <c r="I176" s="20" t="s">
        <v>2038</v>
      </c>
      <c r="J176" s="50" t="str">
        <f>IF(G176&lt;&gt;"",VLOOKUP(G176,'nhân viên sale'!$A$2:$C$1624,2,0),"")</f>
        <v>SG005</v>
      </c>
      <c r="K176" s="20" t="s">
        <v>39</v>
      </c>
      <c r="L176" s="27" t="str">
        <f>IF(K176&lt;&gt;"",VLOOKUP(K176,tenhang,2,0),"")</f>
        <v>Chân giò heo muối 300g</v>
      </c>
      <c r="M176" s="16"/>
      <c r="N176" s="50" t="str">
        <f>IF(K176&lt;&gt;"","K-HCM","")</f>
        <v>K-HCM</v>
      </c>
      <c r="Q176" s="28" t="str">
        <f>IF(K176&lt;&gt;"",VLOOKUP(K176,tenhang,3,0),"")</f>
        <v>Túi</v>
      </c>
      <c r="R176" s="32">
        <v>4</v>
      </c>
      <c r="T176" s="30">
        <f>IF(K176&lt;&gt;"",VLOOKUP(K176,tenhang,4,0),0)</f>
        <v>73431</v>
      </c>
      <c r="U176" s="30">
        <f>R176*T176</f>
        <v>293724</v>
      </c>
      <c r="X176" s="67">
        <f>IF(K176&lt;&gt;"",8,"")</f>
        <v>8</v>
      </c>
      <c r="Y176" s="31"/>
      <c r="Z176" s="30">
        <f>IF(K176&lt;&gt;"",ROUND(U176*X176*1%,0),"")</f>
        <v>23498</v>
      </c>
    </row>
    <row r="177" spans="1:26" ht="25.5" customHeight="1" x14ac:dyDescent="0.25">
      <c r="A177" s="88" t="s">
        <v>2157</v>
      </c>
      <c r="B177" s="82" t="str">
        <f>IF(I177&lt;&gt;"",IF(LEN(I177)&gt;9,LEFT(I177,10),"sai PO"),"")</f>
        <v>4145197878</v>
      </c>
      <c r="G177" s="20" t="s">
        <v>843</v>
      </c>
      <c r="I177" s="20" t="s">
        <v>2038</v>
      </c>
      <c r="J177" s="50" t="str">
        <f>IF(G177&lt;&gt;"",VLOOKUP(G177,'nhân viên sale'!$A$2:$C$1624,2,0),"")</f>
        <v>SG005</v>
      </c>
      <c r="K177" s="20" t="s">
        <v>55</v>
      </c>
      <c r="L177" s="27" t="str">
        <f>IF(K177&lt;&gt;"",VLOOKUP(K177,tenhang,2,0),"")</f>
        <v>Gà muối 500g</v>
      </c>
      <c r="M177" s="16"/>
      <c r="N177" s="50" t="str">
        <f>IF(K177&lt;&gt;"","K-HCM","")</f>
        <v>K-HCM</v>
      </c>
      <c r="Q177" s="28" t="str">
        <f>IF(K177&lt;&gt;"",VLOOKUP(K177,tenhang,3,0),"")</f>
        <v>Túi</v>
      </c>
      <c r="R177" s="32">
        <v>4</v>
      </c>
      <c r="T177" s="30">
        <f>IF(K177&lt;&gt;"",VLOOKUP(K177,tenhang,4,0),0)</f>
        <v>111058</v>
      </c>
      <c r="U177" s="30">
        <f>R177*T177</f>
        <v>444232</v>
      </c>
      <c r="X177" s="67">
        <f>IF(K177&lt;&gt;"",8,"")</f>
        <v>8</v>
      </c>
      <c r="Y177" s="31"/>
      <c r="Z177" s="30">
        <f>IF(K177&lt;&gt;"",ROUND(U177*X177*1%,0),"")</f>
        <v>35539</v>
      </c>
    </row>
    <row r="178" spans="1:26" ht="25.5" customHeight="1" x14ac:dyDescent="0.25">
      <c r="A178" s="88" t="s">
        <v>2157</v>
      </c>
      <c r="B178" s="82" t="str">
        <f>IF(I178&lt;&gt;"",IF(LEN(I178)&gt;9,LEFT(I178,10),"sai PO"),"")</f>
        <v>4145197880</v>
      </c>
      <c r="G178" s="20" t="s">
        <v>847</v>
      </c>
      <c r="I178" s="20" t="s">
        <v>2039</v>
      </c>
      <c r="J178" s="50" t="str">
        <f>IF(G178&lt;&gt;"",VLOOKUP(G178,'nhân viên sale'!$A$2:$C$1624,2,0),"")</f>
        <v>SG011</v>
      </c>
      <c r="K178" s="20" t="s">
        <v>39</v>
      </c>
      <c r="L178" s="27" t="str">
        <f>IF(K178&lt;&gt;"",VLOOKUP(K178,tenhang,2,0),"")</f>
        <v>Chân giò heo muối 300g</v>
      </c>
      <c r="M178" s="16"/>
      <c r="N178" s="50" t="str">
        <f>IF(K178&lt;&gt;"","K-HCM","")</f>
        <v>K-HCM</v>
      </c>
      <c r="Q178" s="28" t="str">
        <f>IF(K178&lt;&gt;"",VLOOKUP(K178,tenhang,3,0),"")</f>
        <v>Túi</v>
      </c>
      <c r="R178" s="32">
        <v>8</v>
      </c>
      <c r="T178" s="30">
        <f>IF(K178&lt;&gt;"",VLOOKUP(K178,tenhang,4,0),0)</f>
        <v>73431</v>
      </c>
      <c r="U178" s="30">
        <f>R178*T178</f>
        <v>587448</v>
      </c>
      <c r="X178" s="67">
        <f>IF(K178&lt;&gt;"",8,"")</f>
        <v>8</v>
      </c>
      <c r="Y178" s="31"/>
      <c r="Z178" s="30">
        <f>IF(K178&lt;&gt;"",ROUND(U178*X178*1%,0),"")</f>
        <v>46996</v>
      </c>
    </row>
    <row r="179" spans="1:26" ht="25.5" customHeight="1" x14ac:dyDescent="0.25">
      <c r="A179" s="88" t="s">
        <v>2157</v>
      </c>
      <c r="B179" s="82" t="str">
        <f>IF(I179&lt;&gt;"",IF(LEN(I179)&gt;9,LEFT(I179,10),"sai PO"),"")</f>
        <v>4145197880</v>
      </c>
      <c r="G179" s="20" t="s">
        <v>847</v>
      </c>
      <c r="I179" s="20" t="s">
        <v>2039</v>
      </c>
      <c r="J179" s="50" t="str">
        <f>IF(G179&lt;&gt;"",VLOOKUP(G179,'nhân viên sale'!$A$2:$C$1624,2,0),"")</f>
        <v>SG011</v>
      </c>
      <c r="K179" s="20" t="s">
        <v>55</v>
      </c>
      <c r="L179" s="27" t="str">
        <f>IF(K179&lt;&gt;"",VLOOKUP(K179,tenhang,2,0),"")</f>
        <v>Gà muối 500g</v>
      </c>
      <c r="M179" s="16"/>
      <c r="N179" s="50" t="str">
        <f>IF(K179&lt;&gt;"","K-HCM","")</f>
        <v>K-HCM</v>
      </c>
      <c r="Q179" s="28" t="str">
        <f>IF(K179&lt;&gt;"",VLOOKUP(K179,tenhang,3,0),"")</f>
        <v>Túi</v>
      </c>
      <c r="R179" s="32">
        <v>8</v>
      </c>
      <c r="T179" s="30">
        <f>IF(K179&lt;&gt;"",VLOOKUP(K179,tenhang,4,0),0)</f>
        <v>111058</v>
      </c>
      <c r="U179" s="30">
        <f>R179*T179</f>
        <v>888464</v>
      </c>
      <c r="X179" s="67">
        <f>IF(K179&lt;&gt;"",8,"")</f>
        <v>8</v>
      </c>
      <c r="Y179" s="31"/>
      <c r="Z179" s="30">
        <f>IF(K179&lt;&gt;"",ROUND(U179*X179*1%,0),"")</f>
        <v>71077</v>
      </c>
    </row>
    <row r="180" spans="1:26" ht="25.5" customHeight="1" x14ac:dyDescent="0.25">
      <c r="A180" s="88" t="s">
        <v>2157</v>
      </c>
      <c r="B180" s="82" t="str">
        <f>IF(I180&lt;&gt;"",IF(LEN(I180)&gt;9,LEFT(I180,10),"sai PO"),"")</f>
        <v>4145197880</v>
      </c>
      <c r="G180" s="20" t="s">
        <v>847</v>
      </c>
      <c r="I180" s="20" t="s">
        <v>2039</v>
      </c>
      <c r="J180" s="50" t="str">
        <f>IF(G180&lt;&gt;"",VLOOKUP(G180,'nhân viên sale'!$A$2:$C$1624,2,0),"")</f>
        <v>SG011</v>
      </c>
      <c r="K180" s="20" t="s">
        <v>67</v>
      </c>
      <c r="L180" s="27" t="str">
        <f>IF(K180&lt;&gt;"",VLOOKUP(K180,tenhang,2,0),"")</f>
        <v>Tai heo muối 200g</v>
      </c>
      <c r="M180" s="16"/>
      <c r="N180" s="50" t="str">
        <f>IF(K180&lt;&gt;"","K-HCM","")</f>
        <v>K-HCM</v>
      </c>
      <c r="Q180" s="28" t="str">
        <f>IF(K180&lt;&gt;"",VLOOKUP(K180,tenhang,3,0),"")</f>
        <v>Túi</v>
      </c>
      <c r="R180" s="32">
        <v>4</v>
      </c>
      <c r="T180" s="30">
        <f>IF(K180&lt;&gt;"",VLOOKUP(K180,tenhang,4,0),0)</f>
        <v>55595</v>
      </c>
      <c r="U180" s="30">
        <f>R180*T180</f>
        <v>222380</v>
      </c>
      <c r="X180" s="67">
        <f>IF(K180&lt;&gt;"",8,"")</f>
        <v>8</v>
      </c>
      <c r="Y180" s="31"/>
      <c r="Z180" s="30">
        <f>IF(K180&lt;&gt;"",ROUND(U180*X180*1%,0),"")</f>
        <v>17790</v>
      </c>
    </row>
    <row r="181" spans="1:26" ht="25.5" customHeight="1" x14ac:dyDescent="0.25">
      <c r="A181" s="88" t="s">
        <v>2157</v>
      </c>
      <c r="B181" s="82" t="str">
        <f>IF(I181&lt;&gt;"",IF(LEN(I181)&gt;9,LEFT(I181,10),"sai PO"),"")</f>
        <v>4145197880</v>
      </c>
      <c r="G181" s="20" t="s">
        <v>847</v>
      </c>
      <c r="I181" s="20" t="s">
        <v>2039</v>
      </c>
      <c r="J181" s="50" t="str">
        <f>IF(G181&lt;&gt;"",VLOOKUP(G181,'nhân viên sale'!$A$2:$C$1624,2,0),"")</f>
        <v>SG011</v>
      </c>
      <c r="K181" s="20" t="s">
        <v>37</v>
      </c>
      <c r="L181" s="27" t="str">
        <f>IF(K181&lt;&gt;"",VLOOKUP(K181,tenhang,2,0),"")</f>
        <v>Chả cốm 300g</v>
      </c>
      <c r="M181" s="16"/>
      <c r="N181" s="50" t="str">
        <f>IF(K181&lt;&gt;"","K-HCM","")</f>
        <v>K-HCM</v>
      </c>
      <c r="Q181" s="28" t="str">
        <f>IF(K181&lt;&gt;"",VLOOKUP(K181,tenhang,3,0),"")</f>
        <v>Túi</v>
      </c>
      <c r="R181" s="32">
        <v>4</v>
      </c>
      <c r="T181" s="30">
        <f>IF(K181&lt;&gt;"",VLOOKUP(K181,tenhang,4,0),0)</f>
        <v>74250</v>
      </c>
      <c r="U181" s="30">
        <f>R181*T181</f>
        <v>297000</v>
      </c>
      <c r="X181" s="67">
        <f>IF(K181&lt;&gt;"",8,"")</f>
        <v>8</v>
      </c>
      <c r="Y181" s="31"/>
      <c r="Z181" s="30">
        <f>IF(K181&lt;&gt;"",ROUND(U181*X181*1%,0),"")</f>
        <v>23760</v>
      </c>
    </row>
    <row r="182" spans="1:26" ht="25.5" customHeight="1" x14ac:dyDescent="0.25">
      <c r="A182" s="88" t="s">
        <v>2157</v>
      </c>
      <c r="B182" s="82" t="str">
        <f>IF(I182&lt;&gt;"",IF(LEN(I182)&gt;9,LEFT(I182,10),"sai PO"),"")</f>
        <v>4145197880</v>
      </c>
      <c r="G182" s="20" t="s">
        <v>847</v>
      </c>
      <c r="I182" s="20" t="s">
        <v>2039</v>
      </c>
      <c r="J182" s="50" t="str">
        <f>IF(G182&lt;&gt;"",VLOOKUP(G182,'nhân viên sale'!$A$2:$C$1624,2,0),"")</f>
        <v>SG011</v>
      </c>
      <c r="K182" s="20" t="s">
        <v>59</v>
      </c>
      <c r="L182" s="27" t="str">
        <f>IF(K182&lt;&gt;"",VLOOKUP(K182,tenhang,2,0),"")</f>
        <v>Giò Tai Lưỡi Xào 250g</v>
      </c>
      <c r="M182" s="16"/>
      <c r="N182" s="50" t="str">
        <f>IF(K182&lt;&gt;"","K-HCM","")</f>
        <v>K-HCM</v>
      </c>
      <c r="Q182" s="28" t="str">
        <f>IF(K182&lt;&gt;"",VLOOKUP(K182,tenhang,3,0),"")</f>
        <v>Túi</v>
      </c>
      <c r="R182" s="32">
        <v>4</v>
      </c>
      <c r="T182" s="30">
        <f>IF(K182&lt;&gt;"",VLOOKUP(K182,tenhang,4,0),0)</f>
        <v>50182</v>
      </c>
      <c r="U182" s="30">
        <f>R182*T182</f>
        <v>200728</v>
      </c>
      <c r="X182" s="67">
        <f>IF(K182&lt;&gt;"",8,"")</f>
        <v>8</v>
      </c>
      <c r="Y182" s="31"/>
      <c r="Z182" s="30">
        <f>IF(K182&lt;&gt;"",ROUND(U182*X182*1%,0),"")</f>
        <v>16058</v>
      </c>
    </row>
    <row r="183" spans="1:26" ht="25.5" customHeight="1" x14ac:dyDescent="0.25">
      <c r="A183" s="88" t="s">
        <v>2157</v>
      </c>
      <c r="B183" s="82" t="str">
        <f>IF(I183&lt;&gt;"",IF(LEN(I183)&gt;9,LEFT(I183,10),"sai PO"),"")</f>
        <v>4145197885</v>
      </c>
      <c r="G183" s="20" t="s">
        <v>861</v>
      </c>
      <c r="I183" s="20" t="s">
        <v>2040</v>
      </c>
      <c r="J183" s="50" t="str">
        <f>IF(G183&lt;&gt;"",VLOOKUP(G183,'nhân viên sale'!$A$2:$C$1624,2,0),"")</f>
        <v>SG009</v>
      </c>
      <c r="K183" s="20" t="s">
        <v>39</v>
      </c>
      <c r="L183" s="27" t="str">
        <f>IF(K183&lt;&gt;"",VLOOKUP(K183,tenhang,2,0),"")</f>
        <v>Chân giò heo muối 300g</v>
      </c>
      <c r="M183" s="16"/>
      <c r="N183" s="50" t="str">
        <f>IF(K183&lt;&gt;"","K-HCM","")</f>
        <v>K-HCM</v>
      </c>
      <c r="Q183" s="28" t="str">
        <f>IF(K183&lt;&gt;"",VLOOKUP(K183,tenhang,3,0),"")</f>
        <v>Túi</v>
      </c>
      <c r="R183" s="32">
        <v>4</v>
      </c>
      <c r="T183" s="30">
        <f>IF(K183&lt;&gt;"",VLOOKUP(K183,tenhang,4,0),0)</f>
        <v>73431</v>
      </c>
      <c r="U183" s="30">
        <f>R183*T183</f>
        <v>293724</v>
      </c>
      <c r="X183" s="67">
        <f>IF(K183&lt;&gt;"",8,"")</f>
        <v>8</v>
      </c>
      <c r="Y183" s="31"/>
      <c r="Z183" s="30">
        <f>IF(K183&lt;&gt;"",ROUND(U183*X183*1%,0),"")</f>
        <v>23498</v>
      </c>
    </row>
    <row r="184" spans="1:26" ht="25.5" customHeight="1" x14ac:dyDescent="0.25">
      <c r="A184" s="88" t="s">
        <v>2157</v>
      </c>
      <c r="B184" s="82" t="str">
        <f>IF(I184&lt;&gt;"",IF(LEN(I184)&gt;9,LEFT(I184,10),"sai PO"),"")</f>
        <v>4145197885</v>
      </c>
      <c r="G184" s="20" t="s">
        <v>861</v>
      </c>
      <c r="I184" s="20" t="s">
        <v>2040</v>
      </c>
      <c r="J184" s="50" t="str">
        <f>IF(G184&lt;&gt;"",VLOOKUP(G184,'nhân viên sale'!$A$2:$C$1624,2,0),"")</f>
        <v>SG009</v>
      </c>
      <c r="K184" s="20" t="s">
        <v>55</v>
      </c>
      <c r="L184" s="27" t="str">
        <f>IF(K184&lt;&gt;"",VLOOKUP(K184,tenhang,2,0),"")</f>
        <v>Gà muối 500g</v>
      </c>
      <c r="M184" s="16"/>
      <c r="N184" s="50" t="str">
        <f>IF(K184&lt;&gt;"","K-HCM","")</f>
        <v>K-HCM</v>
      </c>
      <c r="Q184" s="28" t="str">
        <f>IF(K184&lt;&gt;"",VLOOKUP(K184,tenhang,3,0),"")</f>
        <v>Túi</v>
      </c>
      <c r="R184" s="32">
        <v>4</v>
      </c>
      <c r="T184" s="30">
        <f>IF(K184&lt;&gt;"",VLOOKUP(K184,tenhang,4,0),0)</f>
        <v>111058</v>
      </c>
      <c r="U184" s="30">
        <f>R184*T184</f>
        <v>444232</v>
      </c>
      <c r="X184" s="67">
        <f>IF(K184&lt;&gt;"",8,"")</f>
        <v>8</v>
      </c>
      <c r="Y184" s="31"/>
      <c r="Z184" s="30">
        <f>IF(K184&lt;&gt;"",ROUND(U184*X184*1%,0),"")</f>
        <v>35539</v>
      </c>
    </row>
    <row r="185" spans="1:26" ht="25.5" customHeight="1" x14ac:dyDescent="0.25">
      <c r="A185" s="88" t="s">
        <v>2157</v>
      </c>
      <c r="B185" s="82" t="str">
        <f>IF(I185&lt;&gt;"",IF(LEN(I185)&gt;9,LEFT(I185,10),"sai PO"),"")</f>
        <v>4145197885</v>
      </c>
      <c r="G185" s="20" t="s">
        <v>861</v>
      </c>
      <c r="I185" s="20" t="s">
        <v>2040</v>
      </c>
      <c r="J185" s="50" t="str">
        <f>IF(G185&lt;&gt;"",VLOOKUP(G185,'nhân viên sale'!$A$2:$C$1624,2,0),"")</f>
        <v>SG009</v>
      </c>
      <c r="K185" s="20" t="s">
        <v>49</v>
      </c>
      <c r="L185" s="27" t="str">
        <f>IF(K185&lt;&gt;"",VLOOKUP(K185,tenhang,2,0),"")</f>
        <v>Giò lụa cây 250g</v>
      </c>
      <c r="M185" s="16"/>
      <c r="N185" s="50" t="str">
        <f>IF(K185&lt;&gt;"","K-HCM","")</f>
        <v>K-HCM</v>
      </c>
      <c r="Q185" s="28" t="str">
        <f>IF(K185&lt;&gt;"",VLOOKUP(K185,tenhang,3,0),"")</f>
        <v>Túi</v>
      </c>
      <c r="R185" s="32">
        <v>4</v>
      </c>
      <c r="T185" s="30">
        <f>IF(K185&lt;&gt;"",VLOOKUP(K185,tenhang,4,0),0)</f>
        <v>59400</v>
      </c>
      <c r="U185" s="30">
        <f>R185*T185</f>
        <v>237600</v>
      </c>
      <c r="X185" s="67">
        <f>IF(K185&lt;&gt;"",8,"")</f>
        <v>8</v>
      </c>
      <c r="Y185" s="31"/>
      <c r="Z185" s="30">
        <f>IF(K185&lt;&gt;"",ROUND(U185*X185*1%,0),"")</f>
        <v>19008</v>
      </c>
    </row>
    <row r="186" spans="1:26" ht="25.5" customHeight="1" x14ac:dyDescent="0.25">
      <c r="A186" s="88" t="s">
        <v>2157</v>
      </c>
      <c r="B186" s="82" t="str">
        <f>IF(I186&lt;&gt;"",IF(LEN(I186)&gt;9,LEFT(I186,10),"sai PO"),"")</f>
        <v>4145197885</v>
      </c>
      <c r="G186" s="20" t="s">
        <v>861</v>
      </c>
      <c r="I186" s="20" t="s">
        <v>2040</v>
      </c>
      <c r="J186" s="50" t="str">
        <f>IF(G186&lt;&gt;"",VLOOKUP(G186,'nhân viên sale'!$A$2:$C$1624,2,0),"")</f>
        <v>SG009</v>
      </c>
      <c r="K186" s="20" t="s">
        <v>37</v>
      </c>
      <c r="L186" s="27" t="str">
        <f>IF(K186&lt;&gt;"",VLOOKUP(K186,tenhang,2,0),"")</f>
        <v>Chả cốm 300g</v>
      </c>
      <c r="M186" s="16"/>
      <c r="N186" s="50" t="str">
        <f>IF(K186&lt;&gt;"","K-HCM","")</f>
        <v>K-HCM</v>
      </c>
      <c r="Q186" s="28" t="str">
        <f>IF(K186&lt;&gt;"",VLOOKUP(K186,tenhang,3,0),"")</f>
        <v>Túi</v>
      </c>
      <c r="R186" s="32">
        <v>4</v>
      </c>
      <c r="T186" s="30">
        <f>IF(K186&lt;&gt;"",VLOOKUP(K186,tenhang,4,0),0)</f>
        <v>74250</v>
      </c>
      <c r="U186" s="30">
        <f>R186*T186</f>
        <v>297000</v>
      </c>
      <c r="X186" s="67">
        <f>IF(K186&lt;&gt;"",8,"")</f>
        <v>8</v>
      </c>
      <c r="Y186" s="31"/>
      <c r="Z186" s="30">
        <f>IF(K186&lt;&gt;"",ROUND(U186*X186*1%,0),"")</f>
        <v>23760</v>
      </c>
    </row>
    <row r="187" spans="1:26" ht="25.5" customHeight="1" x14ac:dyDescent="0.25">
      <c r="A187" s="88" t="s">
        <v>2157</v>
      </c>
      <c r="B187" s="82" t="str">
        <f>IF(I187&lt;&gt;"",IF(LEN(I187)&gt;9,LEFT(I187,10),"sai PO"),"")</f>
        <v>4145197888</v>
      </c>
      <c r="G187" s="20" t="s">
        <v>864</v>
      </c>
      <c r="I187" s="20" t="s">
        <v>2041</v>
      </c>
      <c r="J187" s="50" t="str">
        <f>IF(G187&lt;&gt;"",VLOOKUP(G187,'nhân viên sale'!$A$2:$C$1624,2,0),"")</f>
        <v>SG011</v>
      </c>
      <c r="K187" s="20" t="s">
        <v>39</v>
      </c>
      <c r="L187" s="27" t="str">
        <f>IF(K187&lt;&gt;"",VLOOKUP(K187,tenhang,2,0),"")</f>
        <v>Chân giò heo muối 300g</v>
      </c>
      <c r="M187" s="16"/>
      <c r="N187" s="50" t="str">
        <f>IF(K187&lt;&gt;"","K-HCM","")</f>
        <v>K-HCM</v>
      </c>
      <c r="Q187" s="28" t="str">
        <f>IF(K187&lt;&gt;"",VLOOKUP(K187,tenhang,3,0),"")</f>
        <v>Túi</v>
      </c>
      <c r="R187" s="32">
        <v>4</v>
      </c>
      <c r="T187" s="30">
        <f>IF(K187&lt;&gt;"",VLOOKUP(K187,tenhang,4,0),0)</f>
        <v>73431</v>
      </c>
      <c r="U187" s="30">
        <f>R187*T187</f>
        <v>293724</v>
      </c>
      <c r="X187" s="67">
        <f>IF(K187&lt;&gt;"",8,"")</f>
        <v>8</v>
      </c>
      <c r="Y187" s="31"/>
      <c r="Z187" s="30">
        <f>IF(K187&lt;&gt;"",ROUND(U187*X187*1%,0),"")</f>
        <v>23498</v>
      </c>
    </row>
    <row r="188" spans="1:26" ht="25.5" customHeight="1" x14ac:dyDescent="0.25">
      <c r="A188" s="88" t="s">
        <v>2157</v>
      </c>
      <c r="B188" s="82" t="str">
        <f>IF(I188&lt;&gt;"",IF(LEN(I188)&gt;9,LEFT(I188,10),"sai PO"),"")</f>
        <v>4145197888</v>
      </c>
      <c r="G188" s="20" t="s">
        <v>864</v>
      </c>
      <c r="I188" s="20" t="s">
        <v>2041</v>
      </c>
      <c r="J188" s="50" t="str">
        <f>IF(G188&lt;&gt;"",VLOOKUP(G188,'nhân viên sale'!$A$2:$C$1624,2,0),"")</f>
        <v>SG011</v>
      </c>
      <c r="K188" s="20" t="s">
        <v>55</v>
      </c>
      <c r="L188" s="27" t="str">
        <f>IF(K188&lt;&gt;"",VLOOKUP(K188,tenhang,2,0),"")</f>
        <v>Gà muối 500g</v>
      </c>
      <c r="M188" s="16"/>
      <c r="N188" s="50" t="str">
        <f>IF(K188&lt;&gt;"","K-HCM","")</f>
        <v>K-HCM</v>
      </c>
      <c r="Q188" s="28" t="str">
        <f>IF(K188&lt;&gt;"",VLOOKUP(K188,tenhang,3,0),"")</f>
        <v>Túi</v>
      </c>
      <c r="R188" s="32">
        <v>7</v>
      </c>
      <c r="T188" s="30">
        <f>IF(K188&lt;&gt;"",VLOOKUP(K188,tenhang,4,0),0)</f>
        <v>111058</v>
      </c>
      <c r="U188" s="30">
        <f>R188*T188</f>
        <v>777406</v>
      </c>
      <c r="X188" s="67">
        <f>IF(K188&lt;&gt;"",8,"")</f>
        <v>8</v>
      </c>
      <c r="Y188" s="31"/>
      <c r="Z188" s="30">
        <f>IF(K188&lt;&gt;"",ROUND(U188*X188*1%,0),"")</f>
        <v>62192</v>
      </c>
    </row>
    <row r="189" spans="1:26" ht="25.5" customHeight="1" x14ac:dyDescent="0.25">
      <c r="A189" s="88" t="s">
        <v>2157</v>
      </c>
      <c r="B189" s="82" t="str">
        <f>IF(I189&lt;&gt;"",IF(LEN(I189)&gt;9,LEFT(I189,10),"sai PO"),"")</f>
        <v>4145197891</v>
      </c>
      <c r="G189" s="20" t="s">
        <v>868</v>
      </c>
      <c r="I189" s="20" t="s">
        <v>2042</v>
      </c>
      <c r="J189" s="50" t="str">
        <f>IF(G189&lt;&gt;"",VLOOKUP(G189,'nhân viên sale'!$A$2:$C$1624,2,0),"")</f>
        <v>SG009</v>
      </c>
      <c r="K189" s="20" t="s">
        <v>39</v>
      </c>
      <c r="L189" s="27" t="str">
        <f>IF(K189&lt;&gt;"",VLOOKUP(K189,tenhang,2,0),"")</f>
        <v>Chân giò heo muối 300g</v>
      </c>
      <c r="M189" s="16"/>
      <c r="N189" s="50" t="str">
        <f>IF(K189&lt;&gt;"","K-HCM","")</f>
        <v>K-HCM</v>
      </c>
      <c r="Q189" s="28" t="str">
        <f>IF(K189&lt;&gt;"",VLOOKUP(K189,tenhang,3,0),"")</f>
        <v>Túi</v>
      </c>
      <c r="R189" s="32">
        <v>4</v>
      </c>
      <c r="T189" s="30">
        <f>IF(K189&lt;&gt;"",VLOOKUP(K189,tenhang,4,0),0)</f>
        <v>73431</v>
      </c>
      <c r="U189" s="30">
        <f>R189*T189</f>
        <v>293724</v>
      </c>
      <c r="X189" s="67">
        <f>IF(K189&lt;&gt;"",8,"")</f>
        <v>8</v>
      </c>
      <c r="Y189" s="31"/>
      <c r="Z189" s="30">
        <f>IF(K189&lt;&gt;"",ROUND(U189*X189*1%,0),"")</f>
        <v>23498</v>
      </c>
    </row>
    <row r="190" spans="1:26" ht="25.5" customHeight="1" x14ac:dyDescent="0.25">
      <c r="A190" s="88" t="s">
        <v>2157</v>
      </c>
      <c r="B190" s="82" t="str">
        <f>IF(I190&lt;&gt;"",IF(LEN(I190)&gt;9,LEFT(I190,10),"sai PO"),"")</f>
        <v>4145197891</v>
      </c>
      <c r="G190" s="20" t="s">
        <v>868</v>
      </c>
      <c r="I190" s="20" t="s">
        <v>2042</v>
      </c>
      <c r="J190" s="50" t="str">
        <f>IF(G190&lt;&gt;"",VLOOKUP(G190,'nhân viên sale'!$A$2:$C$1624,2,0),"")</f>
        <v>SG009</v>
      </c>
      <c r="K190" s="20" t="s">
        <v>55</v>
      </c>
      <c r="L190" s="27" t="str">
        <f>IF(K190&lt;&gt;"",VLOOKUP(K190,tenhang,2,0),"")</f>
        <v>Gà muối 500g</v>
      </c>
      <c r="M190" s="16"/>
      <c r="N190" s="50" t="str">
        <f>IF(K190&lt;&gt;"","K-HCM","")</f>
        <v>K-HCM</v>
      </c>
      <c r="Q190" s="28" t="str">
        <f>IF(K190&lt;&gt;"",VLOOKUP(K190,tenhang,3,0),"")</f>
        <v>Túi</v>
      </c>
      <c r="R190" s="32">
        <v>4</v>
      </c>
      <c r="T190" s="30">
        <f>IF(K190&lt;&gt;"",VLOOKUP(K190,tenhang,4,0),0)</f>
        <v>111058</v>
      </c>
      <c r="U190" s="30">
        <f>R190*T190</f>
        <v>444232</v>
      </c>
      <c r="X190" s="67">
        <f>IF(K190&lt;&gt;"",8,"")</f>
        <v>8</v>
      </c>
      <c r="Y190" s="31"/>
      <c r="Z190" s="30">
        <f>IF(K190&lt;&gt;"",ROUND(U190*X190*1%,0),"")</f>
        <v>35539</v>
      </c>
    </row>
    <row r="191" spans="1:26" ht="25.5" customHeight="1" x14ac:dyDescent="0.25">
      <c r="A191" s="88" t="s">
        <v>2157</v>
      </c>
      <c r="B191" s="82" t="str">
        <f>IF(I191&lt;&gt;"",IF(LEN(I191)&gt;9,LEFT(I191,10),"sai PO"),"")</f>
        <v>4145197902</v>
      </c>
      <c r="G191" s="20" t="s">
        <v>888</v>
      </c>
      <c r="I191" s="20" t="s">
        <v>2043</v>
      </c>
      <c r="J191" s="50" t="str">
        <f>IF(G191&lt;&gt;"",VLOOKUP(G191,'nhân viên sale'!$A$2:$C$1624,2,0),"")</f>
        <v>SG004</v>
      </c>
      <c r="K191" s="20" t="s">
        <v>39</v>
      </c>
      <c r="L191" s="27" t="str">
        <f>IF(K191&lt;&gt;"",VLOOKUP(K191,tenhang,2,0),"")</f>
        <v>Chân giò heo muối 300g</v>
      </c>
      <c r="M191" s="16"/>
      <c r="N191" s="50" t="str">
        <f>IF(K191&lt;&gt;"","K-HCM","")</f>
        <v>K-HCM</v>
      </c>
      <c r="Q191" s="28" t="str">
        <f>IF(K191&lt;&gt;"",VLOOKUP(K191,tenhang,3,0),"")</f>
        <v>Túi</v>
      </c>
      <c r="R191" s="32">
        <v>4</v>
      </c>
      <c r="T191" s="30">
        <f>IF(K191&lt;&gt;"",VLOOKUP(K191,tenhang,4,0),0)</f>
        <v>73431</v>
      </c>
      <c r="U191" s="30">
        <f>R191*T191</f>
        <v>293724</v>
      </c>
      <c r="X191" s="67">
        <f>IF(K191&lt;&gt;"",8,"")</f>
        <v>8</v>
      </c>
      <c r="Y191" s="31"/>
      <c r="Z191" s="30">
        <f>IF(K191&lt;&gt;"",ROUND(U191*X191*1%,0),"")</f>
        <v>23498</v>
      </c>
    </row>
    <row r="192" spans="1:26" ht="25.5" customHeight="1" x14ac:dyDescent="0.25">
      <c r="A192" s="88" t="s">
        <v>2157</v>
      </c>
      <c r="B192" s="82" t="str">
        <f>IF(I192&lt;&gt;"",IF(LEN(I192)&gt;9,LEFT(I192,10),"sai PO"),"")</f>
        <v>4145197902</v>
      </c>
      <c r="G192" s="20" t="s">
        <v>888</v>
      </c>
      <c r="I192" s="20" t="s">
        <v>2043</v>
      </c>
      <c r="J192" s="50" t="str">
        <f>IF(G192&lt;&gt;"",VLOOKUP(G192,'nhân viên sale'!$A$2:$C$1624,2,0),"")</f>
        <v>SG004</v>
      </c>
      <c r="K192" s="20" t="s">
        <v>55</v>
      </c>
      <c r="L192" s="27" t="str">
        <f>IF(K192&lt;&gt;"",VLOOKUP(K192,tenhang,2,0),"")</f>
        <v>Gà muối 500g</v>
      </c>
      <c r="M192" s="16"/>
      <c r="N192" s="50" t="str">
        <f>IF(K192&lt;&gt;"","K-HCM","")</f>
        <v>K-HCM</v>
      </c>
      <c r="Q192" s="28" t="str">
        <f>IF(K192&lt;&gt;"",VLOOKUP(K192,tenhang,3,0),"")</f>
        <v>Túi</v>
      </c>
      <c r="R192" s="32">
        <v>5</v>
      </c>
      <c r="T192" s="30">
        <f>IF(K192&lt;&gt;"",VLOOKUP(K192,tenhang,4,0),0)</f>
        <v>111058</v>
      </c>
      <c r="U192" s="30">
        <f>R192*T192</f>
        <v>555290</v>
      </c>
      <c r="X192" s="67">
        <f>IF(K192&lt;&gt;"",8,"")</f>
        <v>8</v>
      </c>
      <c r="Y192" s="31"/>
      <c r="Z192" s="30">
        <f>IF(K192&lt;&gt;"",ROUND(U192*X192*1%,0),"")</f>
        <v>44423</v>
      </c>
    </row>
    <row r="193" spans="1:26" ht="25.5" customHeight="1" x14ac:dyDescent="0.25">
      <c r="A193" s="88" t="s">
        <v>2157</v>
      </c>
      <c r="B193" s="82" t="str">
        <f>IF(I193&lt;&gt;"",IF(LEN(I193)&gt;9,LEFT(I193,10),"sai PO"),"")</f>
        <v>4145197903</v>
      </c>
      <c r="G193" s="20" t="s">
        <v>889</v>
      </c>
      <c r="I193" s="20" t="s">
        <v>2044</v>
      </c>
      <c r="J193" s="50" t="str">
        <f>IF(G193&lt;&gt;"",VLOOKUP(G193,'nhân viên sale'!$A$2:$C$1624,2,0),"")</f>
        <v>SG011</v>
      </c>
      <c r="K193" s="20" t="s">
        <v>30</v>
      </c>
      <c r="L193" s="27" t="str">
        <f>IF(K193&lt;&gt;"",VLOOKUP(K193,tenhang,2,0),"")</f>
        <v>Bắp bò muối 200g</v>
      </c>
      <c r="M193" s="16"/>
      <c r="N193" s="50" t="str">
        <f>IF(K193&lt;&gt;"","K-HCM","")</f>
        <v>K-HCM</v>
      </c>
      <c r="Q193" s="28" t="str">
        <f>IF(K193&lt;&gt;"",VLOOKUP(K193,tenhang,3,0),"")</f>
        <v>Túi</v>
      </c>
      <c r="R193" s="32">
        <v>4</v>
      </c>
      <c r="T193" s="30">
        <f>IF(K193&lt;&gt;"",VLOOKUP(K193,tenhang,4,0),0)</f>
        <v>87787</v>
      </c>
      <c r="U193" s="30">
        <f>R193*T193</f>
        <v>351148</v>
      </c>
      <c r="X193" s="67">
        <f>IF(K193&lt;&gt;"",8,"")</f>
        <v>8</v>
      </c>
      <c r="Y193" s="31"/>
      <c r="Z193" s="30">
        <f>IF(K193&lt;&gt;"",ROUND(U193*X193*1%,0),"")</f>
        <v>28092</v>
      </c>
    </row>
    <row r="194" spans="1:26" ht="25.5" customHeight="1" x14ac:dyDescent="0.25">
      <c r="A194" s="88" t="s">
        <v>2157</v>
      </c>
      <c r="B194" s="82" t="str">
        <f>IF(I194&lt;&gt;"",IF(LEN(I194)&gt;9,LEFT(I194,10),"sai PO"),"")</f>
        <v>4145197903</v>
      </c>
      <c r="G194" s="20" t="s">
        <v>889</v>
      </c>
      <c r="I194" s="20" t="s">
        <v>2044</v>
      </c>
      <c r="J194" s="50" t="str">
        <f>IF(G194&lt;&gt;"",VLOOKUP(G194,'nhân viên sale'!$A$2:$C$1624,2,0),"")</f>
        <v>SG011</v>
      </c>
      <c r="K194" s="20" t="s">
        <v>39</v>
      </c>
      <c r="L194" s="27" t="str">
        <f>IF(K194&lt;&gt;"",VLOOKUP(K194,tenhang,2,0),"")</f>
        <v>Chân giò heo muối 300g</v>
      </c>
      <c r="M194" s="16"/>
      <c r="N194" s="50" t="str">
        <f>IF(K194&lt;&gt;"","K-HCM","")</f>
        <v>K-HCM</v>
      </c>
      <c r="Q194" s="28" t="str">
        <f>IF(K194&lt;&gt;"",VLOOKUP(K194,tenhang,3,0),"")</f>
        <v>Túi</v>
      </c>
      <c r="R194" s="32">
        <v>4</v>
      </c>
      <c r="T194" s="30">
        <f>IF(K194&lt;&gt;"",VLOOKUP(K194,tenhang,4,0),0)</f>
        <v>73431</v>
      </c>
      <c r="U194" s="30">
        <f>R194*T194</f>
        <v>293724</v>
      </c>
      <c r="X194" s="67">
        <f>IF(K194&lt;&gt;"",8,"")</f>
        <v>8</v>
      </c>
      <c r="Y194" s="31"/>
      <c r="Z194" s="30">
        <f>IF(K194&lt;&gt;"",ROUND(U194*X194*1%,0),"")</f>
        <v>23498</v>
      </c>
    </row>
    <row r="195" spans="1:26" ht="25.5" customHeight="1" x14ac:dyDescent="0.25">
      <c r="A195" s="88" t="s">
        <v>2157</v>
      </c>
      <c r="B195" s="82" t="str">
        <f>IF(I195&lt;&gt;"",IF(LEN(I195)&gt;9,LEFT(I195,10),"sai PO"),"")</f>
        <v>4145197903</v>
      </c>
      <c r="G195" s="20" t="s">
        <v>889</v>
      </c>
      <c r="I195" s="20" t="s">
        <v>2044</v>
      </c>
      <c r="J195" s="50" t="str">
        <f>IF(G195&lt;&gt;"",VLOOKUP(G195,'nhân viên sale'!$A$2:$C$1624,2,0),"")</f>
        <v>SG011</v>
      </c>
      <c r="K195" s="20" t="s">
        <v>55</v>
      </c>
      <c r="L195" s="27" t="str">
        <f>IF(K195&lt;&gt;"",VLOOKUP(K195,tenhang,2,0),"")</f>
        <v>Gà muối 500g</v>
      </c>
      <c r="M195" s="16"/>
      <c r="N195" s="50" t="str">
        <f>IF(K195&lt;&gt;"","K-HCM","")</f>
        <v>K-HCM</v>
      </c>
      <c r="Q195" s="28" t="str">
        <f>IF(K195&lt;&gt;"",VLOOKUP(K195,tenhang,3,0),"")</f>
        <v>Túi</v>
      </c>
      <c r="R195" s="32">
        <v>5</v>
      </c>
      <c r="T195" s="30">
        <f>IF(K195&lt;&gt;"",VLOOKUP(K195,tenhang,4,0),0)</f>
        <v>111058</v>
      </c>
      <c r="U195" s="30">
        <f>R195*T195</f>
        <v>555290</v>
      </c>
      <c r="X195" s="67">
        <f>IF(K195&lt;&gt;"",8,"")</f>
        <v>8</v>
      </c>
      <c r="Y195" s="31"/>
      <c r="Z195" s="30">
        <f>IF(K195&lt;&gt;"",ROUND(U195*X195*1%,0),"")</f>
        <v>44423</v>
      </c>
    </row>
    <row r="196" spans="1:26" ht="25.5" customHeight="1" x14ac:dyDescent="0.25">
      <c r="A196" s="88" t="s">
        <v>2157</v>
      </c>
      <c r="B196" s="82" t="str">
        <f>IF(I196&lt;&gt;"",IF(LEN(I196)&gt;9,LEFT(I196,10),"sai PO"),"")</f>
        <v>4145197903</v>
      </c>
      <c r="G196" s="20" t="s">
        <v>889</v>
      </c>
      <c r="I196" s="20" t="s">
        <v>2044</v>
      </c>
      <c r="J196" s="50" t="str">
        <f>IF(G196&lt;&gt;"",VLOOKUP(G196,'nhân viên sale'!$A$2:$C$1624,2,0),"")</f>
        <v>SG011</v>
      </c>
      <c r="K196" s="20" t="s">
        <v>59</v>
      </c>
      <c r="L196" s="27" t="str">
        <f>IF(K196&lt;&gt;"",VLOOKUP(K196,tenhang,2,0),"")</f>
        <v>Giò Tai Lưỡi Xào 250g</v>
      </c>
      <c r="M196" s="16"/>
      <c r="N196" s="50" t="str">
        <f>IF(K196&lt;&gt;"","K-HCM","")</f>
        <v>K-HCM</v>
      </c>
      <c r="Q196" s="28" t="str">
        <f>IF(K196&lt;&gt;"",VLOOKUP(K196,tenhang,3,0),"")</f>
        <v>Túi</v>
      </c>
      <c r="R196" s="32">
        <v>4</v>
      </c>
      <c r="T196" s="30">
        <f>IF(K196&lt;&gt;"",VLOOKUP(K196,tenhang,4,0),0)</f>
        <v>50182</v>
      </c>
      <c r="U196" s="30">
        <f>R196*T196</f>
        <v>200728</v>
      </c>
      <c r="X196" s="67">
        <f>IF(K196&lt;&gt;"",8,"")</f>
        <v>8</v>
      </c>
      <c r="Y196" s="31"/>
      <c r="Z196" s="30">
        <f>IF(K196&lt;&gt;"",ROUND(U196*X196*1%,0),"")</f>
        <v>16058</v>
      </c>
    </row>
    <row r="197" spans="1:26" ht="25.5" customHeight="1" x14ac:dyDescent="0.25">
      <c r="A197" s="88" t="s">
        <v>2157</v>
      </c>
      <c r="B197" s="82" t="str">
        <f>IF(I197&lt;&gt;"",IF(LEN(I197)&gt;9,LEFT(I197,10),"sai PO"),"")</f>
        <v>4145197904</v>
      </c>
      <c r="G197" s="20" t="s">
        <v>890</v>
      </c>
      <c r="I197" s="20" t="s">
        <v>2045</v>
      </c>
      <c r="J197" s="50" t="str">
        <f>IF(G197&lt;&gt;"",VLOOKUP(G197,'nhân viên sale'!$A$2:$C$1624,2,0),"")</f>
        <v>SG011</v>
      </c>
      <c r="K197" s="20" t="s">
        <v>39</v>
      </c>
      <c r="L197" s="27" t="str">
        <f>IF(K197&lt;&gt;"",VLOOKUP(K197,tenhang,2,0),"")</f>
        <v>Chân giò heo muối 300g</v>
      </c>
      <c r="M197" s="16"/>
      <c r="N197" s="50" t="str">
        <f>IF(K197&lt;&gt;"","K-HCM","")</f>
        <v>K-HCM</v>
      </c>
      <c r="Q197" s="28" t="str">
        <f>IF(K197&lt;&gt;"",VLOOKUP(K197,tenhang,3,0),"")</f>
        <v>Túi</v>
      </c>
      <c r="R197" s="32">
        <v>8</v>
      </c>
      <c r="T197" s="30">
        <f>IF(K197&lt;&gt;"",VLOOKUP(K197,tenhang,4,0),0)</f>
        <v>73431</v>
      </c>
      <c r="U197" s="30">
        <f>R197*T197</f>
        <v>587448</v>
      </c>
      <c r="X197" s="67">
        <f>IF(K197&lt;&gt;"",8,"")</f>
        <v>8</v>
      </c>
      <c r="Y197" s="31"/>
      <c r="Z197" s="30">
        <f>IF(K197&lt;&gt;"",ROUND(U197*X197*1%,0),"")</f>
        <v>46996</v>
      </c>
    </row>
    <row r="198" spans="1:26" ht="25.5" customHeight="1" x14ac:dyDescent="0.25">
      <c r="A198" s="88" t="s">
        <v>2157</v>
      </c>
      <c r="B198" s="82" t="str">
        <f>IF(I198&lt;&gt;"",IF(LEN(I198)&gt;9,LEFT(I198,10),"sai PO"),"")</f>
        <v>4145197904</v>
      </c>
      <c r="G198" s="20" t="s">
        <v>890</v>
      </c>
      <c r="I198" s="20" t="s">
        <v>2045</v>
      </c>
      <c r="J198" s="50" t="str">
        <f>IF(G198&lt;&gt;"",VLOOKUP(G198,'nhân viên sale'!$A$2:$C$1624,2,0),"")</f>
        <v>SG011</v>
      </c>
      <c r="K198" s="20" t="s">
        <v>55</v>
      </c>
      <c r="L198" s="27" t="str">
        <f>IF(K198&lt;&gt;"",VLOOKUP(K198,tenhang,2,0),"")</f>
        <v>Gà muối 500g</v>
      </c>
      <c r="M198" s="16"/>
      <c r="N198" s="50" t="str">
        <f>IF(K198&lt;&gt;"","K-HCM","")</f>
        <v>K-HCM</v>
      </c>
      <c r="Q198" s="28" t="str">
        <f>IF(K198&lt;&gt;"",VLOOKUP(K198,tenhang,3,0),"")</f>
        <v>Túi</v>
      </c>
      <c r="R198" s="32">
        <v>8</v>
      </c>
      <c r="T198" s="30">
        <f>IF(K198&lt;&gt;"",VLOOKUP(K198,tenhang,4,0),0)</f>
        <v>111058</v>
      </c>
      <c r="U198" s="30">
        <f>R198*T198</f>
        <v>888464</v>
      </c>
      <c r="X198" s="67">
        <f>IF(K198&lt;&gt;"",8,"")</f>
        <v>8</v>
      </c>
      <c r="Y198" s="31"/>
      <c r="Z198" s="30">
        <f>IF(K198&lt;&gt;"",ROUND(U198*X198*1%,0),"")</f>
        <v>71077</v>
      </c>
    </row>
    <row r="199" spans="1:26" ht="25.5" customHeight="1" x14ac:dyDescent="0.25">
      <c r="A199" s="88" t="s">
        <v>2157</v>
      </c>
      <c r="B199" s="82" t="str">
        <f>IF(I199&lt;&gt;"",IF(LEN(I199)&gt;9,LEFT(I199,10),"sai PO"),"")</f>
        <v>4145197904</v>
      </c>
      <c r="G199" s="20" t="s">
        <v>890</v>
      </c>
      <c r="I199" s="20" t="s">
        <v>2045</v>
      </c>
      <c r="J199" s="50" t="str">
        <f>IF(G199&lt;&gt;"",VLOOKUP(G199,'nhân viên sale'!$A$2:$C$1624,2,0),"")</f>
        <v>SG011</v>
      </c>
      <c r="K199" s="20" t="s">
        <v>67</v>
      </c>
      <c r="L199" s="27" t="str">
        <f>IF(K199&lt;&gt;"",VLOOKUP(K199,tenhang,2,0),"")</f>
        <v>Tai heo muối 200g</v>
      </c>
      <c r="M199" s="16"/>
      <c r="N199" s="50" t="str">
        <f>IF(K199&lt;&gt;"","K-HCM","")</f>
        <v>K-HCM</v>
      </c>
      <c r="Q199" s="28" t="str">
        <f>IF(K199&lt;&gt;"",VLOOKUP(K199,tenhang,3,0),"")</f>
        <v>Túi</v>
      </c>
      <c r="R199" s="32">
        <v>4</v>
      </c>
      <c r="T199" s="30">
        <f>IF(K199&lt;&gt;"",VLOOKUP(K199,tenhang,4,0),0)</f>
        <v>55595</v>
      </c>
      <c r="U199" s="30">
        <f>R199*T199</f>
        <v>222380</v>
      </c>
      <c r="X199" s="67">
        <f>IF(K199&lt;&gt;"",8,"")</f>
        <v>8</v>
      </c>
      <c r="Y199" s="31"/>
      <c r="Z199" s="30">
        <f>IF(K199&lt;&gt;"",ROUND(U199*X199*1%,0),"")</f>
        <v>17790</v>
      </c>
    </row>
    <row r="200" spans="1:26" ht="25.5" customHeight="1" x14ac:dyDescent="0.25">
      <c r="A200" s="88" t="s">
        <v>2157</v>
      </c>
      <c r="B200" s="82" t="str">
        <f>IF(I200&lt;&gt;"",IF(LEN(I200)&gt;9,LEFT(I200,10),"sai PO"),"")</f>
        <v>4145197904</v>
      </c>
      <c r="G200" s="20" t="s">
        <v>890</v>
      </c>
      <c r="I200" s="20" t="s">
        <v>2045</v>
      </c>
      <c r="J200" s="50" t="str">
        <f>IF(G200&lt;&gt;"",VLOOKUP(G200,'nhân viên sale'!$A$2:$C$1624,2,0),"")</f>
        <v>SG011</v>
      </c>
      <c r="K200" s="20" t="s">
        <v>37</v>
      </c>
      <c r="L200" s="27" t="str">
        <f>IF(K200&lt;&gt;"",VLOOKUP(K200,tenhang,2,0),"")</f>
        <v>Chả cốm 300g</v>
      </c>
      <c r="M200" s="16"/>
      <c r="N200" s="50" t="str">
        <f>IF(K200&lt;&gt;"","K-HCM","")</f>
        <v>K-HCM</v>
      </c>
      <c r="Q200" s="28" t="str">
        <f>IF(K200&lt;&gt;"",VLOOKUP(K200,tenhang,3,0),"")</f>
        <v>Túi</v>
      </c>
      <c r="R200" s="32">
        <v>4</v>
      </c>
      <c r="T200" s="30">
        <f>IF(K200&lt;&gt;"",VLOOKUP(K200,tenhang,4,0),0)</f>
        <v>74250</v>
      </c>
      <c r="U200" s="30">
        <f>R200*T200</f>
        <v>297000</v>
      </c>
      <c r="X200" s="67">
        <f>IF(K200&lt;&gt;"",8,"")</f>
        <v>8</v>
      </c>
      <c r="Y200" s="31"/>
      <c r="Z200" s="30">
        <f>IF(K200&lt;&gt;"",ROUND(U200*X200*1%,0),"")</f>
        <v>23760</v>
      </c>
    </row>
    <row r="201" spans="1:26" ht="25.5" customHeight="1" x14ac:dyDescent="0.25">
      <c r="A201" s="88" t="s">
        <v>2157</v>
      </c>
      <c r="B201" s="82" t="str">
        <f>IF(I201&lt;&gt;"",IF(LEN(I201)&gt;9,LEFT(I201,10),"sai PO"),"")</f>
        <v>4145197904</v>
      </c>
      <c r="G201" s="20" t="s">
        <v>890</v>
      </c>
      <c r="I201" s="20" t="s">
        <v>2045</v>
      </c>
      <c r="J201" s="50" t="str">
        <f>IF(G201&lt;&gt;"",VLOOKUP(G201,'nhân viên sale'!$A$2:$C$1624,2,0),"")</f>
        <v>SG011</v>
      </c>
      <c r="K201" s="20" t="s">
        <v>59</v>
      </c>
      <c r="L201" s="27" t="str">
        <f>IF(K201&lt;&gt;"",VLOOKUP(K201,tenhang,2,0),"")</f>
        <v>Giò Tai Lưỡi Xào 250g</v>
      </c>
      <c r="M201" s="16"/>
      <c r="N201" s="50" t="str">
        <f>IF(K201&lt;&gt;"","K-HCM","")</f>
        <v>K-HCM</v>
      </c>
      <c r="Q201" s="28" t="str">
        <f>IF(K201&lt;&gt;"",VLOOKUP(K201,tenhang,3,0),"")</f>
        <v>Túi</v>
      </c>
      <c r="R201" s="32">
        <v>4</v>
      </c>
      <c r="T201" s="30">
        <f>IF(K201&lt;&gt;"",VLOOKUP(K201,tenhang,4,0),0)</f>
        <v>50182</v>
      </c>
      <c r="U201" s="30">
        <f>R201*T201</f>
        <v>200728</v>
      </c>
      <c r="X201" s="67">
        <f>IF(K201&lt;&gt;"",8,"")</f>
        <v>8</v>
      </c>
      <c r="Y201" s="31"/>
      <c r="Z201" s="30">
        <f>IF(K201&lt;&gt;"",ROUND(U201*X201*1%,0),"")</f>
        <v>16058</v>
      </c>
    </row>
    <row r="202" spans="1:26" ht="25.5" customHeight="1" x14ac:dyDescent="0.25">
      <c r="A202" s="88" t="s">
        <v>2157</v>
      </c>
      <c r="B202" s="82" t="str">
        <f>IF(I202&lt;&gt;"",IF(LEN(I202)&gt;9,LEFT(I202,10),"sai PO"),"")</f>
        <v>4145197905</v>
      </c>
      <c r="G202" s="20" t="s">
        <v>892</v>
      </c>
      <c r="I202" s="20" t="s">
        <v>2046</v>
      </c>
      <c r="J202" s="50" t="str">
        <f>IF(G202&lt;&gt;"",VLOOKUP(G202,'nhân viên sale'!$A$2:$C$1624,2,0),"")</f>
        <v>SG011</v>
      </c>
      <c r="K202" s="20" t="s">
        <v>39</v>
      </c>
      <c r="L202" s="27" t="str">
        <f>IF(K202&lt;&gt;"",VLOOKUP(K202,tenhang,2,0),"")</f>
        <v>Chân giò heo muối 300g</v>
      </c>
      <c r="M202" s="16"/>
      <c r="N202" s="50" t="str">
        <f>IF(K202&lt;&gt;"","K-HCM","")</f>
        <v>K-HCM</v>
      </c>
      <c r="Q202" s="28" t="str">
        <f>IF(K202&lt;&gt;"",VLOOKUP(K202,tenhang,3,0),"")</f>
        <v>Túi</v>
      </c>
      <c r="R202" s="32">
        <v>10</v>
      </c>
      <c r="T202" s="30">
        <f>IF(K202&lt;&gt;"",VLOOKUP(K202,tenhang,4,0),0)</f>
        <v>73431</v>
      </c>
      <c r="U202" s="30">
        <f>R202*T202</f>
        <v>734310</v>
      </c>
      <c r="X202" s="67">
        <f>IF(K202&lt;&gt;"",8,"")</f>
        <v>8</v>
      </c>
      <c r="Y202" s="31"/>
      <c r="Z202" s="30">
        <f>IF(K202&lt;&gt;"",ROUND(U202*X202*1%,0),"")</f>
        <v>58745</v>
      </c>
    </row>
    <row r="203" spans="1:26" ht="25.5" customHeight="1" x14ac:dyDescent="0.25">
      <c r="A203" s="88" t="s">
        <v>2157</v>
      </c>
      <c r="B203" s="82" t="str">
        <f>IF(I203&lt;&gt;"",IF(LEN(I203)&gt;9,LEFT(I203,10),"sai PO"),"")</f>
        <v>4145197905</v>
      </c>
      <c r="G203" s="20" t="s">
        <v>892</v>
      </c>
      <c r="I203" s="20" t="s">
        <v>2046</v>
      </c>
      <c r="J203" s="50" t="str">
        <f>IF(G203&lt;&gt;"",VLOOKUP(G203,'nhân viên sale'!$A$2:$C$1624,2,0),"")</f>
        <v>SG011</v>
      </c>
      <c r="K203" s="20" t="s">
        <v>55</v>
      </c>
      <c r="L203" s="27" t="str">
        <f>IF(K203&lt;&gt;"",VLOOKUP(K203,tenhang,2,0),"")</f>
        <v>Gà muối 500g</v>
      </c>
      <c r="M203" s="16"/>
      <c r="N203" s="50" t="str">
        <f>IF(K203&lt;&gt;"","K-HCM","")</f>
        <v>K-HCM</v>
      </c>
      <c r="Q203" s="28" t="str">
        <f>IF(K203&lt;&gt;"",VLOOKUP(K203,tenhang,3,0),"")</f>
        <v>Túi</v>
      </c>
      <c r="R203" s="32">
        <v>10</v>
      </c>
      <c r="T203" s="30">
        <f>IF(K203&lt;&gt;"",VLOOKUP(K203,tenhang,4,0),0)</f>
        <v>111058</v>
      </c>
      <c r="U203" s="30">
        <f>R203*T203</f>
        <v>1110580</v>
      </c>
      <c r="X203" s="67">
        <f>IF(K203&lt;&gt;"",8,"")</f>
        <v>8</v>
      </c>
      <c r="Y203" s="31"/>
      <c r="Z203" s="30">
        <f>IF(K203&lt;&gt;"",ROUND(U203*X203*1%,0),"")</f>
        <v>88846</v>
      </c>
    </row>
    <row r="204" spans="1:26" ht="25.5" customHeight="1" x14ac:dyDescent="0.25">
      <c r="A204" s="88" t="s">
        <v>2157</v>
      </c>
      <c r="B204" s="82" t="str">
        <f>IF(I204&lt;&gt;"",IF(LEN(I204)&gt;9,LEFT(I204,10),"sai PO"),"")</f>
        <v>4145197905</v>
      </c>
      <c r="G204" s="20" t="s">
        <v>892</v>
      </c>
      <c r="I204" s="20" t="s">
        <v>2046</v>
      </c>
      <c r="J204" s="50" t="str">
        <f>IF(G204&lt;&gt;"",VLOOKUP(G204,'nhân viên sale'!$A$2:$C$1624,2,0),"")</f>
        <v>SG011</v>
      </c>
      <c r="K204" s="20" t="s">
        <v>67</v>
      </c>
      <c r="L204" s="27" t="str">
        <f>IF(K204&lt;&gt;"",VLOOKUP(K204,tenhang,2,0),"")</f>
        <v>Tai heo muối 200g</v>
      </c>
      <c r="M204" s="16"/>
      <c r="N204" s="50" t="str">
        <f>IF(K204&lt;&gt;"","K-HCM","")</f>
        <v>K-HCM</v>
      </c>
      <c r="Q204" s="28" t="str">
        <f>IF(K204&lt;&gt;"",VLOOKUP(K204,tenhang,3,0),"")</f>
        <v>Túi</v>
      </c>
      <c r="R204" s="32">
        <v>4</v>
      </c>
      <c r="T204" s="30">
        <f>IF(K204&lt;&gt;"",VLOOKUP(K204,tenhang,4,0),0)</f>
        <v>55595</v>
      </c>
      <c r="U204" s="30">
        <f>R204*T204</f>
        <v>222380</v>
      </c>
      <c r="X204" s="67">
        <f>IF(K204&lt;&gt;"",8,"")</f>
        <v>8</v>
      </c>
      <c r="Y204" s="31"/>
      <c r="Z204" s="30">
        <f>IF(K204&lt;&gt;"",ROUND(U204*X204*1%,0),"")</f>
        <v>17790</v>
      </c>
    </row>
    <row r="205" spans="1:26" ht="25.5" customHeight="1" x14ac:dyDescent="0.25">
      <c r="A205" s="88" t="s">
        <v>2157</v>
      </c>
      <c r="B205" s="82" t="str">
        <f>IF(I205&lt;&gt;"",IF(LEN(I205)&gt;9,LEFT(I205,10),"sai PO"),"")</f>
        <v>4145197905</v>
      </c>
      <c r="G205" s="20" t="s">
        <v>892</v>
      </c>
      <c r="I205" s="20" t="s">
        <v>2046</v>
      </c>
      <c r="J205" s="50" t="str">
        <f>IF(G205&lt;&gt;"",VLOOKUP(G205,'nhân viên sale'!$A$2:$C$1624,2,0),"")</f>
        <v>SG011</v>
      </c>
      <c r="K205" s="20" t="s">
        <v>49</v>
      </c>
      <c r="L205" s="27" t="str">
        <f>IF(K205&lt;&gt;"",VLOOKUP(K205,tenhang,2,0),"")</f>
        <v>Giò lụa cây 250g</v>
      </c>
      <c r="M205" s="16"/>
      <c r="N205" s="50" t="str">
        <f>IF(K205&lt;&gt;"","K-HCM","")</f>
        <v>K-HCM</v>
      </c>
      <c r="Q205" s="28" t="str">
        <f>IF(K205&lt;&gt;"",VLOOKUP(K205,tenhang,3,0),"")</f>
        <v>Túi</v>
      </c>
      <c r="R205" s="32">
        <v>4</v>
      </c>
      <c r="T205" s="30">
        <f>IF(K205&lt;&gt;"",VLOOKUP(K205,tenhang,4,0),0)</f>
        <v>59400</v>
      </c>
      <c r="U205" s="30">
        <f>R205*T205</f>
        <v>237600</v>
      </c>
      <c r="X205" s="67">
        <f>IF(K205&lt;&gt;"",8,"")</f>
        <v>8</v>
      </c>
      <c r="Y205" s="31"/>
      <c r="Z205" s="30">
        <f>IF(K205&lt;&gt;"",ROUND(U205*X205*1%,0),"")</f>
        <v>19008</v>
      </c>
    </row>
    <row r="206" spans="1:26" ht="25.5" customHeight="1" x14ac:dyDescent="0.25">
      <c r="A206" s="88" t="s">
        <v>2157</v>
      </c>
      <c r="B206" s="82" t="str">
        <f>IF(I206&lt;&gt;"",IF(LEN(I206)&gt;9,LEFT(I206,10),"sai PO"),"")</f>
        <v>4145197905</v>
      </c>
      <c r="G206" s="20" t="s">
        <v>892</v>
      </c>
      <c r="I206" s="20" t="s">
        <v>2046</v>
      </c>
      <c r="J206" s="50" t="str">
        <f>IF(G206&lt;&gt;"",VLOOKUP(G206,'nhân viên sale'!$A$2:$C$1624,2,0),"")</f>
        <v>SG011</v>
      </c>
      <c r="K206" s="20" t="s">
        <v>37</v>
      </c>
      <c r="L206" s="27" t="str">
        <f>IF(K206&lt;&gt;"",VLOOKUP(K206,tenhang,2,0),"")</f>
        <v>Chả cốm 300g</v>
      </c>
      <c r="M206" s="16"/>
      <c r="N206" s="50" t="str">
        <f>IF(K206&lt;&gt;"","K-HCM","")</f>
        <v>K-HCM</v>
      </c>
      <c r="Q206" s="28" t="str">
        <f>IF(K206&lt;&gt;"",VLOOKUP(K206,tenhang,3,0),"")</f>
        <v>Túi</v>
      </c>
      <c r="R206" s="32">
        <v>4</v>
      </c>
      <c r="T206" s="30">
        <f>IF(K206&lt;&gt;"",VLOOKUP(K206,tenhang,4,0),0)</f>
        <v>74250</v>
      </c>
      <c r="U206" s="30">
        <f>R206*T206</f>
        <v>297000</v>
      </c>
      <c r="X206" s="67">
        <f>IF(K206&lt;&gt;"",8,"")</f>
        <v>8</v>
      </c>
      <c r="Y206" s="31"/>
      <c r="Z206" s="30">
        <f>IF(K206&lt;&gt;"",ROUND(U206*X206*1%,0),"")</f>
        <v>23760</v>
      </c>
    </row>
    <row r="207" spans="1:26" ht="25.5" customHeight="1" x14ac:dyDescent="0.25">
      <c r="A207" s="88" t="s">
        <v>2157</v>
      </c>
      <c r="B207" s="82" t="str">
        <f>IF(I207&lt;&gt;"",IF(LEN(I207)&gt;9,LEFT(I207,10),"sai PO"),"")</f>
        <v>4145197905</v>
      </c>
      <c r="G207" s="20" t="s">
        <v>892</v>
      </c>
      <c r="I207" s="20" t="s">
        <v>2046</v>
      </c>
      <c r="J207" s="50" t="str">
        <f>IF(G207&lt;&gt;"",VLOOKUP(G207,'nhân viên sale'!$A$2:$C$1624,2,0),"")</f>
        <v>SG011</v>
      </c>
      <c r="K207" s="20" t="s">
        <v>59</v>
      </c>
      <c r="L207" s="27" t="str">
        <f>IF(K207&lt;&gt;"",VLOOKUP(K207,tenhang,2,0),"")</f>
        <v>Giò Tai Lưỡi Xào 250g</v>
      </c>
      <c r="M207" s="16"/>
      <c r="N207" s="50" t="str">
        <f>IF(K207&lt;&gt;"","K-HCM","")</f>
        <v>K-HCM</v>
      </c>
      <c r="Q207" s="28" t="str">
        <f>IF(K207&lt;&gt;"",VLOOKUP(K207,tenhang,3,0),"")</f>
        <v>Túi</v>
      </c>
      <c r="R207" s="32">
        <v>4</v>
      </c>
      <c r="T207" s="30">
        <f>IF(K207&lt;&gt;"",VLOOKUP(K207,tenhang,4,0),0)</f>
        <v>50182</v>
      </c>
      <c r="U207" s="30">
        <f>R207*T207</f>
        <v>200728</v>
      </c>
      <c r="X207" s="67">
        <f>IF(K207&lt;&gt;"",8,"")</f>
        <v>8</v>
      </c>
      <c r="Y207" s="31"/>
      <c r="Z207" s="30">
        <f>IF(K207&lt;&gt;"",ROUND(U207*X207*1%,0),"")</f>
        <v>16058</v>
      </c>
    </row>
    <row r="208" spans="1:26" ht="25.5" customHeight="1" x14ac:dyDescent="0.25">
      <c r="A208" s="88" t="s">
        <v>2157</v>
      </c>
      <c r="B208" s="82" t="str">
        <f>IF(I208&lt;&gt;"",IF(LEN(I208)&gt;9,LEFT(I208,10),"sai PO"),"")</f>
        <v>4145197908</v>
      </c>
      <c r="G208" s="20" t="s">
        <v>897</v>
      </c>
      <c r="I208" s="20" t="s">
        <v>2047</v>
      </c>
      <c r="J208" s="50" t="str">
        <f>IF(G208&lt;&gt;"",VLOOKUP(G208,'nhân viên sale'!$A$2:$C$1624,2,0),"")</f>
        <v>SG004</v>
      </c>
      <c r="K208" s="20" t="s">
        <v>30</v>
      </c>
      <c r="L208" s="27" t="str">
        <f>IF(K208&lt;&gt;"",VLOOKUP(K208,tenhang,2,0),"")</f>
        <v>Bắp bò muối 200g</v>
      </c>
      <c r="M208" s="16"/>
      <c r="N208" s="50" t="str">
        <f>IF(K208&lt;&gt;"","K-HCM","")</f>
        <v>K-HCM</v>
      </c>
      <c r="Q208" s="28" t="str">
        <f>IF(K208&lt;&gt;"",VLOOKUP(K208,tenhang,3,0),"")</f>
        <v>Túi</v>
      </c>
      <c r="R208" s="32">
        <v>4</v>
      </c>
      <c r="T208" s="30">
        <f>IF(K208&lt;&gt;"",VLOOKUP(K208,tenhang,4,0),0)</f>
        <v>87787</v>
      </c>
      <c r="U208" s="30">
        <f>R208*T208</f>
        <v>351148</v>
      </c>
      <c r="X208" s="67">
        <f>IF(K208&lt;&gt;"",8,"")</f>
        <v>8</v>
      </c>
      <c r="Y208" s="31"/>
      <c r="Z208" s="30">
        <f>IF(K208&lt;&gt;"",ROUND(U208*X208*1%,0),"")</f>
        <v>28092</v>
      </c>
    </row>
    <row r="209" spans="1:26" ht="25.5" customHeight="1" x14ac:dyDescent="0.25">
      <c r="A209" s="88" t="s">
        <v>2157</v>
      </c>
      <c r="B209" s="82" t="str">
        <f>IF(I209&lt;&gt;"",IF(LEN(I209)&gt;9,LEFT(I209,10),"sai PO"),"")</f>
        <v>4145197908</v>
      </c>
      <c r="G209" s="20" t="s">
        <v>897</v>
      </c>
      <c r="I209" s="20" t="s">
        <v>2047</v>
      </c>
      <c r="J209" s="50" t="str">
        <f>IF(G209&lt;&gt;"",VLOOKUP(G209,'nhân viên sale'!$A$2:$C$1624,2,0),"")</f>
        <v>SG004</v>
      </c>
      <c r="K209" s="20" t="s">
        <v>39</v>
      </c>
      <c r="L209" s="27" t="str">
        <f>IF(K209&lt;&gt;"",VLOOKUP(K209,tenhang,2,0),"")</f>
        <v>Chân giò heo muối 300g</v>
      </c>
      <c r="M209" s="16"/>
      <c r="N209" s="50" t="str">
        <f>IF(K209&lt;&gt;"","K-HCM","")</f>
        <v>K-HCM</v>
      </c>
      <c r="Q209" s="28" t="str">
        <f>IF(K209&lt;&gt;"",VLOOKUP(K209,tenhang,3,0),"")</f>
        <v>Túi</v>
      </c>
      <c r="R209" s="32">
        <v>4</v>
      </c>
      <c r="T209" s="30">
        <f>IF(K209&lt;&gt;"",VLOOKUP(K209,tenhang,4,0),0)</f>
        <v>73431</v>
      </c>
      <c r="U209" s="30">
        <f>R209*T209</f>
        <v>293724</v>
      </c>
      <c r="X209" s="67">
        <f>IF(K209&lt;&gt;"",8,"")</f>
        <v>8</v>
      </c>
      <c r="Y209" s="31"/>
      <c r="Z209" s="30">
        <f>IF(K209&lt;&gt;"",ROUND(U209*X209*1%,0),"")</f>
        <v>23498</v>
      </c>
    </row>
    <row r="210" spans="1:26" ht="25.5" customHeight="1" x14ac:dyDescent="0.25">
      <c r="A210" s="88" t="s">
        <v>2157</v>
      </c>
      <c r="B210" s="82" t="str">
        <f>IF(I210&lt;&gt;"",IF(LEN(I210)&gt;9,LEFT(I210,10),"sai PO"),"")</f>
        <v>4145197908</v>
      </c>
      <c r="G210" s="20" t="s">
        <v>897</v>
      </c>
      <c r="I210" s="20" t="s">
        <v>2047</v>
      </c>
      <c r="J210" s="50" t="str">
        <f>IF(G210&lt;&gt;"",VLOOKUP(G210,'nhân viên sale'!$A$2:$C$1624,2,0),"")</f>
        <v>SG004</v>
      </c>
      <c r="K210" s="20" t="s">
        <v>55</v>
      </c>
      <c r="L210" s="27" t="str">
        <f>IF(K210&lt;&gt;"",VLOOKUP(K210,tenhang,2,0),"")</f>
        <v>Gà muối 500g</v>
      </c>
      <c r="M210" s="16"/>
      <c r="N210" s="50" t="str">
        <f>IF(K210&lt;&gt;"","K-HCM","")</f>
        <v>K-HCM</v>
      </c>
      <c r="Q210" s="28" t="str">
        <f>IF(K210&lt;&gt;"",VLOOKUP(K210,tenhang,3,0),"")</f>
        <v>Túi</v>
      </c>
      <c r="R210" s="32">
        <v>4</v>
      </c>
      <c r="T210" s="30">
        <f>IF(K210&lt;&gt;"",VLOOKUP(K210,tenhang,4,0),0)</f>
        <v>111058</v>
      </c>
      <c r="U210" s="30">
        <f>R210*T210</f>
        <v>444232</v>
      </c>
      <c r="X210" s="67">
        <f>IF(K210&lt;&gt;"",8,"")</f>
        <v>8</v>
      </c>
      <c r="Y210" s="31"/>
      <c r="Z210" s="30">
        <f>IF(K210&lt;&gt;"",ROUND(U210*X210*1%,0),"")</f>
        <v>35539</v>
      </c>
    </row>
    <row r="211" spans="1:26" ht="25.5" customHeight="1" x14ac:dyDescent="0.25">
      <c r="A211" s="88" t="s">
        <v>2157</v>
      </c>
      <c r="B211" s="82" t="str">
        <f>IF(I211&lt;&gt;"",IF(LEN(I211)&gt;9,LEFT(I211,10),"sai PO"),"")</f>
        <v>4145197908</v>
      </c>
      <c r="G211" s="20" t="s">
        <v>897</v>
      </c>
      <c r="I211" s="20" t="s">
        <v>2047</v>
      </c>
      <c r="J211" s="50" t="str">
        <f>IF(G211&lt;&gt;"",VLOOKUP(G211,'nhân viên sale'!$A$2:$C$1624,2,0),"")</f>
        <v>SG004</v>
      </c>
      <c r="K211" s="20" t="s">
        <v>37</v>
      </c>
      <c r="L211" s="27" t="str">
        <f>IF(K211&lt;&gt;"",VLOOKUP(K211,tenhang,2,0),"")</f>
        <v>Chả cốm 300g</v>
      </c>
      <c r="M211" s="16"/>
      <c r="N211" s="50" t="str">
        <f>IF(K211&lt;&gt;"","K-HCM","")</f>
        <v>K-HCM</v>
      </c>
      <c r="Q211" s="28" t="str">
        <f>IF(K211&lt;&gt;"",VLOOKUP(K211,tenhang,3,0),"")</f>
        <v>Túi</v>
      </c>
      <c r="R211" s="32">
        <v>4</v>
      </c>
      <c r="T211" s="30">
        <f>IF(K211&lt;&gt;"",VLOOKUP(K211,tenhang,4,0),0)</f>
        <v>74250</v>
      </c>
      <c r="U211" s="30">
        <f>R211*T211</f>
        <v>297000</v>
      </c>
      <c r="X211" s="67">
        <f>IF(K211&lt;&gt;"",8,"")</f>
        <v>8</v>
      </c>
      <c r="Y211" s="31"/>
      <c r="Z211" s="30">
        <f>IF(K211&lt;&gt;"",ROUND(U211*X211*1%,0),"")</f>
        <v>23760</v>
      </c>
    </row>
    <row r="212" spans="1:26" ht="25.5" customHeight="1" x14ac:dyDescent="0.25">
      <c r="A212" s="88" t="s">
        <v>2157</v>
      </c>
      <c r="B212" s="82" t="str">
        <f>IF(I212&lt;&gt;"",IF(LEN(I212)&gt;9,LEFT(I212,10),"sai PO"),"")</f>
        <v>4145197908</v>
      </c>
      <c r="G212" s="20" t="s">
        <v>897</v>
      </c>
      <c r="I212" s="20" t="s">
        <v>2047</v>
      </c>
      <c r="J212" s="50" t="str">
        <f>IF(G212&lt;&gt;"",VLOOKUP(G212,'nhân viên sale'!$A$2:$C$1624,2,0),"")</f>
        <v>SG004</v>
      </c>
      <c r="K212" s="20" t="s">
        <v>43</v>
      </c>
      <c r="L212" s="27" t="str">
        <f>IF(K212&lt;&gt;"",VLOOKUP(K212,tenhang,2,0),"")</f>
        <v>Chân gà sốt cay 400g</v>
      </c>
      <c r="M212" s="16"/>
      <c r="N212" s="50" t="str">
        <f>IF(K212&lt;&gt;"","K-HCM","")</f>
        <v>K-HCM</v>
      </c>
      <c r="Q212" s="28" t="str">
        <f>IF(K212&lt;&gt;"",VLOOKUP(K212,tenhang,3,0),"")</f>
        <v>Túi</v>
      </c>
      <c r="R212" s="32">
        <v>4</v>
      </c>
      <c r="T212" s="30">
        <f>IF(K212&lt;&gt;"",VLOOKUP(K212,tenhang,4,0),0)</f>
        <v>90750</v>
      </c>
      <c r="U212" s="30">
        <f>R212*T212</f>
        <v>363000</v>
      </c>
      <c r="X212" s="67">
        <f>IF(K212&lt;&gt;"",8,"")</f>
        <v>8</v>
      </c>
      <c r="Y212" s="31"/>
      <c r="Z212" s="30">
        <f>IF(K212&lt;&gt;"",ROUND(U212*X212*1%,0),"")</f>
        <v>29040</v>
      </c>
    </row>
    <row r="213" spans="1:26" ht="25.5" customHeight="1" x14ac:dyDescent="0.25">
      <c r="A213" s="88" t="s">
        <v>2157</v>
      </c>
      <c r="B213" s="82" t="str">
        <f>IF(I213&lt;&gt;"",IF(LEN(I213)&gt;9,LEFT(I213,10),"sai PO"),"")</f>
        <v>4145197908</v>
      </c>
      <c r="G213" s="20" t="s">
        <v>897</v>
      </c>
      <c r="I213" s="20" t="s">
        <v>2047</v>
      </c>
      <c r="J213" s="50" t="str">
        <f>IF(G213&lt;&gt;"",VLOOKUP(G213,'nhân viên sale'!$A$2:$C$1624,2,0),"")</f>
        <v>SG004</v>
      </c>
      <c r="K213" s="20" t="s">
        <v>59</v>
      </c>
      <c r="L213" s="27" t="str">
        <f>IF(K213&lt;&gt;"",VLOOKUP(K213,tenhang,2,0),"")</f>
        <v>Giò Tai Lưỡi Xào 250g</v>
      </c>
      <c r="M213" s="16"/>
      <c r="N213" s="50" t="str">
        <f>IF(K213&lt;&gt;"","K-HCM","")</f>
        <v>K-HCM</v>
      </c>
      <c r="Q213" s="28" t="str">
        <f>IF(K213&lt;&gt;"",VLOOKUP(K213,tenhang,3,0),"")</f>
        <v>Túi</v>
      </c>
      <c r="R213" s="32">
        <v>4</v>
      </c>
      <c r="T213" s="30">
        <f>IF(K213&lt;&gt;"",VLOOKUP(K213,tenhang,4,0),0)</f>
        <v>50182</v>
      </c>
      <c r="U213" s="30">
        <f>R213*T213</f>
        <v>200728</v>
      </c>
      <c r="X213" s="67">
        <f>IF(K213&lt;&gt;"",8,"")</f>
        <v>8</v>
      </c>
      <c r="Y213" s="31"/>
      <c r="Z213" s="30">
        <f>IF(K213&lt;&gt;"",ROUND(U213*X213*1%,0),"")</f>
        <v>16058</v>
      </c>
    </row>
    <row r="214" spans="1:26" ht="25.5" customHeight="1" x14ac:dyDescent="0.25">
      <c r="A214" s="88" t="s">
        <v>2157</v>
      </c>
      <c r="B214" s="82" t="str">
        <f>IF(I214&lt;&gt;"",IF(LEN(I214)&gt;9,LEFT(I214,10),"sai PO"),"")</f>
        <v>4145197910</v>
      </c>
      <c r="G214" s="20" t="s">
        <v>899</v>
      </c>
      <c r="I214" s="20" t="s">
        <v>2048</v>
      </c>
      <c r="J214" s="50" t="str">
        <f>IF(G214&lt;&gt;"",VLOOKUP(G214,'nhân viên sale'!$A$2:$C$1624,2,0),"")</f>
        <v>SG009</v>
      </c>
      <c r="K214" s="20" t="s">
        <v>39</v>
      </c>
      <c r="L214" s="27" t="str">
        <f>IF(K214&lt;&gt;"",VLOOKUP(K214,tenhang,2,0),"")</f>
        <v>Chân giò heo muối 300g</v>
      </c>
      <c r="M214" s="16"/>
      <c r="N214" s="50" t="str">
        <f>IF(K214&lt;&gt;"","K-HCM","")</f>
        <v>K-HCM</v>
      </c>
      <c r="Q214" s="28" t="str">
        <f>IF(K214&lt;&gt;"",VLOOKUP(K214,tenhang,3,0),"")</f>
        <v>Túi</v>
      </c>
      <c r="R214" s="32">
        <v>4</v>
      </c>
      <c r="T214" s="30">
        <f>IF(K214&lt;&gt;"",VLOOKUP(K214,tenhang,4,0),0)</f>
        <v>73431</v>
      </c>
      <c r="U214" s="30">
        <f>R214*T214</f>
        <v>293724</v>
      </c>
      <c r="X214" s="67">
        <f>IF(K214&lt;&gt;"",8,"")</f>
        <v>8</v>
      </c>
      <c r="Y214" s="31"/>
      <c r="Z214" s="30">
        <f>IF(K214&lt;&gt;"",ROUND(U214*X214*1%,0),"")</f>
        <v>23498</v>
      </c>
    </row>
    <row r="215" spans="1:26" ht="25.5" customHeight="1" x14ac:dyDescent="0.25">
      <c r="A215" s="88" t="s">
        <v>2157</v>
      </c>
      <c r="B215" s="82" t="str">
        <f>IF(I215&lt;&gt;"",IF(LEN(I215)&gt;9,LEFT(I215,10),"sai PO"),"")</f>
        <v>4145197910</v>
      </c>
      <c r="G215" s="20" t="s">
        <v>899</v>
      </c>
      <c r="I215" s="20" t="s">
        <v>2048</v>
      </c>
      <c r="J215" s="50" t="str">
        <f>IF(G215&lt;&gt;"",VLOOKUP(G215,'nhân viên sale'!$A$2:$C$1624,2,0),"")</f>
        <v>SG009</v>
      </c>
      <c r="K215" s="20" t="s">
        <v>55</v>
      </c>
      <c r="L215" s="27" t="str">
        <f>IF(K215&lt;&gt;"",VLOOKUP(K215,tenhang,2,0),"")</f>
        <v>Gà muối 500g</v>
      </c>
      <c r="M215" s="16"/>
      <c r="N215" s="50" t="str">
        <f>IF(K215&lt;&gt;"","K-HCM","")</f>
        <v>K-HCM</v>
      </c>
      <c r="Q215" s="28" t="str">
        <f>IF(K215&lt;&gt;"",VLOOKUP(K215,tenhang,3,0),"")</f>
        <v>Túi</v>
      </c>
      <c r="R215" s="32">
        <v>5</v>
      </c>
      <c r="T215" s="30">
        <f>IF(K215&lt;&gt;"",VLOOKUP(K215,tenhang,4,0),0)</f>
        <v>111058</v>
      </c>
      <c r="U215" s="30">
        <f>R215*T215</f>
        <v>555290</v>
      </c>
      <c r="X215" s="67">
        <f>IF(K215&lt;&gt;"",8,"")</f>
        <v>8</v>
      </c>
      <c r="Y215" s="31"/>
      <c r="Z215" s="30">
        <f>IF(K215&lt;&gt;"",ROUND(U215*X215*1%,0),"")</f>
        <v>44423</v>
      </c>
    </row>
    <row r="216" spans="1:26" ht="25.5" customHeight="1" x14ac:dyDescent="0.25">
      <c r="A216" s="88" t="s">
        <v>2157</v>
      </c>
      <c r="B216" s="82" t="str">
        <f>IF(I216&lt;&gt;"",IF(LEN(I216)&gt;9,LEFT(I216,10),"sai PO"),"")</f>
        <v>4145197910</v>
      </c>
      <c r="G216" s="20" t="s">
        <v>899</v>
      </c>
      <c r="I216" s="20" t="s">
        <v>2048</v>
      </c>
      <c r="J216" s="50" t="str">
        <f>IF(G216&lt;&gt;"",VLOOKUP(G216,'nhân viên sale'!$A$2:$C$1624,2,0),"")</f>
        <v>SG009</v>
      </c>
      <c r="K216" s="20" t="s">
        <v>59</v>
      </c>
      <c r="L216" s="27" t="str">
        <f>IF(K216&lt;&gt;"",VLOOKUP(K216,tenhang,2,0),"")</f>
        <v>Giò Tai Lưỡi Xào 250g</v>
      </c>
      <c r="M216" s="16"/>
      <c r="N216" s="50" t="str">
        <f>IF(K216&lt;&gt;"","K-HCM","")</f>
        <v>K-HCM</v>
      </c>
      <c r="Q216" s="28" t="str">
        <f>IF(K216&lt;&gt;"",VLOOKUP(K216,tenhang,3,0),"")</f>
        <v>Túi</v>
      </c>
      <c r="R216" s="32">
        <v>4</v>
      </c>
      <c r="T216" s="30">
        <f>IF(K216&lt;&gt;"",VLOOKUP(K216,tenhang,4,0),0)</f>
        <v>50182</v>
      </c>
      <c r="U216" s="30">
        <f>R216*T216</f>
        <v>200728</v>
      </c>
      <c r="X216" s="67">
        <f>IF(K216&lt;&gt;"",8,"")</f>
        <v>8</v>
      </c>
      <c r="Y216" s="31"/>
      <c r="Z216" s="30">
        <f>IF(K216&lt;&gt;"",ROUND(U216*X216*1%,0),"")</f>
        <v>16058</v>
      </c>
    </row>
    <row r="217" spans="1:26" ht="25.5" customHeight="1" x14ac:dyDescent="0.25">
      <c r="A217" s="88" t="s">
        <v>2157</v>
      </c>
      <c r="B217" s="82" t="str">
        <f>IF(I217&lt;&gt;"",IF(LEN(I217)&gt;9,LEFT(I217,10),"sai PO"),"")</f>
        <v>4145197910</v>
      </c>
      <c r="G217" s="20" t="s">
        <v>899</v>
      </c>
      <c r="I217" s="20" t="s">
        <v>2048</v>
      </c>
      <c r="J217" s="50" t="str">
        <f>IF(G217&lt;&gt;"",VLOOKUP(G217,'nhân viên sale'!$A$2:$C$1624,2,0),"")</f>
        <v>SG009</v>
      </c>
      <c r="K217" s="20" t="s">
        <v>65</v>
      </c>
      <c r="L217" s="27" t="str">
        <f>IF(K217&lt;&gt;"",VLOOKUP(K217,tenhang,2,0),"")</f>
        <v>Mọc Nấm Hương 250g</v>
      </c>
      <c r="M217" s="16"/>
      <c r="N217" s="50" t="str">
        <f>IF(K217&lt;&gt;"","K-HCM","")</f>
        <v>K-HCM</v>
      </c>
      <c r="Q217" s="28" t="str">
        <f>IF(K217&lt;&gt;"",VLOOKUP(K217,tenhang,3,0),"")</f>
        <v>Túi</v>
      </c>
      <c r="R217" s="32">
        <v>4</v>
      </c>
      <c r="T217" s="30">
        <f>IF(K217&lt;&gt;"",VLOOKUP(K217,tenhang,4,0),0)</f>
        <v>46000</v>
      </c>
      <c r="U217" s="30">
        <f>R217*T217</f>
        <v>184000</v>
      </c>
      <c r="X217" s="67">
        <f>IF(K217&lt;&gt;"",8,"")</f>
        <v>8</v>
      </c>
      <c r="Y217" s="31"/>
      <c r="Z217" s="30">
        <f>IF(K217&lt;&gt;"",ROUND(U217*X217*1%,0),"")</f>
        <v>14720</v>
      </c>
    </row>
    <row r="218" spans="1:26" ht="25.5" customHeight="1" x14ac:dyDescent="0.25">
      <c r="A218" s="88" t="s">
        <v>2157</v>
      </c>
      <c r="B218" s="82" t="str">
        <f>IF(I218&lt;&gt;"",IF(LEN(I218)&gt;9,LEFT(I218,10),"sai PO"),"")</f>
        <v>4145197912</v>
      </c>
      <c r="G218" s="20" t="s">
        <v>909</v>
      </c>
      <c r="I218" s="20" t="s">
        <v>2049</v>
      </c>
      <c r="J218" s="50" t="str">
        <f>IF(G218&lt;&gt;"",VLOOKUP(G218,'nhân viên sale'!$A$2:$C$1624,2,0),"")</f>
        <v>SG004</v>
      </c>
      <c r="K218" s="20" t="s">
        <v>39</v>
      </c>
      <c r="L218" s="27" t="str">
        <f>IF(K218&lt;&gt;"",VLOOKUP(K218,tenhang,2,0),"")</f>
        <v>Chân giò heo muối 300g</v>
      </c>
      <c r="M218" s="16"/>
      <c r="N218" s="50" t="str">
        <f>IF(K218&lt;&gt;"","K-HCM","")</f>
        <v>K-HCM</v>
      </c>
      <c r="Q218" s="28" t="str">
        <f>IF(K218&lt;&gt;"",VLOOKUP(K218,tenhang,3,0),"")</f>
        <v>Túi</v>
      </c>
      <c r="R218" s="32">
        <v>4</v>
      </c>
      <c r="T218" s="30">
        <f>IF(K218&lt;&gt;"",VLOOKUP(K218,tenhang,4,0),0)</f>
        <v>73431</v>
      </c>
      <c r="U218" s="30">
        <f>R218*T218</f>
        <v>293724</v>
      </c>
      <c r="X218" s="67">
        <f>IF(K218&lt;&gt;"",8,"")</f>
        <v>8</v>
      </c>
      <c r="Y218" s="31"/>
      <c r="Z218" s="30">
        <f>IF(K218&lt;&gt;"",ROUND(U218*X218*1%,0),"")</f>
        <v>23498</v>
      </c>
    </row>
    <row r="219" spans="1:26" ht="25.5" customHeight="1" x14ac:dyDescent="0.25">
      <c r="A219" s="88" t="s">
        <v>2157</v>
      </c>
      <c r="B219" s="82" t="str">
        <f>IF(I219&lt;&gt;"",IF(LEN(I219)&gt;9,LEFT(I219,10),"sai PO"),"")</f>
        <v>4145197912</v>
      </c>
      <c r="G219" s="20" t="s">
        <v>909</v>
      </c>
      <c r="I219" s="20" t="s">
        <v>2049</v>
      </c>
      <c r="J219" s="50" t="str">
        <f>IF(G219&lt;&gt;"",VLOOKUP(G219,'nhân viên sale'!$A$2:$C$1624,2,0),"")</f>
        <v>SG004</v>
      </c>
      <c r="K219" s="20" t="s">
        <v>55</v>
      </c>
      <c r="L219" s="27" t="str">
        <f>IF(K219&lt;&gt;"",VLOOKUP(K219,tenhang,2,0),"")</f>
        <v>Gà muối 500g</v>
      </c>
      <c r="M219" s="16"/>
      <c r="N219" s="50" t="str">
        <f>IF(K219&lt;&gt;"","K-HCM","")</f>
        <v>K-HCM</v>
      </c>
      <c r="Q219" s="28" t="str">
        <f>IF(K219&lt;&gt;"",VLOOKUP(K219,tenhang,3,0),"")</f>
        <v>Túi</v>
      </c>
      <c r="R219" s="32">
        <v>4</v>
      </c>
      <c r="T219" s="30">
        <f>IF(K219&lt;&gt;"",VLOOKUP(K219,tenhang,4,0),0)</f>
        <v>111058</v>
      </c>
      <c r="U219" s="30">
        <f>R219*T219</f>
        <v>444232</v>
      </c>
      <c r="X219" s="67">
        <f>IF(K219&lt;&gt;"",8,"")</f>
        <v>8</v>
      </c>
      <c r="Y219" s="31"/>
      <c r="Z219" s="30">
        <f>IF(K219&lt;&gt;"",ROUND(U219*X219*1%,0),"")</f>
        <v>35539</v>
      </c>
    </row>
    <row r="220" spans="1:26" ht="25.5" customHeight="1" x14ac:dyDescent="0.25">
      <c r="A220" s="88" t="s">
        <v>2157</v>
      </c>
      <c r="B220" s="82" t="str">
        <f>IF(I220&lt;&gt;"",IF(LEN(I220)&gt;9,LEFT(I220,10),"sai PO"),"")</f>
        <v>4145197912</v>
      </c>
      <c r="G220" s="20" t="s">
        <v>909</v>
      </c>
      <c r="I220" s="20" t="s">
        <v>2049</v>
      </c>
      <c r="J220" s="50" t="str">
        <f>IF(G220&lt;&gt;"",VLOOKUP(G220,'nhân viên sale'!$A$2:$C$1624,2,0),"")</f>
        <v>SG004</v>
      </c>
      <c r="K220" s="20" t="s">
        <v>67</v>
      </c>
      <c r="L220" s="27" t="str">
        <f>IF(K220&lt;&gt;"",VLOOKUP(K220,tenhang,2,0),"")</f>
        <v>Tai heo muối 200g</v>
      </c>
      <c r="M220" s="16"/>
      <c r="N220" s="50" t="str">
        <f>IF(K220&lt;&gt;"","K-HCM","")</f>
        <v>K-HCM</v>
      </c>
      <c r="Q220" s="28" t="str">
        <f>IF(K220&lt;&gt;"",VLOOKUP(K220,tenhang,3,0),"")</f>
        <v>Túi</v>
      </c>
      <c r="R220" s="32">
        <v>4</v>
      </c>
      <c r="T220" s="30">
        <f>IF(K220&lt;&gt;"",VLOOKUP(K220,tenhang,4,0),0)</f>
        <v>55595</v>
      </c>
      <c r="U220" s="30">
        <f>R220*T220</f>
        <v>222380</v>
      </c>
      <c r="X220" s="67">
        <f>IF(K220&lt;&gt;"",8,"")</f>
        <v>8</v>
      </c>
      <c r="Y220" s="31"/>
      <c r="Z220" s="30">
        <f>IF(K220&lt;&gt;"",ROUND(U220*X220*1%,0),"")</f>
        <v>17790</v>
      </c>
    </row>
    <row r="221" spans="1:26" ht="25.5" customHeight="1" x14ac:dyDescent="0.25">
      <c r="A221" s="88" t="s">
        <v>2157</v>
      </c>
      <c r="B221" s="82" t="str">
        <f>IF(I221&lt;&gt;"",IF(LEN(I221)&gt;9,LEFT(I221,10),"sai PO"),"")</f>
        <v>4145197912</v>
      </c>
      <c r="G221" s="20" t="s">
        <v>909</v>
      </c>
      <c r="I221" s="20" t="s">
        <v>2049</v>
      </c>
      <c r="J221" s="50" t="str">
        <f>IF(G221&lt;&gt;"",VLOOKUP(G221,'nhân viên sale'!$A$2:$C$1624,2,0),"")</f>
        <v>SG004</v>
      </c>
      <c r="K221" s="20" t="s">
        <v>37</v>
      </c>
      <c r="L221" s="27" t="str">
        <f>IF(K221&lt;&gt;"",VLOOKUP(K221,tenhang,2,0),"")</f>
        <v>Chả cốm 300g</v>
      </c>
      <c r="M221" s="16"/>
      <c r="N221" s="50" t="str">
        <f>IF(K221&lt;&gt;"","K-HCM","")</f>
        <v>K-HCM</v>
      </c>
      <c r="Q221" s="28" t="str">
        <f>IF(K221&lt;&gt;"",VLOOKUP(K221,tenhang,3,0),"")</f>
        <v>Túi</v>
      </c>
      <c r="R221" s="32">
        <v>4</v>
      </c>
      <c r="T221" s="30">
        <f>IF(K221&lt;&gt;"",VLOOKUP(K221,tenhang,4,0),0)</f>
        <v>74250</v>
      </c>
      <c r="U221" s="30">
        <f>R221*T221</f>
        <v>297000</v>
      </c>
      <c r="X221" s="67">
        <f>IF(K221&lt;&gt;"",8,"")</f>
        <v>8</v>
      </c>
      <c r="Y221" s="31"/>
      <c r="Z221" s="30">
        <f>IF(K221&lt;&gt;"",ROUND(U221*X221*1%,0),"")</f>
        <v>23760</v>
      </c>
    </row>
    <row r="222" spans="1:26" ht="25.5" customHeight="1" x14ac:dyDescent="0.25">
      <c r="A222" s="88" t="s">
        <v>2157</v>
      </c>
      <c r="B222" s="82" t="str">
        <f>IF(I222&lt;&gt;"",IF(LEN(I222)&gt;9,LEFT(I222,10),"sai PO"),"")</f>
        <v>4145197921</v>
      </c>
      <c r="G222" s="20" t="s">
        <v>929</v>
      </c>
      <c r="I222" s="20" t="s">
        <v>2050</v>
      </c>
      <c r="J222" s="50" t="str">
        <f>IF(G222&lt;&gt;"",VLOOKUP(G222,'nhân viên sale'!$A$2:$C$1624,2,0),"")</f>
        <v>SG011</v>
      </c>
      <c r="K222" s="20" t="s">
        <v>30</v>
      </c>
      <c r="L222" s="27" t="str">
        <f>IF(K222&lt;&gt;"",VLOOKUP(K222,tenhang,2,0),"")</f>
        <v>Bắp bò muối 200g</v>
      </c>
      <c r="M222" s="16"/>
      <c r="N222" s="50" t="str">
        <f>IF(K222&lt;&gt;"","K-HCM","")</f>
        <v>K-HCM</v>
      </c>
      <c r="Q222" s="28" t="str">
        <f>IF(K222&lt;&gt;"",VLOOKUP(K222,tenhang,3,0),"")</f>
        <v>Túi</v>
      </c>
      <c r="R222" s="32">
        <v>4</v>
      </c>
      <c r="T222" s="30">
        <f>IF(K222&lt;&gt;"",VLOOKUP(K222,tenhang,4,0),0)</f>
        <v>87787</v>
      </c>
      <c r="U222" s="30">
        <f>R222*T222</f>
        <v>351148</v>
      </c>
      <c r="X222" s="67">
        <f>IF(K222&lt;&gt;"",8,"")</f>
        <v>8</v>
      </c>
      <c r="Y222" s="31"/>
      <c r="Z222" s="30">
        <f>IF(K222&lt;&gt;"",ROUND(U222*X222*1%,0),"")</f>
        <v>28092</v>
      </c>
    </row>
    <row r="223" spans="1:26" ht="25.5" customHeight="1" x14ac:dyDescent="0.25">
      <c r="A223" s="88" t="s">
        <v>2157</v>
      </c>
      <c r="B223" s="82" t="str">
        <f>IF(I223&lt;&gt;"",IF(LEN(I223)&gt;9,LEFT(I223,10),"sai PO"),"")</f>
        <v>4145197921</v>
      </c>
      <c r="G223" s="20" t="s">
        <v>929</v>
      </c>
      <c r="I223" s="20" t="s">
        <v>2050</v>
      </c>
      <c r="J223" s="50" t="str">
        <f>IF(G223&lt;&gt;"",VLOOKUP(G223,'nhân viên sale'!$A$2:$C$1624,2,0),"")</f>
        <v>SG011</v>
      </c>
      <c r="K223" s="20" t="s">
        <v>39</v>
      </c>
      <c r="L223" s="27" t="str">
        <f>IF(K223&lt;&gt;"",VLOOKUP(K223,tenhang,2,0),"")</f>
        <v>Chân giò heo muối 300g</v>
      </c>
      <c r="M223" s="16"/>
      <c r="N223" s="50" t="str">
        <f>IF(K223&lt;&gt;"","K-HCM","")</f>
        <v>K-HCM</v>
      </c>
      <c r="Q223" s="28" t="str">
        <f>IF(K223&lt;&gt;"",VLOOKUP(K223,tenhang,3,0),"")</f>
        <v>Túi</v>
      </c>
      <c r="R223" s="32">
        <v>6</v>
      </c>
      <c r="T223" s="30">
        <f>IF(K223&lt;&gt;"",VLOOKUP(K223,tenhang,4,0),0)</f>
        <v>73431</v>
      </c>
      <c r="U223" s="30">
        <f>R223*T223</f>
        <v>440586</v>
      </c>
      <c r="X223" s="67">
        <f>IF(K223&lt;&gt;"",8,"")</f>
        <v>8</v>
      </c>
      <c r="Y223" s="31"/>
      <c r="Z223" s="30">
        <f>IF(K223&lt;&gt;"",ROUND(U223*X223*1%,0),"")</f>
        <v>35247</v>
      </c>
    </row>
    <row r="224" spans="1:26" ht="25.5" customHeight="1" x14ac:dyDescent="0.25">
      <c r="A224" s="88" t="s">
        <v>2157</v>
      </c>
      <c r="B224" s="82" t="str">
        <f>IF(I224&lt;&gt;"",IF(LEN(I224)&gt;9,LEFT(I224,10),"sai PO"),"")</f>
        <v>4145197921</v>
      </c>
      <c r="G224" s="20" t="s">
        <v>929</v>
      </c>
      <c r="I224" s="20" t="s">
        <v>2050</v>
      </c>
      <c r="J224" s="50" t="str">
        <f>IF(G224&lt;&gt;"",VLOOKUP(G224,'nhân viên sale'!$A$2:$C$1624,2,0),"")</f>
        <v>SG011</v>
      </c>
      <c r="K224" s="20" t="s">
        <v>55</v>
      </c>
      <c r="L224" s="27" t="str">
        <f>IF(K224&lt;&gt;"",VLOOKUP(K224,tenhang,2,0),"")</f>
        <v>Gà muối 500g</v>
      </c>
      <c r="M224" s="16"/>
      <c r="N224" s="50" t="str">
        <f>IF(K224&lt;&gt;"","K-HCM","")</f>
        <v>K-HCM</v>
      </c>
      <c r="Q224" s="28" t="str">
        <f>IF(K224&lt;&gt;"",VLOOKUP(K224,tenhang,3,0),"")</f>
        <v>Túi</v>
      </c>
      <c r="R224" s="32">
        <v>6</v>
      </c>
      <c r="T224" s="30">
        <f>IF(K224&lt;&gt;"",VLOOKUP(K224,tenhang,4,0),0)</f>
        <v>111058</v>
      </c>
      <c r="U224" s="30">
        <f>R224*T224</f>
        <v>666348</v>
      </c>
      <c r="X224" s="67">
        <f>IF(K224&lt;&gt;"",8,"")</f>
        <v>8</v>
      </c>
      <c r="Y224" s="31"/>
      <c r="Z224" s="30">
        <f>IF(K224&lt;&gt;"",ROUND(U224*X224*1%,0),"")</f>
        <v>53308</v>
      </c>
    </row>
    <row r="225" spans="1:26" ht="25.5" customHeight="1" x14ac:dyDescent="0.25">
      <c r="A225" s="88" t="s">
        <v>2157</v>
      </c>
      <c r="B225" s="82" t="str">
        <f>IF(I225&lt;&gt;"",IF(LEN(I225)&gt;9,LEFT(I225,10),"sai PO"),"")</f>
        <v>4145197921</v>
      </c>
      <c r="G225" s="20" t="s">
        <v>929</v>
      </c>
      <c r="I225" s="20" t="s">
        <v>2050</v>
      </c>
      <c r="J225" s="50" t="str">
        <f>IF(G225&lt;&gt;"",VLOOKUP(G225,'nhân viên sale'!$A$2:$C$1624,2,0),"")</f>
        <v>SG011</v>
      </c>
      <c r="K225" s="20" t="s">
        <v>67</v>
      </c>
      <c r="L225" s="27" t="str">
        <f>IF(K225&lt;&gt;"",VLOOKUP(K225,tenhang,2,0),"")</f>
        <v>Tai heo muối 200g</v>
      </c>
      <c r="M225" s="16"/>
      <c r="N225" s="50" t="str">
        <f>IF(K225&lt;&gt;"","K-HCM","")</f>
        <v>K-HCM</v>
      </c>
      <c r="Q225" s="28" t="str">
        <f>IF(K225&lt;&gt;"",VLOOKUP(K225,tenhang,3,0),"")</f>
        <v>Túi</v>
      </c>
      <c r="R225" s="32">
        <v>4</v>
      </c>
      <c r="T225" s="30">
        <f>IF(K225&lt;&gt;"",VLOOKUP(K225,tenhang,4,0),0)</f>
        <v>55595</v>
      </c>
      <c r="U225" s="30">
        <f>R225*T225</f>
        <v>222380</v>
      </c>
      <c r="X225" s="67">
        <f>IF(K225&lt;&gt;"",8,"")</f>
        <v>8</v>
      </c>
      <c r="Y225" s="31"/>
      <c r="Z225" s="30">
        <f>IF(K225&lt;&gt;"",ROUND(U225*X225*1%,0),"")</f>
        <v>17790</v>
      </c>
    </row>
    <row r="226" spans="1:26" ht="25.5" customHeight="1" x14ac:dyDescent="0.25">
      <c r="A226" s="88" t="s">
        <v>2157</v>
      </c>
      <c r="B226" s="82" t="str">
        <f>IF(I226&lt;&gt;"",IF(LEN(I226)&gt;9,LEFT(I226,10),"sai PO"),"")</f>
        <v>4145197921</v>
      </c>
      <c r="G226" s="20" t="s">
        <v>929</v>
      </c>
      <c r="I226" s="20" t="s">
        <v>2050</v>
      </c>
      <c r="J226" s="50" t="str">
        <f>IF(G226&lt;&gt;"",VLOOKUP(G226,'nhân viên sale'!$A$2:$C$1624,2,0),"")</f>
        <v>SG011</v>
      </c>
      <c r="K226" s="20" t="s">
        <v>37</v>
      </c>
      <c r="L226" s="27" t="str">
        <f>IF(K226&lt;&gt;"",VLOOKUP(K226,tenhang,2,0),"")</f>
        <v>Chả cốm 300g</v>
      </c>
      <c r="M226" s="16"/>
      <c r="N226" s="50" t="str">
        <f>IF(K226&lt;&gt;"","K-HCM","")</f>
        <v>K-HCM</v>
      </c>
      <c r="Q226" s="28" t="str">
        <f>IF(K226&lt;&gt;"",VLOOKUP(K226,tenhang,3,0),"")</f>
        <v>Túi</v>
      </c>
      <c r="R226" s="32">
        <v>4</v>
      </c>
      <c r="T226" s="30">
        <f>IF(K226&lt;&gt;"",VLOOKUP(K226,tenhang,4,0),0)</f>
        <v>74250</v>
      </c>
      <c r="U226" s="30">
        <f>R226*T226</f>
        <v>297000</v>
      </c>
      <c r="X226" s="67">
        <f>IF(K226&lt;&gt;"",8,"")</f>
        <v>8</v>
      </c>
      <c r="Y226" s="31"/>
      <c r="Z226" s="30">
        <f>IF(K226&lt;&gt;"",ROUND(U226*X226*1%,0),"")</f>
        <v>23760</v>
      </c>
    </row>
    <row r="227" spans="1:26" ht="25.5" customHeight="1" x14ac:dyDescent="0.25">
      <c r="A227" s="88" t="s">
        <v>2157</v>
      </c>
      <c r="B227" s="82" t="str">
        <f>IF(I227&lt;&gt;"",IF(LEN(I227)&gt;9,LEFT(I227,10),"sai PO"),"")</f>
        <v>4145197921</v>
      </c>
      <c r="G227" s="20" t="s">
        <v>929</v>
      </c>
      <c r="I227" s="20" t="s">
        <v>2050</v>
      </c>
      <c r="J227" s="50" t="str">
        <f>IF(G227&lt;&gt;"",VLOOKUP(G227,'nhân viên sale'!$A$2:$C$1624,2,0),"")</f>
        <v>SG011</v>
      </c>
      <c r="K227" s="20" t="s">
        <v>59</v>
      </c>
      <c r="L227" s="27" t="str">
        <f>IF(K227&lt;&gt;"",VLOOKUP(K227,tenhang,2,0),"")</f>
        <v>Giò Tai Lưỡi Xào 250g</v>
      </c>
      <c r="M227" s="16"/>
      <c r="N227" s="50" t="str">
        <f>IF(K227&lt;&gt;"","K-HCM","")</f>
        <v>K-HCM</v>
      </c>
      <c r="Q227" s="28" t="str">
        <f>IF(K227&lt;&gt;"",VLOOKUP(K227,tenhang,3,0),"")</f>
        <v>Túi</v>
      </c>
      <c r="R227" s="32">
        <v>4</v>
      </c>
      <c r="T227" s="30">
        <f>IF(K227&lt;&gt;"",VLOOKUP(K227,tenhang,4,0),0)</f>
        <v>50182</v>
      </c>
      <c r="U227" s="30">
        <f>R227*T227</f>
        <v>200728</v>
      </c>
      <c r="X227" s="67">
        <f>IF(K227&lt;&gt;"",8,"")</f>
        <v>8</v>
      </c>
      <c r="Y227" s="31"/>
      <c r="Z227" s="30">
        <f>IF(K227&lt;&gt;"",ROUND(U227*X227*1%,0),"")</f>
        <v>16058</v>
      </c>
    </row>
    <row r="228" spans="1:26" ht="25.5" customHeight="1" x14ac:dyDescent="0.25">
      <c r="A228" s="88" t="s">
        <v>2157</v>
      </c>
      <c r="B228" s="82" t="str">
        <f>IF(I228&lt;&gt;"",IF(LEN(I228)&gt;9,LEFT(I228,10),"sai PO"),"")</f>
        <v>4145197924</v>
      </c>
      <c r="G228" s="20" t="s">
        <v>943</v>
      </c>
      <c r="I228" s="20" t="s">
        <v>2051</v>
      </c>
      <c r="J228" s="50" t="str">
        <f>IF(G228&lt;&gt;"",VLOOKUP(G228,'nhân viên sale'!$A$2:$C$1624,2,0),"")</f>
        <v>SG011</v>
      </c>
      <c r="K228" s="20" t="s">
        <v>39</v>
      </c>
      <c r="L228" s="27" t="str">
        <f>IF(K228&lt;&gt;"",VLOOKUP(K228,tenhang,2,0),"")</f>
        <v>Chân giò heo muối 300g</v>
      </c>
      <c r="M228" s="16"/>
      <c r="N228" s="50" t="str">
        <f>IF(K228&lt;&gt;"","K-HCM","")</f>
        <v>K-HCM</v>
      </c>
      <c r="Q228" s="28" t="str">
        <f>IF(K228&lt;&gt;"",VLOOKUP(K228,tenhang,3,0),"")</f>
        <v>Túi</v>
      </c>
      <c r="R228" s="32">
        <v>8</v>
      </c>
      <c r="T228" s="30">
        <f>IF(K228&lt;&gt;"",VLOOKUP(K228,tenhang,4,0),0)</f>
        <v>73431</v>
      </c>
      <c r="U228" s="30">
        <f>R228*T228</f>
        <v>587448</v>
      </c>
      <c r="X228" s="67">
        <f>IF(K228&lt;&gt;"",8,"")</f>
        <v>8</v>
      </c>
      <c r="Y228" s="31"/>
      <c r="Z228" s="30">
        <f>IF(K228&lt;&gt;"",ROUND(U228*X228*1%,0),"")</f>
        <v>46996</v>
      </c>
    </row>
    <row r="229" spans="1:26" ht="25.5" customHeight="1" x14ac:dyDescent="0.25">
      <c r="A229" s="88" t="s">
        <v>2157</v>
      </c>
      <c r="B229" s="82" t="str">
        <f>IF(I229&lt;&gt;"",IF(LEN(I229)&gt;9,LEFT(I229,10),"sai PO"),"")</f>
        <v>4145197924</v>
      </c>
      <c r="G229" s="20" t="s">
        <v>943</v>
      </c>
      <c r="I229" s="20" t="s">
        <v>2051</v>
      </c>
      <c r="J229" s="50" t="str">
        <f>IF(G229&lt;&gt;"",VLOOKUP(G229,'nhân viên sale'!$A$2:$C$1624,2,0),"")</f>
        <v>SG011</v>
      </c>
      <c r="K229" s="20" t="s">
        <v>55</v>
      </c>
      <c r="L229" s="27" t="str">
        <f>IF(K229&lt;&gt;"",VLOOKUP(K229,tenhang,2,0),"")</f>
        <v>Gà muối 500g</v>
      </c>
      <c r="M229" s="16"/>
      <c r="N229" s="50" t="str">
        <f>IF(K229&lt;&gt;"","K-HCM","")</f>
        <v>K-HCM</v>
      </c>
      <c r="Q229" s="28" t="str">
        <f>IF(K229&lt;&gt;"",VLOOKUP(K229,tenhang,3,0),"")</f>
        <v>Túi</v>
      </c>
      <c r="R229" s="32">
        <v>8</v>
      </c>
      <c r="T229" s="30">
        <f>IF(K229&lt;&gt;"",VLOOKUP(K229,tenhang,4,0),0)</f>
        <v>111058</v>
      </c>
      <c r="U229" s="30">
        <f>R229*T229</f>
        <v>888464</v>
      </c>
      <c r="X229" s="67">
        <f>IF(K229&lt;&gt;"",8,"")</f>
        <v>8</v>
      </c>
      <c r="Y229" s="31"/>
      <c r="Z229" s="30">
        <f>IF(K229&lt;&gt;"",ROUND(U229*X229*1%,0),"")</f>
        <v>71077</v>
      </c>
    </row>
    <row r="230" spans="1:26" ht="25.5" customHeight="1" x14ac:dyDescent="0.25">
      <c r="A230" s="88" t="s">
        <v>2157</v>
      </c>
      <c r="B230" s="82" t="str">
        <f>IF(I230&lt;&gt;"",IF(LEN(I230)&gt;9,LEFT(I230,10),"sai PO"),"")</f>
        <v>4145197924</v>
      </c>
      <c r="G230" s="20" t="s">
        <v>943</v>
      </c>
      <c r="I230" s="20" t="s">
        <v>2051</v>
      </c>
      <c r="J230" s="50" t="str">
        <f>IF(G230&lt;&gt;"",VLOOKUP(G230,'nhân viên sale'!$A$2:$C$1624,2,0),"")</f>
        <v>SG011</v>
      </c>
      <c r="K230" s="20" t="s">
        <v>67</v>
      </c>
      <c r="L230" s="27" t="str">
        <f>IF(K230&lt;&gt;"",VLOOKUP(K230,tenhang,2,0),"")</f>
        <v>Tai heo muối 200g</v>
      </c>
      <c r="M230" s="16"/>
      <c r="N230" s="50" t="str">
        <f>IF(K230&lt;&gt;"","K-HCM","")</f>
        <v>K-HCM</v>
      </c>
      <c r="Q230" s="28" t="str">
        <f>IF(K230&lt;&gt;"",VLOOKUP(K230,tenhang,3,0),"")</f>
        <v>Túi</v>
      </c>
      <c r="R230" s="32">
        <v>4</v>
      </c>
      <c r="T230" s="30">
        <f>IF(K230&lt;&gt;"",VLOOKUP(K230,tenhang,4,0),0)</f>
        <v>55595</v>
      </c>
      <c r="U230" s="30">
        <f>R230*T230</f>
        <v>222380</v>
      </c>
      <c r="X230" s="67">
        <f>IF(K230&lt;&gt;"",8,"")</f>
        <v>8</v>
      </c>
      <c r="Y230" s="31"/>
      <c r="Z230" s="30">
        <f>IF(K230&lt;&gt;"",ROUND(U230*X230*1%,0),"")</f>
        <v>17790</v>
      </c>
    </row>
    <row r="231" spans="1:26" ht="25.5" customHeight="1" x14ac:dyDescent="0.25">
      <c r="A231" s="88" t="s">
        <v>2157</v>
      </c>
      <c r="B231" s="82" t="str">
        <f>IF(I231&lt;&gt;"",IF(LEN(I231)&gt;9,LEFT(I231,10),"sai PO"),"")</f>
        <v>4145197924</v>
      </c>
      <c r="G231" s="20" t="s">
        <v>943</v>
      </c>
      <c r="I231" s="20" t="s">
        <v>2051</v>
      </c>
      <c r="J231" s="50" t="str">
        <f>IF(G231&lt;&gt;"",VLOOKUP(G231,'nhân viên sale'!$A$2:$C$1624,2,0),"")</f>
        <v>SG011</v>
      </c>
      <c r="K231" s="20" t="s">
        <v>37</v>
      </c>
      <c r="L231" s="27" t="str">
        <f>IF(K231&lt;&gt;"",VLOOKUP(K231,tenhang,2,0),"")</f>
        <v>Chả cốm 300g</v>
      </c>
      <c r="M231" s="16"/>
      <c r="N231" s="50" t="str">
        <f>IF(K231&lt;&gt;"","K-HCM","")</f>
        <v>K-HCM</v>
      </c>
      <c r="Q231" s="28" t="str">
        <f>IF(K231&lt;&gt;"",VLOOKUP(K231,tenhang,3,0),"")</f>
        <v>Túi</v>
      </c>
      <c r="R231" s="32">
        <v>4</v>
      </c>
      <c r="T231" s="30">
        <f>IF(K231&lt;&gt;"",VLOOKUP(K231,tenhang,4,0),0)</f>
        <v>74250</v>
      </c>
      <c r="U231" s="30">
        <f>R231*T231</f>
        <v>297000</v>
      </c>
      <c r="X231" s="67">
        <f>IF(K231&lt;&gt;"",8,"")</f>
        <v>8</v>
      </c>
      <c r="Y231" s="31"/>
      <c r="Z231" s="30">
        <f>IF(K231&lt;&gt;"",ROUND(U231*X231*1%,0),"")</f>
        <v>23760</v>
      </c>
    </row>
    <row r="232" spans="1:26" ht="25.5" customHeight="1" x14ac:dyDescent="0.25">
      <c r="A232" s="88" t="s">
        <v>2157</v>
      </c>
      <c r="B232" s="82" t="str">
        <f>IF(I232&lt;&gt;"",IF(LEN(I232)&gt;9,LEFT(I232,10),"sai PO"),"")</f>
        <v>4145197924</v>
      </c>
      <c r="G232" s="20" t="s">
        <v>943</v>
      </c>
      <c r="I232" s="20" t="s">
        <v>2051</v>
      </c>
      <c r="J232" s="50" t="str">
        <f>IF(G232&lt;&gt;"",VLOOKUP(G232,'nhân viên sale'!$A$2:$C$1624,2,0),"")</f>
        <v>SG011</v>
      </c>
      <c r="K232" s="20" t="s">
        <v>59</v>
      </c>
      <c r="L232" s="27" t="str">
        <f>IF(K232&lt;&gt;"",VLOOKUP(K232,tenhang,2,0),"")</f>
        <v>Giò Tai Lưỡi Xào 250g</v>
      </c>
      <c r="M232" s="16"/>
      <c r="N232" s="50" t="str">
        <f>IF(K232&lt;&gt;"","K-HCM","")</f>
        <v>K-HCM</v>
      </c>
      <c r="Q232" s="28" t="str">
        <f>IF(K232&lt;&gt;"",VLOOKUP(K232,tenhang,3,0),"")</f>
        <v>Túi</v>
      </c>
      <c r="R232" s="32">
        <v>4</v>
      </c>
      <c r="T232" s="30">
        <f>IF(K232&lt;&gt;"",VLOOKUP(K232,tenhang,4,0),0)</f>
        <v>50182</v>
      </c>
      <c r="U232" s="30">
        <f>R232*T232</f>
        <v>200728</v>
      </c>
      <c r="X232" s="67">
        <f>IF(K232&lt;&gt;"",8,"")</f>
        <v>8</v>
      </c>
      <c r="Y232" s="31"/>
      <c r="Z232" s="30">
        <f>IF(K232&lt;&gt;"",ROUND(U232*X232*1%,0),"")</f>
        <v>16058</v>
      </c>
    </row>
    <row r="233" spans="1:26" ht="25.5" customHeight="1" x14ac:dyDescent="0.25">
      <c r="A233" s="88" t="s">
        <v>2157</v>
      </c>
      <c r="B233" s="82" t="str">
        <f>IF(I233&lt;&gt;"",IF(LEN(I233)&gt;9,LEFT(I233,10),"sai PO"),"")</f>
        <v>4145197927</v>
      </c>
      <c r="G233" s="20" t="s">
        <v>946</v>
      </c>
      <c r="I233" s="20" t="s">
        <v>2052</v>
      </c>
      <c r="J233" s="50" t="str">
        <f>IF(G233&lt;&gt;"",VLOOKUP(G233,'nhân viên sale'!$A$2:$C$1624,2,0),"")</f>
        <v>SG009</v>
      </c>
      <c r="K233" s="20" t="s">
        <v>39</v>
      </c>
      <c r="L233" s="27" t="str">
        <f>IF(K233&lt;&gt;"",VLOOKUP(K233,tenhang,2,0),"")</f>
        <v>Chân giò heo muối 300g</v>
      </c>
      <c r="M233" s="16"/>
      <c r="N233" s="50" t="str">
        <f>IF(K233&lt;&gt;"","K-HCM","")</f>
        <v>K-HCM</v>
      </c>
      <c r="Q233" s="28" t="str">
        <f>IF(K233&lt;&gt;"",VLOOKUP(K233,tenhang,3,0),"")</f>
        <v>Túi</v>
      </c>
      <c r="R233" s="32">
        <v>4</v>
      </c>
      <c r="T233" s="30">
        <f>IF(K233&lt;&gt;"",VLOOKUP(K233,tenhang,4,0),0)</f>
        <v>73431</v>
      </c>
      <c r="U233" s="30">
        <f>R233*T233</f>
        <v>293724</v>
      </c>
      <c r="X233" s="67">
        <f>IF(K233&lt;&gt;"",8,"")</f>
        <v>8</v>
      </c>
      <c r="Y233" s="31"/>
      <c r="Z233" s="30">
        <f>IF(K233&lt;&gt;"",ROUND(U233*X233*1%,0),"")</f>
        <v>23498</v>
      </c>
    </row>
    <row r="234" spans="1:26" ht="25.5" customHeight="1" x14ac:dyDescent="0.25">
      <c r="A234" s="88" t="s">
        <v>2157</v>
      </c>
      <c r="B234" s="82" t="str">
        <f>IF(I234&lt;&gt;"",IF(LEN(I234)&gt;9,LEFT(I234,10),"sai PO"),"")</f>
        <v>4145197927</v>
      </c>
      <c r="G234" s="20" t="s">
        <v>946</v>
      </c>
      <c r="I234" s="20" t="s">
        <v>2052</v>
      </c>
      <c r="J234" s="50" t="str">
        <f>IF(G234&lt;&gt;"",VLOOKUP(G234,'nhân viên sale'!$A$2:$C$1624,2,0),"")</f>
        <v>SG009</v>
      </c>
      <c r="K234" s="20" t="s">
        <v>55</v>
      </c>
      <c r="L234" s="27" t="str">
        <f>IF(K234&lt;&gt;"",VLOOKUP(K234,tenhang,2,0),"")</f>
        <v>Gà muối 500g</v>
      </c>
      <c r="M234" s="16"/>
      <c r="N234" s="50" t="str">
        <f>IF(K234&lt;&gt;"","K-HCM","")</f>
        <v>K-HCM</v>
      </c>
      <c r="Q234" s="28" t="str">
        <f>IF(K234&lt;&gt;"",VLOOKUP(K234,tenhang,3,0),"")</f>
        <v>Túi</v>
      </c>
      <c r="R234" s="32">
        <v>5</v>
      </c>
      <c r="T234" s="30">
        <f>IF(K234&lt;&gt;"",VLOOKUP(K234,tenhang,4,0),0)</f>
        <v>111058</v>
      </c>
      <c r="U234" s="30">
        <f>R234*T234</f>
        <v>555290</v>
      </c>
      <c r="X234" s="67">
        <f>IF(K234&lt;&gt;"",8,"")</f>
        <v>8</v>
      </c>
      <c r="Y234" s="31"/>
      <c r="Z234" s="30">
        <f>IF(K234&lt;&gt;"",ROUND(U234*X234*1%,0),"")</f>
        <v>44423</v>
      </c>
    </row>
    <row r="235" spans="1:26" ht="25.5" customHeight="1" x14ac:dyDescent="0.25">
      <c r="A235" s="88" t="s">
        <v>2157</v>
      </c>
      <c r="B235" s="82" t="str">
        <f>IF(I235&lt;&gt;"",IF(LEN(I235)&gt;9,LEFT(I235,10),"sai PO"),"")</f>
        <v>4145197927</v>
      </c>
      <c r="G235" s="20" t="s">
        <v>946</v>
      </c>
      <c r="I235" s="20" t="s">
        <v>2052</v>
      </c>
      <c r="J235" s="50" t="str">
        <f>IF(G235&lt;&gt;"",VLOOKUP(G235,'nhân viên sale'!$A$2:$C$1624,2,0),"")</f>
        <v>SG009</v>
      </c>
      <c r="K235" s="20" t="s">
        <v>47</v>
      </c>
      <c r="L235" s="27" t="str">
        <f>IF(K235&lt;&gt;"",VLOOKUP(K235,tenhang,2,0),"")</f>
        <v>Đùi gà sốt cay 500g</v>
      </c>
      <c r="M235" s="16"/>
      <c r="N235" s="50" t="str">
        <f>IF(K235&lt;&gt;"","K-HCM","")</f>
        <v>K-HCM</v>
      </c>
      <c r="Q235" s="28" t="str">
        <f>IF(K235&lt;&gt;"",VLOOKUP(K235,tenhang,3,0),"")</f>
        <v>Túi</v>
      </c>
      <c r="R235" s="32">
        <v>4</v>
      </c>
      <c r="T235" s="30">
        <f>IF(K235&lt;&gt;"",VLOOKUP(K235,tenhang,4,0),0)</f>
        <v>105400</v>
      </c>
      <c r="U235" s="30">
        <f>R235*T235</f>
        <v>421600</v>
      </c>
      <c r="X235" s="67">
        <f>IF(K235&lt;&gt;"",8,"")</f>
        <v>8</v>
      </c>
      <c r="Y235" s="31"/>
      <c r="Z235" s="30">
        <f>IF(K235&lt;&gt;"",ROUND(U235*X235*1%,0),"")</f>
        <v>33728</v>
      </c>
    </row>
    <row r="236" spans="1:26" ht="25.5" customHeight="1" x14ac:dyDescent="0.25">
      <c r="A236" s="88" t="s">
        <v>2157</v>
      </c>
      <c r="B236" s="82" t="str">
        <f>IF(I236&lt;&gt;"",IF(LEN(I236)&gt;9,LEFT(I236,10),"sai PO"),"")</f>
        <v>4145197929</v>
      </c>
      <c r="G236" s="20" t="s">
        <v>962</v>
      </c>
      <c r="I236" s="20" t="s">
        <v>2053</v>
      </c>
      <c r="J236" s="50" t="str">
        <f>IF(G236&lt;&gt;"",VLOOKUP(G236,'nhân viên sale'!$A$2:$C$1624,2,0),"")</f>
        <v>SG004</v>
      </c>
      <c r="K236" s="20" t="s">
        <v>39</v>
      </c>
      <c r="L236" s="27" t="str">
        <f>IF(K236&lt;&gt;"",VLOOKUP(K236,tenhang,2,0),"")</f>
        <v>Chân giò heo muối 300g</v>
      </c>
      <c r="M236" s="16"/>
      <c r="N236" s="50" t="str">
        <f>IF(K236&lt;&gt;"","K-HCM","")</f>
        <v>K-HCM</v>
      </c>
      <c r="Q236" s="28" t="str">
        <f>IF(K236&lt;&gt;"",VLOOKUP(K236,tenhang,3,0),"")</f>
        <v>Túi</v>
      </c>
      <c r="R236" s="32">
        <v>4</v>
      </c>
      <c r="T236" s="30">
        <f>IF(K236&lt;&gt;"",VLOOKUP(K236,tenhang,4,0),0)</f>
        <v>73431</v>
      </c>
      <c r="U236" s="30">
        <f>R236*T236</f>
        <v>293724</v>
      </c>
      <c r="X236" s="67">
        <f>IF(K236&lt;&gt;"",8,"")</f>
        <v>8</v>
      </c>
      <c r="Y236" s="31"/>
      <c r="Z236" s="30">
        <f>IF(K236&lt;&gt;"",ROUND(U236*X236*1%,0),"")</f>
        <v>23498</v>
      </c>
    </row>
    <row r="237" spans="1:26" ht="25.5" customHeight="1" x14ac:dyDescent="0.25">
      <c r="A237" s="88" t="s">
        <v>2157</v>
      </c>
      <c r="B237" s="82" t="str">
        <f>IF(I237&lt;&gt;"",IF(LEN(I237)&gt;9,LEFT(I237,10),"sai PO"),"")</f>
        <v>4145197929</v>
      </c>
      <c r="G237" s="20" t="s">
        <v>962</v>
      </c>
      <c r="I237" s="20" t="s">
        <v>2053</v>
      </c>
      <c r="J237" s="50" t="str">
        <f>IF(G237&lt;&gt;"",VLOOKUP(G237,'nhân viên sale'!$A$2:$C$1624,2,0),"")</f>
        <v>SG004</v>
      </c>
      <c r="K237" s="20" t="s">
        <v>55</v>
      </c>
      <c r="L237" s="27" t="str">
        <f>IF(K237&lt;&gt;"",VLOOKUP(K237,tenhang,2,0),"")</f>
        <v>Gà muối 500g</v>
      </c>
      <c r="M237" s="16"/>
      <c r="N237" s="50" t="str">
        <f>IF(K237&lt;&gt;"","K-HCM","")</f>
        <v>K-HCM</v>
      </c>
      <c r="Q237" s="28" t="str">
        <f>IF(K237&lt;&gt;"",VLOOKUP(K237,tenhang,3,0),"")</f>
        <v>Túi</v>
      </c>
      <c r="R237" s="32">
        <v>4</v>
      </c>
      <c r="T237" s="30">
        <f>IF(K237&lt;&gt;"",VLOOKUP(K237,tenhang,4,0),0)</f>
        <v>111058</v>
      </c>
      <c r="U237" s="30">
        <f>R237*T237</f>
        <v>444232</v>
      </c>
      <c r="X237" s="67">
        <f>IF(K237&lt;&gt;"",8,"")</f>
        <v>8</v>
      </c>
      <c r="Y237" s="31"/>
      <c r="Z237" s="30">
        <f>IF(K237&lt;&gt;"",ROUND(U237*X237*1%,0),"")</f>
        <v>35539</v>
      </c>
    </row>
    <row r="238" spans="1:26" ht="25.5" customHeight="1" x14ac:dyDescent="0.25">
      <c r="A238" s="88" t="s">
        <v>2157</v>
      </c>
      <c r="B238" s="82" t="str">
        <f>IF(I238&lt;&gt;"",IF(LEN(I238)&gt;9,LEFT(I238,10),"sai PO"),"")</f>
        <v>4145197930</v>
      </c>
      <c r="G238" s="20" t="s">
        <v>963</v>
      </c>
      <c r="I238" s="20" t="s">
        <v>2054</v>
      </c>
      <c r="J238" s="50" t="str">
        <f>IF(G238&lt;&gt;"",VLOOKUP(G238,'nhân viên sale'!$A$2:$C$1624,2,0),"")</f>
        <v>SG009</v>
      </c>
      <c r="K238" s="20" t="s">
        <v>39</v>
      </c>
      <c r="L238" s="27" t="str">
        <f>IF(K238&lt;&gt;"",VLOOKUP(K238,tenhang,2,0),"")</f>
        <v>Chân giò heo muối 300g</v>
      </c>
      <c r="M238" s="16"/>
      <c r="N238" s="50" t="str">
        <f>IF(K238&lt;&gt;"","K-HCM","")</f>
        <v>K-HCM</v>
      </c>
      <c r="Q238" s="28" t="str">
        <f>IF(K238&lt;&gt;"",VLOOKUP(K238,tenhang,3,0),"")</f>
        <v>Túi</v>
      </c>
      <c r="R238" s="32">
        <v>4</v>
      </c>
      <c r="T238" s="30">
        <f>IF(K238&lt;&gt;"",VLOOKUP(K238,tenhang,4,0),0)</f>
        <v>73431</v>
      </c>
      <c r="U238" s="30">
        <f>R238*T238</f>
        <v>293724</v>
      </c>
      <c r="X238" s="67">
        <f>IF(K238&lt;&gt;"",8,"")</f>
        <v>8</v>
      </c>
      <c r="Y238" s="31"/>
      <c r="Z238" s="30">
        <f>IF(K238&lt;&gt;"",ROUND(U238*X238*1%,0),"")</f>
        <v>23498</v>
      </c>
    </row>
    <row r="239" spans="1:26" ht="25.5" customHeight="1" x14ac:dyDescent="0.25">
      <c r="A239" s="88" t="s">
        <v>2157</v>
      </c>
      <c r="B239" s="82" t="str">
        <f>IF(I239&lt;&gt;"",IF(LEN(I239)&gt;9,LEFT(I239,10),"sai PO"),"")</f>
        <v>4145197930</v>
      </c>
      <c r="G239" s="20" t="s">
        <v>963</v>
      </c>
      <c r="I239" s="20" t="s">
        <v>2054</v>
      </c>
      <c r="J239" s="50" t="str">
        <f>IF(G239&lt;&gt;"",VLOOKUP(G239,'nhân viên sale'!$A$2:$C$1624,2,0),"")</f>
        <v>SG009</v>
      </c>
      <c r="K239" s="20" t="s">
        <v>55</v>
      </c>
      <c r="L239" s="27" t="str">
        <f>IF(K239&lt;&gt;"",VLOOKUP(K239,tenhang,2,0),"")</f>
        <v>Gà muối 500g</v>
      </c>
      <c r="M239" s="16"/>
      <c r="N239" s="50" t="str">
        <f>IF(K239&lt;&gt;"","K-HCM","")</f>
        <v>K-HCM</v>
      </c>
      <c r="Q239" s="28" t="str">
        <f>IF(K239&lt;&gt;"",VLOOKUP(K239,tenhang,3,0),"")</f>
        <v>Túi</v>
      </c>
      <c r="R239" s="32">
        <v>4</v>
      </c>
      <c r="T239" s="30">
        <f>IF(K239&lt;&gt;"",VLOOKUP(K239,tenhang,4,0),0)</f>
        <v>111058</v>
      </c>
      <c r="U239" s="30">
        <f>R239*T239</f>
        <v>444232</v>
      </c>
      <c r="X239" s="67">
        <f>IF(K239&lt;&gt;"",8,"")</f>
        <v>8</v>
      </c>
      <c r="Y239" s="31"/>
      <c r="Z239" s="30">
        <f>IF(K239&lt;&gt;"",ROUND(U239*X239*1%,0),"")</f>
        <v>35539</v>
      </c>
    </row>
    <row r="240" spans="1:26" ht="25.5" customHeight="1" x14ac:dyDescent="0.25">
      <c r="A240" s="88" t="s">
        <v>2157</v>
      </c>
      <c r="B240" s="82" t="str">
        <f>IF(I240&lt;&gt;"",IF(LEN(I240)&gt;9,LEFT(I240,10),"sai PO"),"")</f>
        <v>4145197930</v>
      </c>
      <c r="G240" s="20" t="s">
        <v>963</v>
      </c>
      <c r="I240" s="20" t="s">
        <v>2054</v>
      </c>
      <c r="J240" s="50" t="str">
        <f>IF(G240&lt;&gt;"",VLOOKUP(G240,'nhân viên sale'!$A$2:$C$1624,2,0),"")</f>
        <v>SG009</v>
      </c>
      <c r="K240" s="20" t="s">
        <v>67</v>
      </c>
      <c r="L240" s="27" t="str">
        <f>IF(K240&lt;&gt;"",VLOOKUP(K240,tenhang,2,0),"")</f>
        <v>Tai heo muối 200g</v>
      </c>
      <c r="M240" s="16"/>
      <c r="N240" s="50" t="str">
        <f>IF(K240&lt;&gt;"","K-HCM","")</f>
        <v>K-HCM</v>
      </c>
      <c r="Q240" s="28" t="str">
        <f>IF(K240&lt;&gt;"",VLOOKUP(K240,tenhang,3,0),"")</f>
        <v>Túi</v>
      </c>
      <c r="R240" s="32">
        <v>4</v>
      </c>
      <c r="T240" s="30">
        <f>IF(K240&lt;&gt;"",VLOOKUP(K240,tenhang,4,0),0)</f>
        <v>55595</v>
      </c>
      <c r="U240" s="30">
        <f>R240*T240</f>
        <v>222380</v>
      </c>
      <c r="X240" s="67">
        <f>IF(K240&lt;&gt;"",8,"")</f>
        <v>8</v>
      </c>
      <c r="Y240" s="31"/>
      <c r="Z240" s="30">
        <f>IF(K240&lt;&gt;"",ROUND(U240*X240*1%,0),"")</f>
        <v>17790</v>
      </c>
    </row>
    <row r="241" spans="1:26" ht="25.5" customHeight="1" x14ac:dyDescent="0.25">
      <c r="A241" s="88" t="s">
        <v>2157</v>
      </c>
      <c r="B241" s="82" t="str">
        <f>IF(I241&lt;&gt;"",IF(LEN(I241)&gt;9,LEFT(I241,10),"sai PO"),"")</f>
        <v>4145197930</v>
      </c>
      <c r="G241" s="20" t="s">
        <v>963</v>
      </c>
      <c r="I241" s="20" t="s">
        <v>2054</v>
      </c>
      <c r="J241" s="50" t="str">
        <f>IF(G241&lt;&gt;"",VLOOKUP(G241,'nhân viên sale'!$A$2:$C$1624,2,0),"")</f>
        <v>SG009</v>
      </c>
      <c r="K241" s="20" t="s">
        <v>65</v>
      </c>
      <c r="L241" s="27" t="str">
        <f>IF(K241&lt;&gt;"",VLOOKUP(K241,tenhang,2,0),"")</f>
        <v>Mọc Nấm Hương 250g</v>
      </c>
      <c r="M241" s="16"/>
      <c r="N241" s="50" t="str">
        <f>IF(K241&lt;&gt;"","K-HCM","")</f>
        <v>K-HCM</v>
      </c>
      <c r="Q241" s="28" t="str">
        <f>IF(K241&lt;&gt;"",VLOOKUP(K241,tenhang,3,0),"")</f>
        <v>Túi</v>
      </c>
      <c r="R241" s="32">
        <v>4</v>
      </c>
      <c r="T241" s="30">
        <f>IF(K241&lt;&gt;"",VLOOKUP(K241,tenhang,4,0),0)</f>
        <v>46000</v>
      </c>
      <c r="U241" s="30">
        <f>R241*T241</f>
        <v>184000</v>
      </c>
      <c r="X241" s="67">
        <f>IF(K241&lt;&gt;"",8,"")</f>
        <v>8</v>
      </c>
      <c r="Y241" s="31"/>
      <c r="Z241" s="30">
        <f>IF(K241&lt;&gt;"",ROUND(U241*X241*1%,0),"")</f>
        <v>14720</v>
      </c>
    </row>
    <row r="242" spans="1:26" ht="25.5" customHeight="1" x14ac:dyDescent="0.25">
      <c r="A242" s="88" t="s">
        <v>2157</v>
      </c>
      <c r="B242" s="82" t="str">
        <f>IF(I242&lt;&gt;"",IF(LEN(I242)&gt;9,LEFT(I242,10),"sai PO"),"")</f>
        <v>4145197940</v>
      </c>
      <c r="G242" s="20" t="s">
        <v>977</v>
      </c>
      <c r="I242" s="20" t="s">
        <v>2055</v>
      </c>
      <c r="J242" s="50" t="str">
        <f>IF(G242&lt;&gt;"",VLOOKUP(G242,'nhân viên sale'!$A$2:$C$1624,2,0),"")</f>
        <v>SG011</v>
      </c>
      <c r="K242" s="20" t="s">
        <v>39</v>
      </c>
      <c r="L242" s="27" t="str">
        <f>IF(K242&lt;&gt;"",VLOOKUP(K242,tenhang,2,0),"")</f>
        <v>Chân giò heo muối 300g</v>
      </c>
      <c r="M242" s="16"/>
      <c r="N242" s="50" t="str">
        <f>IF(K242&lt;&gt;"","K-HCM","")</f>
        <v>K-HCM</v>
      </c>
      <c r="Q242" s="28" t="str">
        <f>IF(K242&lt;&gt;"",VLOOKUP(K242,tenhang,3,0),"")</f>
        <v>Túi</v>
      </c>
      <c r="R242" s="32">
        <v>6</v>
      </c>
      <c r="T242" s="30">
        <f>IF(K242&lt;&gt;"",VLOOKUP(K242,tenhang,4,0),0)</f>
        <v>73431</v>
      </c>
      <c r="U242" s="30">
        <f>R242*T242</f>
        <v>440586</v>
      </c>
      <c r="X242" s="67">
        <f>IF(K242&lt;&gt;"",8,"")</f>
        <v>8</v>
      </c>
      <c r="Y242" s="31"/>
      <c r="Z242" s="30">
        <f>IF(K242&lt;&gt;"",ROUND(U242*X242*1%,0),"")</f>
        <v>35247</v>
      </c>
    </row>
    <row r="243" spans="1:26" ht="25.5" customHeight="1" x14ac:dyDescent="0.25">
      <c r="A243" s="88" t="s">
        <v>2157</v>
      </c>
      <c r="B243" s="82" t="str">
        <f>IF(I243&lt;&gt;"",IF(LEN(I243)&gt;9,LEFT(I243,10),"sai PO"),"")</f>
        <v>4145197940</v>
      </c>
      <c r="G243" s="20" t="s">
        <v>977</v>
      </c>
      <c r="I243" s="20" t="s">
        <v>2055</v>
      </c>
      <c r="J243" s="50" t="str">
        <f>IF(G243&lt;&gt;"",VLOOKUP(G243,'nhân viên sale'!$A$2:$C$1624,2,0),"")</f>
        <v>SG011</v>
      </c>
      <c r="K243" s="20" t="s">
        <v>55</v>
      </c>
      <c r="L243" s="27" t="str">
        <f>IF(K243&lt;&gt;"",VLOOKUP(K243,tenhang,2,0),"")</f>
        <v>Gà muối 500g</v>
      </c>
      <c r="M243" s="16"/>
      <c r="N243" s="50" t="str">
        <f>IF(K243&lt;&gt;"","K-HCM","")</f>
        <v>K-HCM</v>
      </c>
      <c r="Q243" s="28" t="str">
        <f>IF(K243&lt;&gt;"",VLOOKUP(K243,tenhang,3,0),"")</f>
        <v>Túi</v>
      </c>
      <c r="R243" s="32">
        <v>6</v>
      </c>
      <c r="T243" s="30">
        <f>IF(K243&lt;&gt;"",VLOOKUP(K243,tenhang,4,0),0)</f>
        <v>111058</v>
      </c>
      <c r="U243" s="30">
        <f>R243*T243</f>
        <v>666348</v>
      </c>
      <c r="X243" s="67">
        <f>IF(K243&lt;&gt;"",8,"")</f>
        <v>8</v>
      </c>
      <c r="Y243" s="31"/>
      <c r="Z243" s="30">
        <f>IF(K243&lt;&gt;"",ROUND(U243*X243*1%,0),"")</f>
        <v>53308</v>
      </c>
    </row>
    <row r="244" spans="1:26" ht="25.5" customHeight="1" x14ac:dyDescent="0.25">
      <c r="A244" s="88" t="s">
        <v>2157</v>
      </c>
      <c r="B244" s="82" t="str">
        <f>IF(I244&lt;&gt;"",IF(LEN(I244)&gt;9,LEFT(I244,10),"sai PO"),"")</f>
        <v>4145197940</v>
      </c>
      <c r="G244" s="20" t="s">
        <v>977</v>
      </c>
      <c r="I244" s="20" t="s">
        <v>2055</v>
      </c>
      <c r="J244" s="50" t="str">
        <f>IF(G244&lt;&gt;"",VLOOKUP(G244,'nhân viên sale'!$A$2:$C$1624,2,0),"")</f>
        <v>SG011</v>
      </c>
      <c r="K244" s="20" t="s">
        <v>67</v>
      </c>
      <c r="L244" s="27" t="str">
        <f>IF(K244&lt;&gt;"",VLOOKUP(K244,tenhang,2,0),"")</f>
        <v>Tai heo muối 200g</v>
      </c>
      <c r="M244" s="16"/>
      <c r="N244" s="50" t="str">
        <f>IF(K244&lt;&gt;"","K-HCM","")</f>
        <v>K-HCM</v>
      </c>
      <c r="Q244" s="28" t="str">
        <f>IF(K244&lt;&gt;"",VLOOKUP(K244,tenhang,3,0),"")</f>
        <v>Túi</v>
      </c>
      <c r="R244" s="32">
        <v>4</v>
      </c>
      <c r="T244" s="30">
        <f>IF(K244&lt;&gt;"",VLOOKUP(K244,tenhang,4,0),0)</f>
        <v>55595</v>
      </c>
      <c r="U244" s="30">
        <f>R244*T244</f>
        <v>222380</v>
      </c>
      <c r="X244" s="67">
        <f>IF(K244&lt;&gt;"",8,"")</f>
        <v>8</v>
      </c>
      <c r="Y244" s="31"/>
      <c r="Z244" s="30">
        <f>IF(K244&lt;&gt;"",ROUND(U244*X244*1%,0),"")</f>
        <v>17790</v>
      </c>
    </row>
    <row r="245" spans="1:26" ht="25.5" customHeight="1" x14ac:dyDescent="0.25">
      <c r="A245" s="88" t="s">
        <v>2157</v>
      </c>
      <c r="B245" s="82" t="str">
        <f>IF(I245&lt;&gt;"",IF(LEN(I245)&gt;9,LEFT(I245,10),"sai PO"),"")</f>
        <v>4145197940</v>
      </c>
      <c r="G245" s="20" t="s">
        <v>977</v>
      </c>
      <c r="I245" s="20" t="s">
        <v>2055</v>
      </c>
      <c r="J245" s="50" t="str">
        <f>IF(G245&lt;&gt;"",VLOOKUP(G245,'nhân viên sale'!$A$2:$C$1624,2,0),"")</f>
        <v>SG011</v>
      </c>
      <c r="K245" s="20" t="s">
        <v>37</v>
      </c>
      <c r="L245" s="27" t="str">
        <f>IF(K245&lt;&gt;"",VLOOKUP(K245,tenhang,2,0),"")</f>
        <v>Chả cốm 300g</v>
      </c>
      <c r="M245" s="16"/>
      <c r="N245" s="50" t="str">
        <f>IF(K245&lt;&gt;"","K-HCM","")</f>
        <v>K-HCM</v>
      </c>
      <c r="Q245" s="28" t="str">
        <f>IF(K245&lt;&gt;"",VLOOKUP(K245,tenhang,3,0),"")</f>
        <v>Túi</v>
      </c>
      <c r="R245" s="32">
        <v>4</v>
      </c>
      <c r="T245" s="30">
        <f>IF(K245&lt;&gt;"",VLOOKUP(K245,tenhang,4,0),0)</f>
        <v>74250</v>
      </c>
      <c r="U245" s="30">
        <f>R245*T245</f>
        <v>297000</v>
      </c>
      <c r="X245" s="67">
        <f>IF(K245&lt;&gt;"",8,"")</f>
        <v>8</v>
      </c>
      <c r="Y245" s="31"/>
      <c r="Z245" s="30">
        <f>IF(K245&lt;&gt;"",ROUND(U245*X245*1%,0),"")</f>
        <v>23760</v>
      </c>
    </row>
    <row r="246" spans="1:26" ht="25.5" customHeight="1" x14ac:dyDescent="0.25">
      <c r="A246" s="88" t="s">
        <v>2157</v>
      </c>
      <c r="B246" s="82" t="str">
        <f>IF(I246&lt;&gt;"",IF(LEN(I246)&gt;9,LEFT(I246,10),"sai PO"),"")</f>
        <v>4145197940</v>
      </c>
      <c r="G246" s="20" t="s">
        <v>977</v>
      </c>
      <c r="I246" s="20" t="s">
        <v>2055</v>
      </c>
      <c r="J246" s="50" t="str">
        <f>IF(G246&lt;&gt;"",VLOOKUP(G246,'nhân viên sale'!$A$2:$C$1624,2,0),"")</f>
        <v>SG011</v>
      </c>
      <c r="K246" s="20" t="s">
        <v>59</v>
      </c>
      <c r="L246" s="27" t="str">
        <f>IF(K246&lt;&gt;"",VLOOKUP(K246,tenhang,2,0),"")</f>
        <v>Giò Tai Lưỡi Xào 250g</v>
      </c>
      <c r="M246" s="16"/>
      <c r="N246" s="50" t="str">
        <f>IF(K246&lt;&gt;"","K-HCM","")</f>
        <v>K-HCM</v>
      </c>
      <c r="Q246" s="28" t="str">
        <f>IF(K246&lt;&gt;"",VLOOKUP(K246,tenhang,3,0),"")</f>
        <v>Túi</v>
      </c>
      <c r="R246" s="32">
        <v>4</v>
      </c>
      <c r="T246" s="30">
        <f>IF(K246&lt;&gt;"",VLOOKUP(K246,tenhang,4,0),0)</f>
        <v>50182</v>
      </c>
      <c r="U246" s="30">
        <f>R246*T246</f>
        <v>200728</v>
      </c>
      <c r="X246" s="67">
        <f>IF(K246&lt;&gt;"",8,"")</f>
        <v>8</v>
      </c>
      <c r="Y246" s="31"/>
      <c r="Z246" s="30">
        <f>IF(K246&lt;&gt;"",ROUND(U246*X246*1%,0),"")</f>
        <v>16058</v>
      </c>
    </row>
    <row r="247" spans="1:26" ht="25.5" customHeight="1" x14ac:dyDescent="0.25">
      <c r="A247" s="88" t="s">
        <v>2157</v>
      </c>
      <c r="B247" s="82" t="str">
        <f>IF(I247&lt;&gt;"",IF(LEN(I247)&gt;9,LEFT(I247,10),"sai PO"),"")</f>
        <v>4145197941</v>
      </c>
      <c r="G247" s="20" t="s">
        <v>978</v>
      </c>
      <c r="I247" s="20" t="s">
        <v>2056</v>
      </c>
      <c r="J247" s="50" t="str">
        <f>IF(G247&lt;&gt;"",VLOOKUP(G247,'nhân viên sale'!$A$2:$C$1624,2,0),"")</f>
        <v>SG009</v>
      </c>
      <c r="K247" s="20" t="s">
        <v>39</v>
      </c>
      <c r="L247" s="27" t="str">
        <f>IF(K247&lt;&gt;"",VLOOKUP(K247,tenhang,2,0),"")</f>
        <v>Chân giò heo muối 300g</v>
      </c>
      <c r="M247" s="16"/>
      <c r="N247" s="50" t="str">
        <f>IF(K247&lt;&gt;"","K-HCM","")</f>
        <v>K-HCM</v>
      </c>
      <c r="Q247" s="28" t="str">
        <f>IF(K247&lt;&gt;"",VLOOKUP(K247,tenhang,3,0),"")</f>
        <v>Túi</v>
      </c>
      <c r="R247" s="32">
        <v>4</v>
      </c>
      <c r="T247" s="30">
        <f>IF(K247&lt;&gt;"",VLOOKUP(K247,tenhang,4,0),0)</f>
        <v>73431</v>
      </c>
      <c r="U247" s="30">
        <f>R247*T247</f>
        <v>293724</v>
      </c>
      <c r="X247" s="67">
        <f>IF(K247&lt;&gt;"",8,"")</f>
        <v>8</v>
      </c>
      <c r="Y247" s="31"/>
      <c r="Z247" s="30">
        <f>IF(K247&lt;&gt;"",ROUND(U247*X247*1%,0),"")</f>
        <v>23498</v>
      </c>
    </row>
    <row r="248" spans="1:26" ht="25.5" customHeight="1" x14ac:dyDescent="0.25">
      <c r="A248" s="88" t="s">
        <v>2157</v>
      </c>
      <c r="B248" s="82" t="str">
        <f>IF(I248&lt;&gt;"",IF(LEN(I248)&gt;9,LEFT(I248,10),"sai PO"),"")</f>
        <v>4145197941</v>
      </c>
      <c r="G248" s="20" t="s">
        <v>978</v>
      </c>
      <c r="I248" s="20" t="s">
        <v>2056</v>
      </c>
      <c r="J248" s="50" t="str">
        <f>IF(G248&lt;&gt;"",VLOOKUP(G248,'nhân viên sale'!$A$2:$C$1624,2,0),"")</f>
        <v>SG009</v>
      </c>
      <c r="K248" s="20" t="s">
        <v>55</v>
      </c>
      <c r="L248" s="27" t="str">
        <f>IF(K248&lt;&gt;"",VLOOKUP(K248,tenhang,2,0),"")</f>
        <v>Gà muối 500g</v>
      </c>
      <c r="M248" s="16"/>
      <c r="N248" s="50" t="str">
        <f>IF(K248&lt;&gt;"","K-HCM","")</f>
        <v>K-HCM</v>
      </c>
      <c r="Q248" s="28" t="str">
        <f>IF(K248&lt;&gt;"",VLOOKUP(K248,tenhang,3,0),"")</f>
        <v>Túi</v>
      </c>
      <c r="R248" s="32">
        <v>7</v>
      </c>
      <c r="T248" s="30">
        <f>IF(K248&lt;&gt;"",VLOOKUP(K248,tenhang,4,0),0)</f>
        <v>111058</v>
      </c>
      <c r="U248" s="30">
        <f>R248*T248</f>
        <v>777406</v>
      </c>
      <c r="X248" s="67">
        <f>IF(K248&lt;&gt;"",8,"")</f>
        <v>8</v>
      </c>
      <c r="Y248" s="31"/>
      <c r="Z248" s="30">
        <f>IF(K248&lt;&gt;"",ROUND(U248*X248*1%,0),"")</f>
        <v>62192</v>
      </c>
    </row>
    <row r="249" spans="1:26" ht="25.5" customHeight="1" x14ac:dyDescent="0.25">
      <c r="A249" s="88" t="s">
        <v>2157</v>
      </c>
      <c r="B249" s="82" t="str">
        <f>IF(I249&lt;&gt;"",IF(LEN(I249)&gt;9,LEFT(I249,10),"sai PO"),"")</f>
        <v>4145197944</v>
      </c>
      <c r="G249" s="20" t="s">
        <v>996</v>
      </c>
      <c r="I249" s="20" t="s">
        <v>2057</v>
      </c>
      <c r="J249" s="50" t="str">
        <f>IF(G249&lt;&gt;"",VLOOKUP(G249,'nhân viên sale'!$A$2:$C$1624,2,0),"")</f>
        <v>SG011</v>
      </c>
      <c r="K249" s="20" t="s">
        <v>39</v>
      </c>
      <c r="L249" s="27" t="str">
        <f>IF(K249&lt;&gt;"",VLOOKUP(K249,tenhang,2,0),"")</f>
        <v>Chân giò heo muối 300g</v>
      </c>
      <c r="M249" s="16"/>
      <c r="N249" s="50" t="str">
        <f>IF(K249&lt;&gt;"","K-HCM","")</f>
        <v>K-HCM</v>
      </c>
      <c r="Q249" s="28" t="str">
        <f>IF(K249&lt;&gt;"",VLOOKUP(K249,tenhang,3,0),"")</f>
        <v>Túi</v>
      </c>
      <c r="R249" s="32">
        <v>4</v>
      </c>
      <c r="T249" s="30">
        <f>IF(K249&lt;&gt;"",VLOOKUP(K249,tenhang,4,0),0)</f>
        <v>73431</v>
      </c>
      <c r="U249" s="30">
        <f>R249*T249</f>
        <v>293724</v>
      </c>
      <c r="X249" s="67">
        <f>IF(K249&lt;&gt;"",8,"")</f>
        <v>8</v>
      </c>
      <c r="Y249" s="31"/>
      <c r="Z249" s="30">
        <f>IF(K249&lt;&gt;"",ROUND(U249*X249*1%,0),"")</f>
        <v>23498</v>
      </c>
    </row>
    <row r="250" spans="1:26" ht="25.5" customHeight="1" x14ac:dyDescent="0.25">
      <c r="A250" s="88" t="s">
        <v>2157</v>
      </c>
      <c r="B250" s="82" t="str">
        <f>IF(I250&lt;&gt;"",IF(LEN(I250)&gt;9,LEFT(I250,10),"sai PO"),"")</f>
        <v>4145197944</v>
      </c>
      <c r="G250" s="20" t="s">
        <v>996</v>
      </c>
      <c r="I250" s="20" t="s">
        <v>2057</v>
      </c>
      <c r="J250" s="50" t="str">
        <f>IF(G250&lt;&gt;"",VLOOKUP(G250,'nhân viên sale'!$A$2:$C$1624,2,0),"")</f>
        <v>SG011</v>
      </c>
      <c r="K250" s="20" t="s">
        <v>55</v>
      </c>
      <c r="L250" s="27" t="str">
        <f>IF(K250&lt;&gt;"",VLOOKUP(K250,tenhang,2,0),"")</f>
        <v>Gà muối 500g</v>
      </c>
      <c r="M250" s="16"/>
      <c r="N250" s="50" t="str">
        <f>IF(K250&lt;&gt;"","K-HCM","")</f>
        <v>K-HCM</v>
      </c>
      <c r="Q250" s="28" t="str">
        <f>IF(K250&lt;&gt;"",VLOOKUP(K250,tenhang,3,0),"")</f>
        <v>Túi</v>
      </c>
      <c r="R250" s="32">
        <v>4</v>
      </c>
      <c r="T250" s="30">
        <f>IF(K250&lt;&gt;"",VLOOKUP(K250,tenhang,4,0),0)</f>
        <v>111058</v>
      </c>
      <c r="U250" s="30">
        <f>R250*T250</f>
        <v>444232</v>
      </c>
      <c r="X250" s="67">
        <f>IF(K250&lt;&gt;"",8,"")</f>
        <v>8</v>
      </c>
      <c r="Y250" s="31"/>
      <c r="Z250" s="30">
        <f>IF(K250&lt;&gt;"",ROUND(U250*X250*1%,0),"")</f>
        <v>35539</v>
      </c>
    </row>
    <row r="251" spans="1:26" ht="25.5" customHeight="1" x14ac:dyDescent="0.25">
      <c r="A251" s="88" t="s">
        <v>2157</v>
      </c>
      <c r="B251" s="82" t="str">
        <f>IF(I251&lt;&gt;"",IF(LEN(I251)&gt;9,LEFT(I251,10),"sai PO"),"")</f>
        <v>4145197944</v>
      </c>
      <c r="G251" s="20" t="s">
        <v>996</v>
      </c>
      <c r="I251" s="20" t="s">
        <v>2057</v>
      </c>
      <c r="J251" s="50" t="str">
        <f>IF(G251&lt;&gt;"",VLOOKUP(G251,'nhân viên sale'!$A$2:$C$1624,2,0),"")</f>
        <v>SG011</v>
      </c>
      <c r="K251" s="20" t="s">
        <v>67</v>
      </c>
      <c r="L251" s="27" t="str">
        <f>IF(K251&lt;&gt;"",VLOOKUP(K251,tenhang,2,0),"")</f>
        <v>Tai heo muối 200g</v>
      </c>
      <c r="M251" s="16"/>
      <c r="N251" s="50" t="str">
        <f>IF(K251&lt;&gt;"","K-HCM","")</f>
        <v>K-HCM</v>
      </c>
      <c r="Q251" s="28" t="str">
        <f>IF(K251&lt;&gt;"",VLOOKUP(K251,tenhang,3,0),"")</f>
        <v>Túi</v>
      </c>
      <c r="R251" s="32">
        <v>4</v>
      </c>
      <c r="T251" s="30">
        <f>IF(K251&lt;&gt;"",VLOOKUP(K251,tenhang,4,0),0)</f>
        <v>55595</v>
      </c>
      <c r="U251" s="30">
        <f>R251*T251</f>
        <v>222380</v>
      </c>
      <c r="X251" s="67">
        <f>IF(K251&lt;&gt;"",8,"")</f>
        <v>8</v>
      </c>
      <c r="Y251" s="31"/>
      <c r="Z251" s="30">
        <f>IF(K251&lt;&gt;"",ROUND(U251*X251*1%,0),"")</f>
        <v>17790</v>
      </c>
    </row>
    <row r="252" spans="1:26" ht="25.5" customHeight="1" x14ac:dyDescent="0.25">
      <c r="A252" s="88" t="s">
        <v>2157</v>
      </c>
      <c r="B252" s="82" t="str">
        <f>IF(I252&lt;&gt;"",IF(LEN(I252)&gt;9,LEFT(I252,10),"sai PO"),"")</f>
        <v>4145197944</v>
      </c>
      <c r="G252" s="20" t="s">
        <v>996</v>
      </c>
      <c r="I252" s="20" t="s">
        <v>2057</v>
      </c>
      <c r="J252" s="50" t="str">
        <f>IF(G252&lt;&gt;"",VLOOKUP(G252,'nhân viên sale'!$A$2:$C$1624,2,0),"")</f>
        <v>SG011</v>
      </c>
      <c r="K252" s="20" t="s">
        <v>65</v>
      </c>
      <c r="L252" s="27" t="str">
        <f>IF(K252&lt;&gt;"",VLOOKUP(K252,tenhang,2,0),"")</f>
        <v>Mọc Nấm Hương 250g</v>
      </c>
      <c r="M252" s="16"/>
      <c r="N252" s="50" t="str">
        <f>IF(K252&lt;&gt;"","K-HCM","")</f>
        <v>K-HCM</v>
      </c>
      <c r="Q252" s="28" t="str">
        <f>IF(K252&lt;&gt;"",VLOOKUP(K252,tenhang,3,0),"")</f>
        <v>Túi</v>
      </c>
      <c r="R252" s="32">
        <v>4</v>
      </c>
      <c r="T252" s="30">
        <f>IF(K252&lt;&gt;"",VLOOKUP(K252,tenhang,4,0),0)</f>
        <v>46000</v>
      </c>
      <c r="U252" s="30">
        <f>R252*T252</f>
        <v>184000</v>
      </c>
      <c r="X252" s="67">
        <f>IF(K252&lt;&gt;"",8,"")</f>
        <v>8</v>
      </c>
      <c r="Y252" s="31"/>
      <c r="Z252" s="30">
        <f>IF(K252&lt;&gt;"",ROUND(U252*X252*1%,0),"")</f>
        <v>14720</v>
      </c>
    </row>
    <row r="253" spans="1:26" ht="25.5" customHeight="1" x14ac:dyDescent="0.25">
      <c r="A253" s="88" t="s">
        <v>2157</v>
      </c>
      <c r="B253" s="82" t="str">
        <f>IF(I253&lt;&gt;"",IF(LEN(I253)&gt;9,LEFT(I253,10),"sai PO"),"")</f>
        <v>4145197946</v>
      </c>
      <c r="G253" s="20" t="s">
        <v>998</v>
      </c>
      <c r="I253" s="20" t="s">
        <v>2058</v>
      </c>
      <c r="J253" s="50" t="str">
        <f>IF(G253&lt;&gt;"",VLOOKUP(G253,'nhân viên sale'!$A$2:$C$1624,2,0),"")</f>
        <v>SG009</v>
      </c>
      <c r="K253" s="20" t="s">
        <v>30</v>
      </c>
      <c r="L253" s="27" t="str">
        <f>IF(K253&lt;&gt;"",VLOOKUP(K253,tenhang,2,0),"")</f>
        <v>Bắp bò muối 200g</v>
      </c>
      <c r="M253" s="16"/>
      <c r="N253" s="50" t="str">
        <f>IF(K253&lt;&gt;"","K-HCM","")</f>
        <v>K-HCM</v>
      </c>
      <c r="Q253" s="28" t="str">
        <f>IF(K253&lt;&gt;"",VLOOKUP(K253,tenhang,3,0),"")</f>
        <v>Túi</v>
      </c>
      <c r="R253" s="32">
        <v>4</v>
      </c>
      <c r="T253" s="30">
        <f>IF(K253&lt;&gt;"",VLOOKUP(K253,tenhang,4,0),0)</f>
        <v>87787</v>
      </c>
      <c r="U253" s="30">
        <f>R253*T253</f>
        <v>351148</v>
      </c>
      <c r="X253" s="67">
        <f>IF(K253&lt;&gt;"",8,"")</f>
        <v>8</v>
      </c>
      <c r="Y253" s="31"/>
      <c r="Z253" s="30">
        <f>IF(K253&lt;&gt;"",ROUND(U253*X253*1%,0),"")</f>
        <v>28092</v>
      </c>
    </row>
    <row r="254" spans="1:26" ht="25.5" customHeight="1" x14ac:dyDescent="0.25">
      <c r="A254" s="88" t="s">
        <v>2157</v>
      </c>
      <c r="B254" s="82" t="str">
        <f>IF(I254&lt;&gt;"",IF(LEN(I254)&gt;9,LEFT(I254,10),"sai PO"),"")</f>
        <v>4145197946</v>
      </c>
      <c r="G254" s="20" t="s">
        <v>998</v>
      </c>
      <c r="I254" s="20" t="s">
        <v>2058</v>
      </c>
      <c r="J254" s="50" t="str">
        <f>IF(G254&lt;&gt;"",VLOOKUP(G254,'nhân viên sale'!$A$2:$C$1624,2,0),"")</f>
        <v>SG009</v>
      </c>
      <c r="K254" s="20" t="s">
        <v>39</v>
      </c>
      <c r="L254" s="27" t="str">
        <f>IF(K254&lt;&gt;"",VLOOKUP(K254,tenhang,2,0),"")</f>
        <v>Chân giò heo muối 300g</v>
      </c>
      <c r="M254" s="16"/>
      <c r="N254" s="50" t="str">
        <f>IF(K254&lt;&gt;"","K-HCM","")</f>
        <v>K-HCM</v>
      </c>
      <c r="Q254" s="28" t="str">
        <f>IF(K254&lt;&gt;"",VLOOKUP(K254,tenhang,3,0),"")</f>
        <v>Túi</v>
      </c>
      <c r="R254" s="32">
        <v>4</v>
      </c>
      <c r="T254" s="30">
        <f>IF(K254&lt;&gt;"",VLOOKUP(K254,tenhang,4,0),0)</f>
        <v>73431</v>
      </c>
      <c r="U254" s="30">
        <f>R254*T254</f>
        <v>293724</v>
      </c>
      <c r="X254" s="67">
        <f>IF(K254&lt;&gt;"",8,"")</f>
        <v>8</v>
      </c>
      <c r="Y254" s="31"/>
      <c r="Z254" s="30">
        <f>IF(K254&lt;&gt;"",ROUND(U254*X254*1%,0),"")</f>
        <v>23498</v>
      </c>
    </row>
    <row r="255" spans="1:26" ht="25.5" customHeight="1" x14ac:dyDescent="0.25">
      <c r="A255" s="88" t="s">
        <v>2157</v>
      </c>
      <c r="B255" s="82" t="str">
        <f>IF(I255&lt;&gt;"",IF(LEN(I255)&gt;9,LEFT(I255,10),"sai PO"),"")</f>
        <v>4145197946</v>
      </c>
      <c r="G255" s="20" t="s">
        <v>998</v>
      </c>
      <c r="I255" s="20" t="s">
        <v>2058</v>
      </c>
      <c r="J255" s="50" t="str">
        <f>IF(G255&lt;&gt;"",VLOOKUP(G255,'nhân viên sale'!$A$2:$C$1624,2,0),"")</f>
        <v>SG009</v>
      </c>
      <c r="K255" s="20" t="s">
        <v>55</v>
      </c>
      <c r="L255" s="27" t="str">
        <f>IF(K255&lt;&gt;"",VLOOKUP(K255,tenhang,2,0),"")</f>
        <v>Gà muối 500g</v>
      </c>
      <c r="M255" s="16"/>
      <c r="N255" s="50" t="str">
        <f>IF(K255&lt;&gt;"","K-HCM","")</f>
        <v>K-HCM</v>
      </c>
      <c r="Q255" s="28" t="str">
        <f>IF(K255&lt;&gt;"",VLOOKUP(K255,tenhang,3,0),"")</f>
        <v>Túi</v>
      </c>
      <c r="R255" s="32">
        <v>5</v>
      </c>
      <c r="T255" s="30">
        <f>IF(K255&lt;&gt;"",VLOOKUP(K255,tenhang,4,0),0)</f>
        <v>111058</v>
      </c>
      <c r="U255" s="30">
        <f>R255*T255</f>
        <v>555290</v>
      </c>
      <c r="X255" s="67">
        <f>IF(K255&lt;&gt;"",8,"")</f>
        <v>8</v>
      </c>
      <c r="Y255" s="31"/>
      <c r="Z255" s="30">
        <f>IF(K255&lt;&gt;"",ROUND(U255*X255*1%,0),"")</f>
        <v>44423</v>
      </c>
    </row>
    <row r="256" spans="1:26" ht="25.5" customHeight="1" x14ac:dyDescent="0.25">
      <c r="A256" s="88" t="s">
        <v>2157</v>
      </c>
      <c r="B256" s="82" t="str">
        <f>IF(I256&lt;&gt;"",IF(LEN(I256)&gt;9,LEFT(I256,10),"sai PO"),"")</f>
        <v>4145197946</v>
      </c>
      <c r="G256" s="20" t="s">
        <v>998</v>
      </c>
      <c r="I256" s="20" t="s">
        <v>2058</v>
      </c>
      <c r="J256" s="50" t="str">
        <f>IF(G256&lt;&gt;"",VLOOKUP(G256,'nhân viên sale'!$A$2:$C$1624,2,0),"")</f>
        <v>SG009</v>
      </c>
      <c r="K256" s="20" t="s">
        <v>49</v>
      </c>
      <c r="L256" s="27" t="str">
        <f>IF(K256&lt;&gt;"",VLOOKUP(K256,tenhang,2,0),"")</f>
        <v>Giò lụa cây 250g</v>
      </c>
      <c r="M256" s="16"/>
      <c r="N256" s="50" t="str">
        <f>IF(K256&lt;&gt;"","K-HCM","")</f>
        <v>K-HCM</v>
      </c>
      <c r="Q256" s="28" t="str">
        <f>IF(K256&lt;&gt;"",VLOOKUP(K256,tenhang,3,0),"")</f>
        <v>Túi</v>
      </c>
      <c r="R256" s="32">
        <v>4</v>
      </c>
      <c r="T256" s="30">
        <f>IF(K256&lt;&gt;"",VLOOKUP(K256,tenhang,4,0),0)</f>
        <v>59400</v>
      </c>
      <c r="U256" s="30">
        <f>R256*T256</f>
        <v>237600</v>
      </c>
      <c r="X256" s="67">
        <f>IF(K256&lt;&gt;"",8,"")</f>
        <v>8</v>
      </c>
      <c r="Y256" s="31"/>
      <c r="Z256" s="30">
        <f>IF(K256&lt;&gt;"",ROUND(U256*X256*1%,0),"")</f>
        <v>19008</v>
      </c>
    </row>
    <row r="257" spans="1:26" ht="25.5" customHeight="1" x14ac:dyDescent="0.25">
      <c r="A257" s="88" t="s">
        <v>2157</v>
      </c>
      <c r="B257" s="82" t="str">
        <f>IF(I257&lt;&gt;"",IF(LEN(I257)&gt;9,LEFT(I257,10),"sai PO"),"")</f>
        <v>4145197955</v>
      </c>
      <c r="G257" s="20" t="s">
        <v>1017</v>
      </c>
      <c r="I257" s="20" t="s">
        <v>2059</v>
      </c>
      <c r="J257" s="50" t="str">
        <f>IF(G257&lt;&gt;"",VLOOKUP(G257,'nhân viên sale'!$A$2:$C$1624,2,0),"")</f>
        <v>SG009</v>
      </c>
      <c r="K257" s="20" t="s">
        <v>39</v>
      </c>
      <c r="L257" s="27" t="str">
        <f>IF(K257&lt;&gt;"",VLOOKUP(K257,tenhang,2,0),"")</f>
        <v>Chân giò heo muối 300g</v>
      </c>
      <c r="M257" s="16"/>
      <c r="N257" s="50" t="str">
        <f>IF(K257&lt;&gt;"","K-HCM","")</f>
        <v>K-HCM</v>
      </c>
      <c r="Q257" s="28" t="str">
        <f>IF(K257&lt;&gt;"",VLOOKUP(K257,tenhang,3,0),"")</f>
        <v>Túi</v>
      </c>
      <c r="R257" s="32">
        <v>4</v>
      </c>
      <c r="T257" s="30">
        <f>IF(K257&lt;&gt;"",VLOOKUP(K257,tenhang,4,0),0)</f>
        <v>73431</v>
      </c>
      <c r="U257" s="30">
        <f>R257*T257</f>
        <v>293724</v>
      </c>
      <c r="X257" s="67">
        <f>IF(K257&lt;&gt;"",8,"")</f>
        <v>8</v>
      </c>
      <c r="Y257" s="31"/>
      <c r="Z257" s="30">
        <f>IF(K257&lt;&gt;"",ROUND(U257*X257*1%,0),"")</f>
        <v>23498</v>
      </c>
    </row>
    <row r="258" spans="1:26" ht="25.5" customHeight="1" x14ac:dyDescent="0.25">
      <c r="A258" s="88" t="s">
        <v>2157</v>
      </c>
      <c r="B258" s="82" t="str">
        <f>IF(I258&lt;&gt;"",IF(LEN(I258)&gt;9,LEFT(I258,10),"sai PO"),"")</f>
        <v>4145197955</v>
      </c>
      <c r="G258" s="20" t="s">
        <v>1017</v>
      </c>
      <c r="I258" s="20" t="s">
        <v>2059</v>
      </c>
      <c r="J258" s="50" t="str">
        <f>IF(G258&lt;&gt;"",VLOOKUP(G258,'nhân viên sale'!$A$2:$C$1624,2,0),"")</f>
        <v>SG009</v>
      </c>
      <c r="K258" s="20" t="s">
        <v>55</v>
      </c>
      <c r="L258" s="27" t="str">
        <f>IF(K258&lt;&gt;"",VLOOKUP(K258,tenhang,2,0),"")</f>
        <v>Gà muối 500g</v>
      </c>
      <c r="M258" s="16"/>
      <c r="N258" s="50" t="str">
        <f>IF(K258&lt;&gt;"","K-HCM","")</f>
        <v>K-HCM</v>
      </c>
      <c r="Q258" s="28" t="str">
        <f>IF(K258&lt;&gt;"",VLOOKUP(K258,tenhang,3,0),"")</f>
        <v>Túi</v>
      </c>
      <c r="R258" s="32">
        <v>4</v>
      </c>
      <c r="T258" s="30">
        <f>IF(K258&lt;&gt;"",VLOOKUP(K258,tenhang,4,0),0)</f>
        <v>111058</v>
      </c>
      <c r="U258" s="30">
        <f>R258*T258</f>
        <v>444232</v>
      </c>
      <c r="X258" s="67">
        <f>IF(K258&lt;&gt;"",8,"")</f>
        <v>8</v>
      </c>
      <c r="Y258" s="31"/>
      <c r="Z258" s="30">
        <f>IF(K258&lt;&gt;"",ROUND(U258*X258*1%,0),"")</f>
        <v>35539</v>
      </c>
    </row>
    <row r="259" spans="1:26" ht="25.5" customHeight="1" x14ac:dyDescent="0.25">
      <c r="A259" s="88" t="s">
        <v>2157</v>
      </c>
      <c r="B259" s="82" t="str">
        <f>IF(I259&lt;&gt;"",IF(LEN(I259)&gt;9,LEFT(I259,10),"sai PO"),"")</f>
        <v>4145197958</v>
      </c>
      <c r="G259" s="20" t="s">
        <v>1026</v>
      </c>
      <c r="I259" s="20" t="s">
        <v>2060</v>
      </c>
      <c r="J259" s="50" t="str">
        <f>IF(G259&lt;&gt;"",VLOOKUP(G259,'nhân viên sale'!$A$2:$C$1624,2,0),"")</f>
        <v>SG011</v>
      </c>
      <c r="K259" s="20" t="s">
        <v>39</v>
      </c>
      <c r="L259" s="27" t="str">
        <f>IF(K259&lt;&gt;"",VLOOKUP(K259,tenhang,2,0),"")</f>
        <v>Chân giò heo muối 300g</v>
      </c>
      <c r="M259" s="16"/>
      <c r="N259" s="50" t="str">
        <f>IF(K259&lt;&gt;"","K-HCM","")</f>
        <v>K-HCM</v>
      </c>
      <c r="Q259" s="28" t="str">
        <f>IF(K259&lt;&gt;"",VLOOKUP(K259,tenhang,3,0),"")</f>
        <v>Túi</v>
      </c>
      <c r="R259" s="32">
        <v>4</v>
      </c>
      <c r="T259" s="30">
        <f>IF(K259&lt;&gt;"",VLOOKUP(K259,tenhang,4,0),0)</f>
        <v>73431</v>
      </c>
      <c r="U259" s="30">
        <f>R259*T259</f>
        <v>293724</v>
      </c>
      <c r="X259" s="67">
        <f>IF(K259&lt;&gt;"",8,"")</f>
        <v>8</v>
      </c>
      <c r="Y259" s="31"/>
      <c r="Z259" s="30">
        <f>IF(K259&lt;&gt;"",ROUND(U259*X259*1%,0),"")</f>
        <v>23498</v>
      </c>
    </row>
    <row r="260" spans="1:26" ht="25.5" customHeight="1" x14ac:dyDescent="0.25">
      <c r="A260" s="88" t="s">
        <v>2157</v>
      </c>
      <c r="B260" s="82" t="str">
        <f>IF(I260&lt;&gt;"",IF(LEN(I260)&gt;9,LEFT(I260,10),"sai PO"),"")</f>
        <v>4145197958</v>
      </c>
      <c r="G260" s="20" t="s">
        <v>1026</v>
      </c>
      <c r="I260" s="20" t="s">
        <v>2060</v>
      </c>
      <c r="J260" s="50" t="str">
        <f>IF(G260&lt;&gt;"",VLOOKUP(G260,'nhân viên sale'!$A$2:$C$1624,2,0),"")</f>
        <v>SG011</v>
      </c>
      <c r="K260" s="20" t="s">
        <v>55</v>
      </c>
      <c r="L260" s="27" t="str">
        <f>IF(K260&lt;&gt;"",VLOOKUP(K260,tenhang,2,0),"")</f>
        <v>Gà muối 500g</v>
      </c>
      <c r="M260" s="16"/>
      <c r="N260" s="50" t="str">
        <f>IF(K260&lt;&gt;"","K-HCM","")</f>
        <v>K-HCM</v>
      </c>
      <c r="Q260" s="28" t="str">
        <f>IF(K260&lt;&gt;"",VLOOKUP(K260,tenhang,3,0),"")</f>
        <v>Túi</v>
      </c>
      <c r="R260" s="32">
        <v>4</v>
      </c>
      <c r="T260" s="30">
        <f>IF(K260&lt;&gt;"",VLOOKUP(K260,tenhang,4,0),0)</f>
        <v>111058</v>
      </c>
      <c r="U260" s="30">
        <f>R260*T260</f>
        <v>444232</v>
      </c>
      <c r="X260" s="67">
        <f>IF(K260&lt;&gt;"",8,"")</f>
        <v>8</v>
      </c>
      <c r="Y260" s="31"/>
      <c r="Z260" s="30">
        <f>IF(K260&lt;&gt;"",ROUND(U260*X260*1%,0),"")</f>
        <v>35539</v>
      </c>
    </row>
    <row r="261" spans="1:26" ht="25.5" customHeight="1" x14ac:dyDescent="0.25">
      <c r="A261" s="88" t="s">
        <v>2157</v>
      </c>
      <c r="B261" s="82" t="str">
        <f>IF(I261&lt;&gt;"",IF(LEN(I261)&gt;9,LEFT(I261,10),"sai PO"),"")</f>
        <v>4145197958</v>
      </c>
      <c r="G261" s="20" t="s">
        <v>1026</v>
      </c>
      <c r="I261" s="20" t="s">
        <v>2060</v>
      </c>
      <c r="J261" s="50" t="str">
        <f>IF(G261&lt;&gt;"",VLOOKUP(G261,'nhân viên sale'!$A$2:$C$1624,2,0),"")</f>
        <v>SG011</v>
      </c>
      <c r="K261" s="20" t="s">
        <v>49</v>
      </c>
      <c r="L261" s="27" t="str">
        <f>IF(K261&lt;&gt;"",VLOOKUP(K261,tenhang,2,0),"")</f>
        <v>Giò lụa cây 250g</v>
      </c>
      <c r="M261" s="16"/>
      <c r="N261" s="50" t="str">
        <f>IF(K261&lt;&gt;"","K-HCM","")</f>
        <v>K-HCM</v>
      </c>
      <c r="Q261" s="28" t="str">
        <f>IF(K261&lt;&gt;"",VLOOKUP(K261,tenhang,3,0),"")</f>
        <v>Túi</v>
      </c>
      <c r="R261" s="32">
        <v>4</v>
      </c>
      <c r="T261" s="30">
        <f>IF(K261&lt;&gt;"",VLOOKUP(K261,tenhang,4,0),0)</f>
        <v>59400</v>
      </c>
      <c r="U261" s="30">
        <f>R261*T261</f>
        <v>237600</v>
      </c>
      <c r="X261" s="67">
        <f>IF(K261&lt;&gt;"",8,"")</f>
        <v>8</v>
      </c>
      <c r="Y261" s="31"/>
      <c r="Z261" s="30">
        <f>IF(K261&lt;&gt;"",ROUND(U261*X261*1%,0),"")</f>
        <v>19008</v>
      </c>
    </row>
    <row r="262" spans="1:26" ht="25.5" customHeight="1" x14ac:dyDescent="0.25">
      <c r="A262" s="88" t="s">
        <v>2157</v>
      </c>
      <c r="B262" s="82" t="str">
        <f>IF(I262&lt;&gt;"",IF(LEN(I262)&gt;9,LEFT(I262,10),"sai PO"),"")</f>
        <v>4145197966</v>
      </c>
      <c r="G262" s="20" t="s">
        <v>1037</v>
      </c>
      <c r="I262" s="20" t="s">
        <v>2061</v>
      </c>
      <c r="J262" s="50" t="str">
        <f>IF(G262&lt;&gt;"",VLOOKUP(G262,'nhân viên sale'!$A$2:$C$1624,2,0),"")</f>
        <v>SG011</v>
      </c>
      <c r="K262" s="20" t="s">
        <v>39</v>
      </c>
      <c r="L262" s="27" t="str">
        <f>IF(K262&lt;&gt;"",VLOOKUP(K262,tenhang,2,0),"")</f>
        <v>Chân giò heo muối 300g</v>
      </c>
      <c r="M262" s="16"/>
      <c r="N262" s="50" t="str">
        <f>IF(K262&lt;&gt;"","K-HCM","")</f>
        <v>K-HCM</v>
      </c>
      <c r="Q262" s="28" t="str">
        <f>IF(K262&lt;&gt;"",VLOOKUP(K262,tenhang,3,0),"")</f>
        <v>Túi</v>
      </c>
      <c r="R262" s="32">
        <v>6</v>
      </c>
      <c r="T262" s="30">
        <f>IF(K262&lt;&gt;"",VLOOKUP(K262,tenhang,4,0),0)</f>
        <v>73431</v>
      </c>
      <c r="U262" s="30">
        <f>R262*T262</f>
        <v>440586</v>
      </c>
      <c r="X262" s="67">
        <f>IF(K262&lt;&gt;"",8,"")</f>
        <v>8</v>
      </c>
      <c r="Y262" s="31"/>
      <c r="Z262" s="30">
        <f>IF(K262&lt;&gt;"",ROUND(U262*X262*1%,0),"")</f>
        <v>35247</v>
      </c>
    </row>
    <row r="263" spans="1:26" ht="25.5" customHeight="1" x14ac:dyDescent="0.25">
      <c r="A263" s="88" t="s">
        <v>2157</v>
      </c>
      <c r="B263" s="82" t="str">
        <f>IF(I263&lt;&gt;"",IF(LEN(I263)&gt;9,LEFT(I263,10),"sai PO"),"")</f>
        <v>4145197966</v>
      </c>
      <c r="G263" s="20" t="s">
        <v>1037</v>
      </c>
      <c r="I263" s="20" t="s">
        <v>2061</v>
      </c>
      <c r="J263" s="50" t="str">
        <f>IF(G263&lt;&gt;"",VLOOKUP(G263,'nhân viên sale'!$A$2:$C$1624,2,0),"")</f>
        <v>SG011</v>
      </c>
      <c r="K263" s="20" t="s">
        <v>55</v>
      </c>
      <c r="L263" s="27" t="str">
        <f>IF(K263&lt;&gt;"",VLOOKUP(K263,tenhang,2,0),"")</f>
        <v>Gà muối 500g</v>
      </c>
      <c r="M263" s="16"/>
      <c r="N263" s="50" t="str">
        <f>IF(K263&lt;&gt;"","K-HCM","")</f>
        <v>K-HCM</v>
      </c>
      <c r="Q263" s="28" t="str">
        <f>IF(K263&lt;&gt;"",VLOOKUP(K263,tenhang,3,0),"")</f>
        <v>Túi</v>
      </c>
      <c r="R263" s="32">
        <v>6</v>
      </c>
      <c r="T263" s="30">
        <f>IF(K263&lt;&gt;"",VLOOKUP(K263,tenhang,4,0),0)</f>
        <v>111058</v>
      </c>
      <c r="U263" s="30">
        <f>R263*T263</f>
        <v>666348</v>
      </c>
      <c r="X263" s="67">
        <f>IF(K263&lt;&gt;"",8,"")</f>
        <v>8</v>
      </c>
      <c r="Y263" s="31"/>
      <c r="Z263" s="30">
        <f>IF(K263&lt;&gt;"",ROUND(U263*X263*1%,0),"")</f>
        <v>53308</v>
      </c>
    </row>
    <row r="264" spans="1:26" ht="25.5" customHeight="1" x14ac:dyDescent="0.25">
      <c r="A264" s="88" t="s">
        <v>2157</v>
      </c>
      <c r="B264" s="82" t="str">
        <f>IF(I264&lt;&gt;"",IF(LEN(I264)&gt;9,LEFT(I264,10),"sai PO"),"")</f>
        <v>4145197966</v>
      </c>
      <c r="G264" s="20" t="s">
        <v>1037</v>
      </c>
      <c r="I264" s="20" t="s">
        <v>2061</v>
      </c>
      <c r="J264" s="50" t="str">
        <f>IF(G264&lt;&gt;"",VLOOKUP(G264,'nhân viên sale'!$A$2:$C$1624,2,0),"")</f>
        <v>SG011</v>
      </c>
      <c r="K264" s="20" t="s">
        <v>67</v>
      </c>
      <c r="L264" s="27" t="str">
        <f>IF(K264&lt;&gt;"",VLOOKUP(K264,tenhang,2,0),"")</f>
        <v>Tai heo muối 200g</v>
      </c>
      <c r="M264" s="16"/>
      <c r="N264" s="50" t="str">
        <f>IF(K264&lt;&gt;"","K-HCM","")</f>
        <v>K-HCM</v>
      </c>
      <c r="Q264" s="28" t="str">
        <f>IF(K264&lt;&gt;"",VLOOKUP(K264,tenhang,3,0),"")</f>
        <v>Túi</v>
      </c>
      <c r="R264" s="32">
        <v>4</v>
      </c>
      <c r="T264" s="30">
        <f>IF(K264&lt;&gt;"",VLOOKUP(K264,tenhang,4,0),0)</f>
        <v>55595</v>
      </c>
      <c r="U264" s="30">
        <f>R264*T264</f>
        <v>222380</v>
      </c>
      <c r="X264" s="67">
        <f>IF(K264&lt;&gt;"",8,"")</f>
        <v>8</v>
      </c>
      <c r="Y264" s="31"/>
      <c r="Z264" s="30">
        <f>IF(K264&lt;&gt;"",ROUND(U264*X264*1%,0),"")</f>
        <v>17790</v>
      </c>
    </row>
    <row r="265" spans="1:26" ht="25.5" customHeight="1" x14ac:dyDescent="0.25">
      <c r="A265" s="88" t="s">
        <v>2157</v>
      </c>
      <c r="B265" s="82" t="str">
        <f>IF(I265&lt;&gt;"",IF(LEN(I265)&gt;9,LEFT(I265,10),"sai PO"),"")</f>
        <v>4145197966</v>
      </c>
      <c r="G265" s="20" t="s">
        <v>1037</v>
      </c>
      <c r="I265" s="20" t="s">
        <v>2061</v>
      </c>
      <c r="J265" s="50" t="str">
        <f>IF(G265&lt;&gt;"",VLOOKUP(G265,'nhân viên sale'!$A$2:$C$1624,2,0),"")</f>
        <v>SG011</v>
      </c>
      <c r="K265" s="20" t="s">
        <v>37</v>
      </c>
      <c r="L265" s="27" t="str">
        <f>IF(K265&lt;&gt;"",VLOOKUP(K265,tenhang,2,0),"")</f>
        <v>Chả cốm 300g</v>
      </c>
      <c r="M265" s="16"/>
      <c r="N265" s="50" t="str">
        <f>IF(K265&lt;&gt;"","K-HCM","")</f>
        <v>K-HCM</v>
      </c>
      <c r="Q265" s="28" t="str">
        <f>IF(K265&lt;&gt;"",VLOOKUP(K265,tenhang,3,0),"")</f>
        <v>Túi</v>
      </c>
      <c r="R265" s="32">
        <v>4</v>
      </c>
      <c r="T265" s="30">
        <f>IF(K265&lt;&gt;"",VLOOKUP(K265,tenhang,4,0),0)</f>
        <v>74250</v>
      </c>
      <c r="U265" s="30">
        <f>R265*T265</f>
        <v>297000</v>
      </c>
      <c r="X265" s="67">
        <f>IF(K265&lt;&gt;"",8,"")</f>
        <v>8</v>
      </c>
      <c r="Y265" s="31"/>
      <c r="Z265" s="30">
        <f>IF(K265&lt;&gt;"",ROUND(U265*X265*1%,0),"")</f>
        <v>23760</v>
      </c>
    </row>
    <row r="266" spans="1:26" ht="25.5" customHeight="1" x14ac:dyDescent="0.25">
      <c r="A266" s="88" t="s">
        <v>2157</v>
      </c>
      <c r="B266" s="82" t="str">
        <f>IF(I266&lt;&gt;"",IF(LEN(I266)&gt;9,LEFT(I266,10),"sai PO"),"")</f>
        <v>4145197966</v>
      </c>
      <c r="G266" s="20" t="s">
        <v>1037</v>
      </c>
      <c r="I266" s="20" t="s">
        <v>2061</v>
      </c>
      <c r="J266" s="50" t="str">
        <f>IF(G266&lt;&gt;"",VLOOKUP(G266,'nhân viên sale'!$A$2:$C$1624,2,0),"")</f>
        <v>SG011</v>
      </c>
      <c r="K266" s="20" t="s">
        <v>59</v>
      </c>
      <c r="L266" s="27" t="str">
        <f>IF(K266&lt;&gt;"",VLOOKUP(K266,tenhang,2,0),"")</f>
        <v>Giò Tai Lưỡi Xào 250g</v>
      </c>
      <c r="M266" s="16"/>
      <c r="N266" s="50" t="str">
        <f>IF(K266&lt;&gt;"","K-HCM","")</f>
        <v>K-HCM</v>
      </c>
      <c r="Q266" s="28" t="str">
        <f>IF(K266&lt;&gt;"",VLOOKUP(K266,tenhang,3,0),"")</f>
        <v>Túi</v>
      </c>
      <c r="R266" s="32">
        <v>4</v>
      </c>
      <c r="T266" s="30">
        <f>IF(K266&lt;&gt;"",VLOOKUP(K266,tenhang,4,0),0)</f>
        <v>50182</v>
      </c>
      <c r="U266" s="30">
        <f>R266*T266</f>
        <v>200728</v>
      </c>
      <c r="X266" s="67">
        <f>IF(K266&lt;&gt;"",8,"")</f>
        <v>8</v>
      </c>
      <c r="Y266" s="31"/>
      <c r="Z266" s="30">
        <f>IF(K266&lt;&gt;"",ROUND(U266*X266*1%,0),"")</f>
        <v>16058</v>
      </c>
    </row>
    <row r="267" spans="1:26" ht="25.5" customHeight="1" x14ac:dyDescent="0.25">
      <c r="A267" s="88" t="s">
        <v>2157</v>
      </c>
      <c r="B267" s="82" t="str">
        <f>IF(I267&lt;&gt;"",IF(LEN(I267)&gt;9,LEFT(I267,10),"sai PO"),"")</f>
        <v>4145197969</v>
      </c>
      <c r="G267" s="20" t="s">
        <v>1041</v>
      </c>
      <c r="I267" s="20" t="s">
        <v>2062</v>
      </c>
      <c r="J267" s="50" t="str">
        <f>IF(G267&lt;&gt;"",VLOOKUP(G267,'nhân viên sale'!$A$2:$C$1624,2,0),"")</f>
        <v>SG005</v>
      </c>
      <c r="K267" s="20" t="s">
        <v>39</v>
      </c>
      <c r="L267" s="27" t="str">
        <f>IF(K267&lt;&gt;"",VLOOKUP(K267,tenhang,2,0),"")</f>
        <v>Chân giò heo muối 300g</v>
      </c>
      <c r="M267" s="16"/>
      <c r="N267" s="50" t="str">
        <f>IF(K267&lt;&gt;"","K-HCM","")</f>
        <v>K-HCM</v>
      </c>
      <c r="Q267" s="28" t="str">
        <f>IF(K267&lt;&gt;"",VLOOKUP(K267,tenhang,3,0),"")</f>
        <v>Túi</v>
      </c>
      <c r="R267" s="32">
        <v>4</v>
      </c>
      <c r="T267" s="30">
        <f>IF(K267&lt;&gt;"",VLOOKUP(K267,tenhang,4,0),0)</f>
        <v>73431</v>
      </c>
      <c r="U267" s="30">
        <f>R267*T267</f>
        <v>293724</v>
      </c>
      <c r="X267" s="67">
        <f>IF(K267&lt;&gt;"",8,"")</f>
        <v>8</v>
      </c>
      <c r="Y267" s="31"/>
      <c r="Z267" s="30">
        <f>IF(K267&lt;&gt;"",ROUND(U267*X267*1%,0),"")</f>
        <v>23498</v>
      </c>
    </row>
    <row r="268" spans="1:26" ht="25.5" customHeight="1" x14ac:dyDescent="0.25">
      <c r="A268" s="88" t="s">
        <v>2157</v>
      </c>
      <c r="B268" s="82" t="str">
        <f>IF(I268&lt;&gt;"",IF(LEN(I268)&gt;9,LEFT(I268,10),"sai PO"),"")</f>
        <v>4145197969</v>
      </c>
      <c r="G268" s="20" t="s">
        <v>1041</v>
      </c>
      <c r="I268" s="20" t="s">
        <v>2062</v>
      </c>
      <c r="J268" s="50" t="str">
        <f>IF(G268&lt;&gt;"",VLOOKUP(G268,'nhân viên sale'!$A$2:$C$1624,2,0),"")</f>
        <v>SG005</v>
      </c>
      <c r="K268" s="20" t="s">
        <v>55</v>
      </c>
      <c r="L268" s="27" t="str">
        <f>IF(K268&lt;&gt;"",VLOOKUP(K268,tenhang,2,0),"")</f>
        <v>Gà muối 500g</v>
      </c>
      <c r="M268" s="16"/>
      <c r="N268" s="50" t="str">
        <f>IF(K268&lt;&gt;"","K-HCM","")</f>
        <v>K-HCM</v>
      </c>
      <c r="Q268" s="28" t="str">
        <f>IF(K268&lt;&gt;"",VLOOKUP(K268,tenhang,3,0),"")</f>
        <v>Túi</v>
      </c>
      <c r="R268" s="32">
        <v>7</v>
      </c>
      <c r="T268" s="30">
        <f>IF(K268&lt;&gt;"",VLOOKUP(K268,tenhang,4,0),0)</f>
        <v>111058</v>
      </c>
      <c r="U268" s="30">
        <f>R268*T268</f>
        <v>777406</v>
      </c>
      <c r="X268" s="67">
        <f>IF(K268&lt;&gt;"",8,"")</f>
        <v>8</v>
      </c>
      <c r="Y268" s="31"/>
      <c r="Z268" s="30">
        <f>IF(K268&lt;&gt;"",ROUND(U268*X268*1%,0),"")</f>
        <v>62192</v>
      </c>
    </row>
    <row r="269" spans="1:26" ht="25.5" customHeight="1" x14ac:dyDescent="0.25">
      <c r="A269" s="88" t="s">
        <v>2157</v>
      </c>
      <c r="B269" s="82" t="str">
        <f>IF(I269&lt;&gt;"",IF(LEN(I269)&gt;9,LEFT(I269,10),"sai PO"),"")</f>
        <v>4145197969</v>
      </c>
      <c r="G269" s="20" t="s">
        <v>1041</v>
      </c>
      <c r="I269" s="20" t="s">
        <v>2062</v>
      </c>
      <c r="J269" s="50" t="str">
        <f>IF(G269&lt;&gt;"",VLOOKUP(G269,'nhân viên sale'!$A$2:$C$1624,2,0),"")</f>
        <v>SG005</v>
      </c>
      <c r="K269" s="20" t="s">
        <v>43</v>
      </c>
      <c r="L269" s="27" t="str">
        <f>IF(K269&lt;&gt;"",VLOOKUP(K269,tenhang,2,0),"")</f>
        <v>Chân gà sốt cay 400g</v>
      </c>
      <c r="M269" s="16"/>
      <c r="N269" s="50" t="str">
        <f>IF(K269&lt;&gt;"","K-HCM","")</f>
        <v>K-HCM</v>
      </c>
      <c r="Q269" s="28" t="str">
        <f>IF(K269&lt;&gt;"",VLOOKUP(K269,tenhang,3,0),"")</f>
        <v>Túi</v>
      </c>
      <c r="R269" s="32">
        <v>4</v>
      </c>
      <c r="T269" s="30">
        <f>IF(K269&lt;&gt;"",VLOOKUP(K269,tenhang,4,0),0)</f>
        <v>90750</v>
      </c>
      <c r="U269" s="30">
        <f>R269*T269</f>
        <v>363000</v>
      </c>
      <c r="X269" s="67">
        <f>IF(K269&lt;&gt;"",8,"")</f>
        <v>8</v>
      </c>
      <c r="Y269" s="31"/>
      <c r="Z269" s="30">
        <f>IF(K269&lt;&gt;"",ROUND(U269*X269*1%,0),"")</f>
        <v>29040</v>
      </c>
    </row>
    <row r="270" spans="1:26" ht="25.5" customHeight="1" x14ac:dyDescent="0.25">
      <c r="A270" s="88" t="s">
        <v>2157</v>
      </c>
      <c r="B270" s="82" t="str">
        <f>IF(I270&lt;&gt;"",IF(LEN(I270)&gt;9,LEFT(I270,10),"sai PO"),"")</f>
        <v>4145197970</v>
      </c>
      <c r="G270" s="20" t="s">
        <v>1045</v>
      </c>
      <c r="I270" s="20" t="s">
        <v>2063</v>
      </c>
      <c r="J270" s="50" t="str">
        <f>IF(G270&lt;&gt;"",VLOOKUP(G270,'nhân viên sale'!$A$2:$C$1624,2,0),"")</f>
        <v>SG005</v>
      </c>
      <c r="K270" s="20" t="s">
        <v>39</v>
      </c>
      <c r="L270" s="27" t="str">
        <f>IF(K270&lt;&gt;"",VLOOKUP(K270,tenhang,2,0),"")</f>
        <v>Chân giò heo muối 300g</v>
      </c>
      <c r="M270" s="16"/>
      <c r="N270" s="50" t="str">
        <f>IF(K270&lt;&gt;"","K-HCM","")</f>
        <v>K-HCM</v>
      </c>
      <c r="Q270" s="28" t="str">
        <f>IF(K270&lt;&gt;"",VLOOKUP(K270,tenhang,3,0),"")</f>
        <v>Túi</v>
      </c>
      <c r="R270" s="32">
        <v>4</v>
      </c>
      <c r="T270" s="30">
        <f>IF(K270&lt;&gt;"",VLOOKUP(K270,tenhang,4,0),0)</f>
        <v>73431</v>
      </c>
      <c r="U270" s="30">
        <f>R270*T270</f>
        <v>293724</v>
      </c>
      <c r="X270" s="67">
        <f>IF(K270&lt;&gt;"",8,"")</f>
        <v>8</v>
      </c>
      <c r="Y270" s="31"/>
      <c r="Z270" s="30">
        <f>IF(K270&lt;&gt;"",ROUND(U270*X270*1%,0),"")</f>
        <v>23498</v>
      </c>
    </row>
    <row r="271" spans="1:26" ht="25.5" customHeight="1" x14ac:dyDescent="0.25">
      <c r="A271" s="88" t="s">
        <v>2157</v>
      </c>
      <c r="B271" s="82" t="str">
        <f>IF(I271&lt;&gt;"",IF(LEN(I271)&gt;9,LEFT(I271,10),"sai PO"),"")</f>
        <v>4145197970</v>
      </c>
      <c r="G271" s="20" t="s">
        <v>1045</v>
      </c>
      <c r="I271" s="20" t="s">
        <v>2063</v>
      </c>
      <c r="J271" s="50" t="str">
        <f>IF(G271&lt;&gt;"",VLOOKUP(G271,'nhân viên sale'!$A$2:$C$1624,2,0),"")</f>
        <v>SG005</v>
      </c>
      <c r="K271" s="20" t="s">
        <v>55</v>
      </c>
      <c r="L271" s="27" t="str">
        <f>IF(K271&lt;&gt;"",VLOOKUP(K271,tenhang,2,0),"")</f>
        <v>Gà muối 500g</v>
      </c>
      <c r="M271" s="16"/>
      <c r="N271" s="50" t="str">
        <f>IF(K271&lt;&gt;"","K-HCM","")</f>
        <v>K-HCM</v>
      </c>
      <c r="Q271" s="28" t="str">
        <f>IF(K271&lt;&gt;"",VLOOKUP(K271,tenhang,3,0),"")</f>
        <v>Túi</v>
      </c>
      <c r="R271" s="32">
        <v>4</v>
      </c>
      <c r="T271" s="30">
        <f>IF(K271&lt;&gt;"",VLOOKUP(K271,tenhang,4,0),0)</f>
        <v>111058</v>
      </c>
      <c r="U271" s="30">
        <f>R271*T271</f>
        <v>444232</v>
      </c>
      <c r="X271" s="67">
        <f>IF(K271&lt;&gt;"",8,"")</f>
        <v>8</v>
      </c>
      <c r="Y271" s="31"/>
      <c r="Z271" s="30">
        <f>IF(K271&lt;&gt;"",ROUND(U271*X271*1%,0),"")</f>
        <v>35539</v>
      </c>
    </row>
    <row r="272" spans="1:26" ht="25.5" customHeight="1" x14ac:dyDescent="0.25">
      <c r="A272" s="88" t="s">
        <v>2157</v>
      </c>
      <c r="B272" s="82" t="str">
        <f>IF(I272&lt;&gt;"",IF(LEN(I272)&gt;9,LEFT(I272,10),"sai PO"),"")</f>
        <v>4145197971</v>
      </c>
      <c r="G272" s="20" t="s">
        <v>1046</v>
      </c>
      <c r="I272" s="20" t="s">
        <v>2064</v>
      </c>
      <c r="J272" s="50" t="str">
        <f>IF(G272&lt;&gt;"",VLOOKUP(G272,'nhân viên sale'!$A$2:$C$1624,2,0),"")</f>
        <v>SG011</v>
      </c>
      <c r="K272" s="20" t="s">
        <v>39</v>
      </c>
      <c r="L272" s="27" t="str">
        <f>IF(K272&lt;&gt;"",VLOOKUP(K272,tenhang,2,0),"")</f>
        <v>Chân giò heo muối 300g</v>
      </c>
      <c r="M272" s="16"/>
      <c r="N272" s="50" t="str">
        <f>IF(K272&lt;&gt;"","K-HCM","")</f>
        <v>K-HCM</v>
      </c>
      <c r="Q272" s="28" t="str">
        <f>IF(K272&lt;&gt;"",VLOOKUP(K272,tenhang,3,0),"")</f>
        <v>Túi</v>
      </c>
      <c r="R272" s="32">
        <v>8</v>
      </c>
      <c r="T272" s="30">
        <f>IF(K272&lt;&gt;"",VLOOKUP(K272,tenhang,4,0),0)</f>
        <v>73431</v>
      </c>
      <c r="U272" s="30">
        <f>R272*T272</f>
        <v>587448</v>
      </c>
      <c r="X272" s="67">
        <f>IF(K272&lt;&gt;"",8,"")</f>
        <v>8</v>
      </c>
      <c r="Y272" s="31"/>
      <c r="Z272" s="30">
        <f>IF(K272&lt;&gt;"",ROUND(U272*X272*1%,0),"")</f>
        <v>46996</v>
      </c>
    </row>
    <row r="273" spans="1:26" ht="25.5" customHeight="1" x14ac:dyDescent="0.25">
      <c r="A273" s="88" t="s">
        <v>2157</v>
      </c>
      <c r="B273" s="82" t="str">
        <f>IF(I273&lt;&gt;"",IF(LEN(I273)&gt;9,LEFT(I273,10),"sai PO"),"")</f>
        <v>4145197971</v>
      </c>
      <c r="G273" s="20" t="s">
        <v>1046</v>
      </c>
      <c r="I273" s="20" t="s">
        <v>2064</v>
      </c>
      <c r="J273" s="50" t="str">
        <f>IF(G273&lt;&gt;"",VLOOKUP(G273,'nhân viên sale'!$A$2:$C$1624,2,0),"")</f>
        <v>SG011</v>
      </c>
      <c r="K273" s="20" t="s">
        <v>55</v>
      </c>
      <c r="L273" s="27" t="str">
        <f>IF(K273&lt;&gt;"",VLOOKUP(K273,tenhang,2,0),"")</f>
        <v>Gà muối 500g</v>
      </c>
      <c r="M273" s="16"/>
      <c r="N273" s="50" t="str">
        <f>IF(K273&lt;&gt;"","K-HCM","")</f>
        <v>K-HCM</v>
      </c>
      <c r="Q273" s="28" t="str">
        <f>IF(K273&lt;&gt;"",VLOOKUP(K273,tenhang,3,0),"")</f>
        <v>Túi</v>
      </c>
      <c r="R273" s="32">
        <v>8</v>
      </c>
      <c r="T273" s="30">
        <f>IF(K273&lt;&gt;"",VLOOKUP(K273,tenhang,4,0),0)</f>
        <v>111058</v>
      </c>
      <c r="U273" s="30">
        <f>R273*T273</f>
        <v>888464</v>
      </c>
      <c r="X273" s="67">
        <f>IF(K273&lt;&gt;"",8,"")</f>
        <v>8</v>
      </c>
      <c r="Y273" s="31"/>
      <c r="Z273" s="30">
        <f>IF(K273&lt;&gt;"",ROUND(U273*X273*1%,0),"")</f>
        <v>71077</v>
      </c>
    </row>
    <row r="274" spans="1:26" ht="25.5" customHeight="1" x14ac:dyDescent="0.25">
      <c r="A274" s="88" t="s">
        <v>2157</v>
      </c>
      <c r="B274" s="82" t="str">
        <f>IF(I274&lt;&gt;"",IF(LEN(I274)&gt;9,LEFT(I274,10),"sai PO"),"")</f>
        <v>4145197971</v>
      </c>
      <c r="G274" s="20" t="s">
        <v>1046</v>
      </c>
      <c r="I274" s="20" t="s">
        <v>2064</v>
      </c>
      <c r="J274" s="50" t="str">
        <f>IF(G274&lt;&gt;"",VLOOKUP(G274,'nhân viên sale'!$A$2:$C$1624,2,0),"")</f>
        <v>SG011</v>
      </c>
      <c r="K274" s="20" t="s">
        <v>67</v>
      </c>
      <c r="L274" s="27" t="str">
        <f>IF(K274&lt;&gt;"",VLOOKUP(K274,tenhang,2,0),"")</f>
        <v>Tai heo muối 200g</v>
      </c>
      <c r="M274" s="16"/>
      <c r="N274" s="50" t="str">
        <f>IF(K274&lt;&gt;"","K-HCM","")</f>
        <v>K-HCM</v>
      </c>
      <c r="Q274" s="28" t="str">
        <f>IF(K274&lt;&gt;"",VLOOKUP(K274,tenhang,3,0),"")</f>
        <v>Túi</v>
      </c>
      <c r="R274" s="32">
        <v>4</v>
      </c>
      <c r="T274" s="30">
        <f>IF(K274&lt;&gt;"",VLOOKUP(K274,tenhang,4,0),0)</f>
        <v>55595</v>
      </c>
      <c r="U274" s="30">
        <f>R274*T274</f>
        <v>222380</v>
      </c>
      <c r="X274" s="67">
        <f>IF(K274&lt;&gt;"",8,"")</f>
        <v>8</v>
      </c>
      <c r="Y274" s="31"/>
      <c r="Z274" s="30">
        <f>IF(K274&lt;&gt;"",ROUND(U274*X274*1%,0),"")</f>
        <v>17790</v>
      </c>
    </row>
    <row r="275" spans="1:26" ht="25.5" customHeight="1" x14ac:dyDescent="0.25">
      <c r="A275" s="88" t="s">
        <v>2157</v>
      </c>
      <c r="B275" s="82" t="str">
        <f>IF(I275&lt;&gt;"",IF(LEN(I275)&gt;9,LEFT(I275,10),"sai PO"),"")</f>
        <v>4145197971</v>
      </c>
      <c r="G275" s="20" t="s">
        <v>1046</v>
      </c>
      <c r="I275" s="20" t="s">
        <v>2064</v>
      </c>
      <c r="J275" s="50" t="str">
        <f>IF(G275&lt;&gt;"",VLOOKUP(G275,'nhân viên sale'!$A$2:$C$1624,2,0),"")</f>
        <v>SG011</v>
      </c>
      <c r="K275" s="20" t="s">
        <v>49</v>
      </c>
      <c r="L275" s="27" t="str">
        <f>IF(K275&lt;&gt;"",VLOOKUP(K275,tenhang,2,0),"")</f>
        <v>Giò lụa cây 250g</v>
      </c>
      <c r="M275" s="16"/>
      <c r="N275" s="50" t="str">
        <f>IF(K275&lt;&gt;"","K-HCM","")</f>
        <v>K-HCM</v>
      </c>
      <c r="Q275" s="28" t="str">
        <f>IF(K275&lt;&gt;"",VLOOKUP(K275,tenhang,3,0),"")</f>
        <v>Túi</v>
      </c>
      <c r="R275" s="32">
        <v>4</v>
      </c>
      <c r="T275" s="30">
        <f>IF(K275&lt;&gt;"",VLOOKUP(K275,tenhang,4,0),0)</f>
        <v>59400</v>
      </c>
      <c r="U275" s="30">
        <f>R275*T275</f>
        <v>237600</v>
      </c>
      <c r="X275" s="67">
        <f>IF(K275&lt;&gt;"",8,"")</f>
        <v>8</v>
      </c>
      <c r="Y275" s="31"/>
      <c r="Z275" s="30">
        <f>IF(K275&lt;&gt;"",ROUND(U275*X275*1%,0),"")</f>
        <v>19008</v>
      </c>
    </row>
    <row r="276" spans="1:26" ht="25.5" customHeight="1" x14ac:dyDescent="0.25">
      <c r="A276" s="88" t="s">
        <v>2157</v>
      </c>
      <c r="B276" s="82" t="str">
        <f>IF(I276&lt;&gt;"",IF(LEN(I276)&gt;9,LEFT(I276,10),"sai PO"),"")</f>
        <v>4145197971</v>
      </c>
      <c r="G276" s="20" t="s">
        <v>1046</v>
      </c>
      <c r="I276" s="20" t="s">
        <v>2064</v>
      </c>
      <c r="J276" s="50" t="str">
        <f>IF(G276&lt;&gt;"",VLOOKUP(G276,'nhân viên sale'!$A$2:$C$1624,2,0),"")</f>
        <v>SG011</v>
      </c>
      <c r="K276" s="20" t="s">
        <v>37</v>
      </c>
      <c r="L276" s="27" t="str">
        <f>IF(K276&lt;&gt;"",VLOOKUP(K276,tenhang,2,0),"")</f>
        <v>Chả cốm 300g</v>
      </c>
      <c r="M276" s="16"/>
      <c r="N276" s="50" t="str">
        <f>IF(K276&lt;&gt;"","K-HCM","")</f>
        <v>K-HCM</v>
      </c>
      <c r="Q276" s="28" t="str">
        <f>IF(K276&lt;&gt;"",VLOOKUP(K276,tenhang,3,0),"")</f>
        <v>Túi</v>
      </c>
      <c r="R276" s="32">
        <v>4</v>
      </c>
      <c r="T276" s="30">
        <f>IF(K276&lt;&gt;"",VLOOKUP(K276,tenhang,4,0),0)</f>
        <v>74250</v>
      </c>
      <c r="U276" s="30">
        <f>R276*T276</f>
        <v>297000</v>
      </c>
      <c r="X276" s="67">
        <f>IF(K276&lt;&gt;"",8,"")</f>
        <v>8</v>
      </c>
      <c r="Y276" s="31"/>
      <c r="Z276" s="30">
        <f>IF(K276&lt;&gt;"",ROUND(U276*X276*1%,0),"")</f>
        <v>23760</v>
      </c>
    </row>
    <row r="277" spans="1:26" ht="25.5" customHeight="1" x14ac:dyDescent="0.25">
      <c r="A277" s="88" t="s">
        <v>2157</v>
      </c>
      <c r="B277" s="82" t="str">
        <f>IF(I277&lt;&gt;"",IF(LEN(I277)&gt;9,LEFT(I277,10),"sai PO"),"")</f>
        <v>4145197971</v>
      </c>
      <c r="G277" s="20" t="s">
        <v>1046</v>
      </c>
      <c r="I277" s="20" t="s">
        <v>2064</v>
      </c>
      <c r="J277" s="50" t="str">
        <f>IF(G277&lt;&gt;"",VLOOKUP(G277,'nhân viên sale'!$A$2:$C$1624,2,0),"")</f>
        <v>SG011</v>
      </c>
      <c r="K277" s="20" t="s">
        <v>59</v>
      </c>
      <c r="L277" s="27" t="str">
        <f>IF(K277&lt;&gt;"",VLOOKUP(K277,tenhang,2,0),"")</f>
        <v>Giò Tai Lưỡi Xào 250g</v>
      </c>
      <c r="M277" s="16"/>
      <c r="N277" s="50" t="str">
        <f>IF(K277&lt;&gt;"","K-HCM","")</f>
        <v>K-HCM</v>
      </c>
      <c r="Q277" s="28" t="str">
        <f>IF(K277&lt;&gt;"",VLOOKUP(K277,tenhang,3,0),"")</f>
        <v>Túi</v>
      </c>
      <c r="R277" s="32">
        <v>4</v>
      </c>
      <c r="T277" s="30">
        <f>IF(K277&lt;&gt;"",VLOOKUP(K277,tenhang,4,0),0)</f>
        <v>50182</v>
      </c>
      <c r="U277" s="30">
        <f>R277*T277</f>
        <v>200728</v>
      </c>
      <c r="X277" s="67">
        <f>IF(K277&lt;&gt;"",8,"")</f>
        <v>8</v>
      </c>
      <c r="Y277" s="31"/>
      <c r="Z277" s="30">
        <f>IF(K277&lt;&gt;"",ROUND(U277*X277*1%,0),"")</f>
        <v>16058</v>
      </c>
    </row>
    <row r="278" spans="1:26" ht="25.5" customHeight="1" x14ac:dyDescent="0.25">
      <c r="A278" s="88" t="s">
        <v>2157</v>
      </c>
      <c r="B278" s="82" t="str">
        <f>IF(I278&lt;&gt;"",IF(LEN(I278)&gt;9,LEFT(I278,10),"sai PO"),"")</f>
        <v>4145197972</v>
      </c>
      <c r="G278" s="20" t="s">
        <v>1047</v>
      </c>
      <c r="I278" s="20" t="s">
        <v>2065</v>
      </c>
      <c r="J278" s="50" t="str">
        <f>IF(G278&lt;&gt;"",VLOOKUP(G278,'nhân viên sale'!$A$2:$C$1624,2,0),"")</f>
        <v>SG009</v>
      </c>
      <c r="K278" s="20" t="s">
        <v>39</v>
      </c>
      <c r="L278" s="27" t="str">
        <f>IF(K278&lt;&gt;"",VLOOKUP(K278,tenhang,2,0),"")</f>
        <v>Chân giò heo muối 300g</v>
      </c>
      <c r="M278" s="16"/>
      <c r="N278" s="50" t="str">
        <f>IF(K278&lt;&gt;"","K-HCM","")</f>
        <v>K-HCM</v>
      </c>
      <c r="Q278" s="28" t="str">
        <f>IF(K278&lt;&gt;"",VLOOKUP(K278,tenhang,3,0),"")</f>
        <v>Túi</v>
      </c>
      <c r="R278" s="32">
        <v>4</v>
      </c>
      <c r="T278" s="30">
        <f>IF(K278&lt;&gt;"",VLOOKUP(K278,tenhang,4,0),0)</f>
        <v>73431</v>
      </c>
      <c r="U278" s="30">
        <f>R278*T278</f>
        <v>293724</v>
      </c>
      <c r="X278" s="67">
        <f>IF(K278&lt;&gt;"",8,"")</f>
        <v>8</v>
      </c>
      <c r="Y278" s="31"/>
      <c r="Z278" s="30">
        <f>IF(K278&lt;&gt;"",ROUND(U278*X278*1%,0),"")</f>
        <v>23498</v>
      </c>
    </row>
    <row r="279" spans="1:26" ht="25.5" customHeight="1" x14ac:dyDescent="0.25">
      <c r="A279" s="88" t="s">
        <v>2157</v>
      </c>
      <c r="B279" s="82" t="str">
        <f>IF(I279&lt;&gt;"",IF(LEN(I279)&gt;9,LEFT(I279,10),"sai PO"),"")</f>
        <v>4145197972</v>
      </c>
      <c r="G279" s="20" t="s">
        <v>1047</v>
      </c>
      <c r="I279" s="20" t="s">
        <v>2065</v>
      </c>
      <c r="J279" s="50" t="str">
        <f>IF(G279&lt;&gt;"",VLOOKUP(G279,'nhân viên sale'!$A$2:$C$1624,2,0),"")</f>
        <v>SG009</v>
      </c>
      <c r="K279" s="20" t="s">
        <v>55</v>
      </c>
      <c r="L279" s="27" t="str">
        <f>IF(K279&lt;&gt;"",VLOOKUP(K279,tenhang,2,0),"")</f>
        <v>Gà muối 500g</v>
      </c>
      <c r="M279" s="16"/>
      <c r="N279" s="50" t="str">
        <f>IF(K279&lt;&gt;"","K-HCM","")</f>
        <v>K-HCM</v>
      </c>
      <c r="Q279" s="28" t="str">
        <f>IF(K279&lt;&gt;"",VLOOKUP(K279,tenhang,3,0),"")</f>
        <v>Túi</v>
      </c>
      <c r="R279" s="32">
        <v>4</v>
      </c>
      <c r="T279" s="30">
        <f>IF(K279&lt;&gt;"",VLOOKUP(K279,tenhang,4,0),0)</f>
        <v>111058</v>
      </c>
      <c r="U279" s="30">
        <f>R279*T279</f>
        <v>444232</v>
      </c>
      <c r="X279" s="67">
        <f>IF(K279&lt;&gt;"",8,"")</f>
        <v>8</v>
      </c>
      <c r="Y279" s="31"/>
      <c r="Z279" s="30">
        <f>IF(K279&lt;&gt;"",ROUND(U279*X279*1%,0),"")</f>
        <v>35539</v>
      </c>
    </row>
    <row r="280" spans="1:26" ht="25.5" customHeight="1" x14ac:dyDescent="0.25">
      <c r="A280" s="88" t="s">
        <v>2157</v>
      </c>
      <c r="B280" s="82" t="str">
        <f>IF(I280&lt;&gt;"",IF(LEN(I280)&gt;9,LEFT(I280,10),"sai PO"),"")</f>
        <v>4145197972</v>
      </c>
      <c r="G280" s="20" t="s">
        <v>1047</v>
      </c>
      <c r="I280" s="20" t="s">
        <v>2065</v>
      </c>
      <c r="J280" s="50" t="str">
        <f>IF(G280&lt;&gt;"",VLOOKUP(G280,'nhân viên sale'!$A$2:$C$1624,2,0),"")</f>
        <v>SG009</v>
      </c>
      <c r="K280" s="20" t="s">
        <v>49</v>
      </c>
      <c r="L280" s="27" t="str">
        <f>IF(K280&lt;&gt;"",VLOOKUP(K280,tenhang,2,0),"")</f>
        <v>Giò lụa cây 250g</v>
      </c>
      <c r="M280" s="16"/>
      <c r="N280" s="50" t="str">
        <f>IF(K280&lt;&gt;"","K-HCM","")</f>
        <v>K-HCM</v>
      </c>
      <c r="Q280" s="28" t="str">
        <f>IF(K280&lt;&gt;"",VLOOKUP(K280,tenhang,3,0),"")</f>
        <v>Túi</v>
      </c>
      <c r="R280" s="32">
        <v>4</v>
      </c>
      <c r="T280" s="30">
        <f>IF(K280&lt;&gt;"",VLOOKUP(K280,tenhang,4,0),0)</f>
        <v>59400</v>
      </c>
      <c r="U280" s="30">
        <f>R280*T280</f>
        <v>237600</v>
      </c>
      <c r="X280" s="67">
        <f>IF(K280&lt;&gt;"",8,"")</f>
        <v>8</v>
      </c>
      <c r="Y280" s="31"/>
      <c r="Z280" s="30">
        <f>IF(K280&lt;&gt;"",ROUND(U280*X280*1%,0),"")</f>
        <v>19008</v>
      </c>
    </row>
    <row r="281" spans="1:26" ht="25.5" customHeight="1" x14ac:dyDescent="0.25">
      <c r="A281" s="88" t="s">
        <v>2157</v>
      </c>
      <c r="B281" s="82" t="str">
        <f>IF(I281&lt;&gt;"",IF(LEN(I281)&gt;9,LEFT(I281,10),"sai PO"),"")</f>
        <v>4145197976</v>
      </c>
      <c r="G281" s="20" t="s">
        <v>1051</v>
      </c>
      <c r="I281" s="20" t="s">
        <v>2066</v>
      </c>
      <c r="J281" s="50" t="str">
        <f>IF(G281&lt;&gt;"",VLOOKUP(G281,'nhân viên sale'!$A$2:$C$1624,2,0),"")</f>
        <v>SG011</v>
      </c>
      <c r="K281" s="20" t="s">
        <v>39</v>
      </c>
      <c r="L281" s="27" t="str">
        <f>IF(K281&lt;&gt;"",VLOOKUP(K281,tenhang,2,0),"")</f>
        <v>Chân giò heo muối 300g</v>
      </c>
      <c r="M281" s="16"/>
      <c r="N281" s="50" t="str">
        <f>IF(K281&lt;&gt;"","K-HCM","")</f>
        <v>K-HCM</v>
      </c>
      <c r="Q281" s="28" t="str">
        <f>IF(K281&lt;&gt;"",VLOOKUP(K281,tenhang,3,0),"")</f>
        <v>Túi</v>
      </c>
      <c r="R281" s="32">
        <v>6</v>
      </c>
      <c r="T281" s="30">
        <f>IF(K281&lt;&gt;"",VLOOKUP(K281,tenhang,4,0),0)</f>
        <v>73431</v>
      </c>
      <c r="U281" s="30">
        <f>R281*T281</f>
        <v>440586</v>
      </c>
      <c r="X281" s="67">
        <f>IF(K281&lt;&gt;"",8,"")</f>
        <v>8</v>
      </c>
      <c r="Y281" s="31"/>
      <c r="Z281" s="30">
        <f>IF(K281&lt;&gt;"",ROUND(U281*X281*1%,0),"")</f>
        <v>35247</v>
      </c>
    </row>
    <row r="282" spans="1:26" ht="25.5" customHeight="1" x14ac:dyDescent="0.25">
      <c r="A282" s="88" t="s">
        <v>2157</v>
      </c>
      <c r="B282" s="82" t="str">
        <f>IF(I282&lt;&gt;"",IF(LEN(I282)&gt;9,LEFT(I282,10),"sai PO"),"")</f>
        <v>4145197976</v>
      </c>
      <c r="G282" s="20" t="s">
        <v>1051</v>
      </c>
      <c r="I282" s="20" t="s">
        <v>2066</v>
      </c>
      <c r="J282" s="50" t="str">
        <f>IF(G282&lt;&gt;"",VLOOKUP(G282,'nhân viên sale'!$A$2:$C$1624,2,0),"")</f>
        <v>SG011</v>
      </c>
      <c r="K282" s="20" t="s">
        <v>55</v>
      </c>
      <c r="L282" s="27" t="str">
        <f>IF(K282&lt;&gt;"",VLOOKUP(K282,tenhang,2,0),"")</f>
        <v>Gà muối 500g</v>
      </c>
      <c r="M282" s="16"/>
      <c r="N282" s="50" t="str">
        <f>IF(K282&lt;&gt;"","K-HCM","")</f>
        <v>K-HCM</v>
      </c>
      <c r="Q282" s="28" t="str">
        <f>IF(K282&lt;&gt;"",VLOOKUP(K282,tenhang,3,0),"")</f>
        <v>Túi</v>
      </c>
      <c r="R282" s="32">
        <v>6</v>
      </c>
      <c r="T282" s="30">
        <f>IF(K282&lt;&gt;"",VLOOKUP(K282,tenhang,4,0),0)</f>
        <v>111058</v>
      </c>
      <c r="U282" s="30">
        <f>R282*T282</f>
        <v>666348</v>
      </c>
      <c r="X282" s="67">
        <f>IF(K282&lt;&gt;"",8,"")</f>
        <v>8</v>
      </c>
      <c r="Y282" s="31"/>
      <c r="Z282" s="30">
        <f>IF(K282&lt;&gt;"",ROUND(U282*X282*1%,0),"")</f>
        <v>53308</v>
      </c>
    </row>
    <row r="283" spans="1:26" ht="25.5" customHeight="1" x14ac:dyDescent="0.25">
      <c r="A283" s="88" t="s">
        <v>2157</v>
      </c>
      <c r="B283" s="82" t="str">
        <f>IF(I283&lt;&gt;"",IF(LEN(I283)&gt;9,LEFT(I283,10),"sai PO"),"")</f>
        <v>4145197976</v>
      </c>
      <c r="G283" s="20" t="s">
        <v>1051</v>
      </c>
      <c r="I283" s="20" t="s">
        <v>2066</v>
      </c>
      <c r="J283" s="50" t="str">
        <f>IF(G283&lt;&gt;"",VLOOKUP(G283,'nhân viên sale'!$A$2:$C$1624,2,0),"")</f>
        <v>SG011</v>
      </c>
      <c r="K283" s="20" t="s">
        <v>67</v>
      </c>
      <c r="L283" s="27" t="str">
        <f>IF(K283&lt;&gt;"",VLOOKUP(K283,tenhang,2,0),"")</f>
        <v>Tai heo muối 200g</v>
      </c>
      <c r="M283" s="16"/>
      <c r="N283" s="50" t="str">
        <f>IF(K283&lt;&gt;"","K-HCM","")</f>
        <v>K-HCM</v>
      </c>
      <c r="Q283" s="28" t="str">
        <f>IF(K283&lt;&gt;"",VLOOKUP(K283,tenhang,3,0),"")</f>
        <v>Túi</v>
      </c>
      <c r="R283" s="32">
        <v>4</v>
      </c>
      <c r="T283" s="30">
        <f>IF(K283&lt;&gt;"",VLOOKUP(K283,tenhang,4,0),0)</f>
        <v>55595</v>
      </c>
      <c r="U283" s="30">
        <f>R283*T283</f>
        <v>222380</v>
      </c>
      <c r="X283" s="67">
        <f>IF(K283&lt;&gt;"",8,"")</f>
        <v>8</v>
      </c>
      <c r="Y283" s="31"/>
      <c r="Z283" s="30">
        <f>IF(K283&lt;&gt;"",ROUND(U283*X283*1%,0),"")</f>
        <v>17790</v>
      </c>
    </row>
    <row r="284" spans="1:26" ht="25.5" customHeight="1" x14ac:dyDescent="0.25">
      <c r="A284" s="88" t="s">
        <v>2157</v>
      </c>
      <c r="B284" s="82" t="str">
        <f>IF(I284&lt;&gt;"",IF(LEN(I284)&gt;9,LEFT(I284,10),"sai PO"),"")</f>
        <v>4145197976</v>
      </c>
      <c r="G284" s="20" t="s">
        <v>1051</v>
      </c>
      <c r="I284" s="20" t="s">
        <v>2066</v>
      </c>
      <c r="J284" s="50" t="str">
        <f>IF(G284&lt;&gt;"",VLOOKUP(G284,'nhân viên sale'!$A$2:$C$1624,2,0),"")</f>
        <v>SG011</v>
      </c>
      <c r="K284" s="20" t="s">
        <v>37</v>
      </c>
      <c r="L284" s="27" t="str">
        <f>IF(K284&lt;&gt;"",VLOOKUP(K284,tenhang,2,0),"")</f>
        <v>Chả cốm 300g</v>
      </c>
      <c r="M284" s="16"/>
      <c r="N284" s="50" t="str">
        <f>IF(K284&lt;&gt;"","K-HCM","")</f>
        <v>K-HCM</v>
      </c>
      <c r="Q284" s="28" t="str">
        <f>IF(K284&lt;&gt;"",VLOOKUP(K284,tenhang,3,0),"")</f>
        <v>Túi</v>
      </c>
      <c r="R284" s="32">
        <v>4</v>
      </c>
      <c r="T284" s="30">
        <f>IF(K284&lt;&gt;"",VLOOKUP(K284,tenhang,4,0),0)</f>
        <v>74250</v>
      </c>
      <c r="U284" s="30">
        <f>R284*T284</f>
        <v>297000</v>
      </c>
      <c r="X284" s="67">
        <f>IF(K284&lt;&gt;"",8,"")</f>
        <v>8</v>
      </c>
      <c r="Y284" s="31"/>
      <c r="Z284" s="30">
        <f>IF(K284&lt;&gt;"",ROUND(U284*X284*1%,0),"")</f>
        <v>23760</v>
      </c>
    </row>
    <row r="285" spans="1:26" ht="25.5" customHeight="1" x14ac:dyDescent="0.25">
      <c r="A285" s="88" t="s">
        <v>2157</v>
      </c>
      <c r="B285" s="82" t="str">
        <f>IF(I285&lt;&gt;"",IF(LEN(I285)&gt;9,LEFT(I285,10),"sai PO"),"")</f>
        <v>4145197976</v>
      </c>
      <c r="G285" s="20" t="s">
        <v>1051</v>
      </c>
      <c r="I285" s="20" t="s">
        <v>2066</v>
      </c>
      <c r="J285" s="50" t="str">
        <f>IF(G285&lt;&gt;"",VLOOKUP(G285,'nhân viên sale'!$A$2:$C$1624,2,0),"")</f>
        <v>SG011</v>
      </c>
      <c r="K285" s="20" t="s">
        <v>59</v>
      </c>
      <c r="L285" s="27" t="str">
        <f>IF(K285&lt;&gt;"",VLOOKUP(K285,tenhang,2,0),"")</f>
        <v>Giò Tai Lưỡi Xào 250g</v>
      </c>
      <c r="M285" s="16"/>
      <c r="N285" s="50" t="str">
        <f>IF(K285&lt;&gt;"","K-HCM","")</f>
        <v>K-HCM</v>
      </c>
      <c r="Q285" s="28" t="str">
        <f>IF(K285&lt;&gt;"",VLOOKUP(K285,tenhang,3,0),"")</f>
        <v>Túi</v>
      </c>
      <c r="R285" s="32">
        <v>4</v>
      </c>
      <c r="T285" s="30">
        <f>IF(K285&lt;&gt;"",VLOOKUP(K285,tenhang,4,0),0)</f>
        <v>50182</v>
      </c>
      <c r="U285" s="30">
        <f>R285*T285</f>
        <v>200728</v>
      </c>
      <c r="X285" s="67">
        <f>IF(K285&lt;&gt;"",8,"")</f>
        <v>8</v>
      </c>
      <c r="Y285" s="31"/>
      <c r="Z285" s="30">
        <f>IF(K285&lt;&gt;"",ROUND(U285*X285*1%,0),"")</f>
        <v>16058</v>
      </c>
    </row>
    <row r="286" spans="1:26" ht="25.5" customHeight="1" x14ac:dyDescent="0.25">
      <c r="A286" s="88" t="s">
        <v>2157</v>
      </c>
      <c r="B286" s="82" t="str">
        <f>IF(I286&lt;&gt;"",IF(LEN(I286)&gt;9,LEFT(I286,10),"sai PO"),"")</f>
        <v>4145197977</v>
      </c>
      <c r="G286" s="20" t="s">
        <v>1977</v>
      </c>
      <c r="I286" s="20" t="s">
        <v>2067</v>
      </c>
      <c r="J286" s="50" t="str">
        <f>IF(G286&lt;&gt;"",VLOOKUP(G286,'nhân viên sale'!$A$2:$C$1624,2,0),"")</f>
        <v>SG005</v>
      </c>
      <c r="K286" s="20" t="s">
        <v>39</v>
      </c>
      <c r="L286" s="27" t="str">
        <f>IF(K286&lt;&gt;"",VLOOKUP(K286,tenhang,2,0),"")</f>
        <v>Chân giò heo muối 300g</v>
      </c>
      <c r="M286" s="16"/>
      <c r="N286" s="50" t="str">
        <f>IF(K286&lt;&gt;"","K-HCM","")</f>
        <v>K-HCM</v>
      </c>
      <c r="Q286" s="28" t="str">
        <f>IF(K286&lt;&gt;"",VLOOKUP(K286,tenhang,3,0),"")</f>
        <v>Túi</v>
      </c>
      <c r="R286" s="32">
        <v>4</v>
      </c>
      <c r="T286" s="30">
        <f>IF(K286&lt;&gt;"",VLOOKUP(K286,tenhang,4,0),0)</f>
        <v>73431</v>
      </c>
      <c r="U286" s="30">
        <f>R286*T286</f>
        <v>293724</v>
      </c>
      <c r="X286" s="67">
        <f>IF(K286&lt;&gt;"",8,"")</f>
        <v>8</v>
      </c>
      <c r="Y286" s="31"/>
      <c r="Z286" s="30">
        <f>IF(K286&lt;&gt;"",ROUND(U286*X286*1%,0),"")</f>
        <v>23498</v>
      </c>
    </row>
    <row r="287" spans="1:26" ht="25.5" customHeight="1" x14ac:dyDescent="0.25">
      <c r="A287" s="88" t="s">
        <v>2157</v>
      </c>
      <c r="B287" s="82" t="str">
        <f>IF(I287&lt;&gt;"",IF(LEN(I287)&gt;9,LEFT(I287,10),"sai PO"),"")</f>
        <v>4145197977</v>
      </c>
      <c r="G287" s="20" t="s">
        <v>1977</v>
      </c>
      <c r="I287" s="20" t="s">
        <v>2067</v>
      </c>
      <c r="J287" s="50" t="str">
        <f>IF(G287&lt;&gt;"",VLOOKUP(G287,'nhân viên sale'!$A$2:$C$1624,2,0),"")</f>
        <v>SG005</v>
      </c>
      <c r="K287" s="20" t="s">
        <v>55</v>
      </c>
      <c r="L287" s="27" t="str">
        <f>IF(K287&lt;&gt;"",VLOOKUP(K287,tenhang,2,0),"")</f>
        <v>Gà muối 500g</v>
      </c>
      <c r="M287" s="16"/>
      <c r="N287" s="50" t="str">
        <f>IF(K287&lt;&gt;"","K-HCM","")</f>
        <v>K-HCM</v>
      </c>
      <c r="Q287" s="28" t="str">
        <f>IF(K287&lt;&gt;"",VLOOKUP(K287,tenhang,3,0),"")</f>
        <v>Túi</v>
      </c>
      <c r="R287" s="32">
        <v>4</v>
      </c>
      <c r="T287" s="30">
        <f>IF(K287&lt;&gt;"",VLOOKUP(K287,tenhang,4,0),0)</f>
        <v>111058</v>
      </c>
      <c r="U287" s="30">
        <f>R287*T287</f>
        <v>444232</v>
      </c>
      <c r="X287" s="67">
        <f>IF(K287&lt;&gt;"",8,"")</f>
        <v>8</v>
      </c>
      <c r="Y287" s="31"/>
      <c r="Z287" s="30">
        <f>IF(K287&lt;&gt;"",ROUND(U287*X287*1%,0),"")</f>
        <v>35539</v>
      </c>
    </row>
    <row r="288" spans="1:26" ht="25.5" customHeight="1" x14ac:dyDescent="0.25">
      <c r="A288" s="88" t="s">
        <v>2157</v>
      </c>
      <c r="B288" s="82" t="str">
        <f>IF(I288&lt;&gt;"",IF(LEN(I288)&gt;9,LEFT(I288,10),"sai PO"),"")</f>
        <v>4145197977</v>
      </c>
      <c r="G288" s="20" t="s">
        <v>1977</v>
      </c>
      <c r="I288" s="20" t="s">
        <v>2067</v>
      </c>
      <c r="J288" s="50" t="str">
        <f>IF(G288&lt;&gt;"",VLOOKUP(G288,'nhân viên sale'!$A$2:$C$1624,2,0),"")</f>
        <v>SG005</v>
      </c>
      <c r="K288" s="20" t="s">
        <v>67</v>
      </c>
      <c r="L288" s="27" t="str">
        <f>IF(K288&lt;&gt;"",VLOOKUP(K288,tenhang,2,0),"")</f>
        <v>Tai heo muối 200g</v>
      </c>
      <c r="M288" s="16"/>
      <c r="N288" s="50" t="str">
        <f>IF(K288&lt;&gt;"","K-HCM","")</f>
        <v>K-HCM</v>
      </c>
      <c r="Q288" s="28" t="str">
        <f>IF(K288&lt;&gt;"",VLOOKUP(K288,tenhang,3,0),"")</f>
        <v>Túi</v>
      </c>
      <c r="R288" s="32">
        <v>4</v>
      </c>
      <c r="T288" s="30">
        <f>IF(K288&lt;&gt;"",VLOOKUP(K288,tenhang,4,0),0)</f>
        <v>55595</v>
      </c>
      <c r="U288" s="30">
        <f>R288*T288</f>
        <v>222380</v>
      </c>
      <c r="X288" s="67">
        <f>IF(K288&lt;&gt;"",8,"")</f>
        <v>8</v>
      </c>
      <c r="Y288" s="31"/>
      <c r="Z288" s="30">
        <f>IF(K288&lt;&gt;"",ROUND(U288*X288*1%,0),"")</f>
        <v>17790</v>
      </c>
    </row>
    <row r="289" spans="1:26" ht="25.5" customHeight="1" x14ac:dyDescent="0.25">
      <c r="A289" s="88" t="s">
        <v>2157</v>
      </c>
      <c r="B289" s="82" t="str">
        <f>IF(I289&lt;&gt;"",IF(LEN(I289)&gt;9,LEFT(I289,10),"sai PO"),"")</f>
        <v>4145197977</v>
      </c>
      <c r="G289" s="20" t="s">
        <v>1977</v>
      </c>
      <c r="I289" s="20" t="s">
        <v>2067</v>
      </c>
      <c r="J289" s="50" t="str">
        <f>IF(G289&lt;&gt;"",VLOOKUP(G289,'nhân viên sale'!$A$2:$C$1624,2,0),"")</f>
        <v>SG005</v>
      </c>
      <c r="K289" s="20" t="s">
        <v>65</v>
      </c>
      <c r="L289" s="27" t="str">
        <f>IF(K289&lt;&gt;"",VLOOKUP(K289,tenhang,2,0),"")</f>
        <v>Mọc Nấm Hương 250g</v>
      </c>
      <c r="M289" s="16"/>
      <c r="N289" s="50" t="str">
        <f>IF(K289&lt;&gt;"","K-HCM","")</f>
        <v>K-HCM</v>
      </c>
      <c r="Q289" s="28" t="str">
        <f>IF(K289&lt;&gt;"",VLOOKUP(K289,tenhang,3,0),"")</f>
        <v>Túi</v>
      </c>
      <c r="R289" s="32">
        <v>4</v>
      </c>
      <c r="T289" s="30">
        <f>IF(K289&lt;&gt;"",VLOOKUP(K289,tenhang,4,0),0)</f>
        <v>46000</v>
      </c>
      <c r="U289" s="30">
        <f>R289*T289</f>
        <v>184000</v>
      </c>
      <c r="X289" s="67">
        <f>IF(K289&lt;&gt;"",8,"")</f>
        <v>8</v>
      </c>
      <c r="Y289" s="31"/>
      <c r="Z289" s="30">
        <f>IF(K289&lt;&gt;"",ROUND(U289*X289*1%,0),"")</f>
        <v>14720</v>
      </c>
    </row>
    <row r="290" spans="1:26" ht="25.5" customHeight="1" x14ac:dyDescent="0.25">
      <c r="A290" s="88" t="s">
        <v>2157</v>
      </c>
      <c r="B290" s="82" t="str">
        <f>IF(I290&lt;&gt;"",IF(LEN(I290)&gt;9,LEFT(I290,10),"sai PO"),"")</f>
        <v>4145197981</v>
      </c>
      <c r="G290" s="20" t="s">
        <v>1061</v>
      </c>
      <c r="I290" s="20" t="s">
        <v>2068</v>
      </c>
      <c r="J290" s="50" t="str">
        <f>IF(G290&lt;&gt;"",VLOOKUP(G290,'nhân viên sale'!$A$2:$C$1624,2,0),"")</f>
        <v>SG005</v>
      </c>
      <c r="K290" s="20" t="s">
        <v>39</v>
      </c>
      <c r="L290" s="27" t="str">
        <f>IF(K290&lt;&gt;"",VLOOKUP(K290,tenhang,2,0),"")</f>
        <v>Chân giò heo muối 300g</v>
      </c>
      <c r="M290" s="16"/>
      <c r="N290" s="50" t="str">
        <f>IF(K290&lt;&gt;"","K-HCM","")</f>
        <v>K-HCM</v>
      </c>
      <c r="Q290" s="28" t="str">
        <f>IF(K290&lt;&gt;"",VLOOKUP(K290,tenhang,3,0),"")</f>
        <v>Túi</v>
      </c>
      <c r="R290" s="32">
        <v>4</v>
      </c>
      <c r="T290" s="30">
        <f>IF(K290&lt;&gt;"",VLOOKUP(K290,tenhang,4,0),0)</f>
        <v>73431</v>
      </c>
      <c r="U290" s="30">
        <f>R290*T290</f>
        <v>293724</v>
      </c>
      <c r="X290" s="67">
        <f>IF(K290&lt;&gt;"",8,"")</f>
        <v>8</v>
      </c>
      <c r="Y290" s="31"/>
      <c r="Z290" s="30">
        <f>IF(K290&lt;&gt;"",ROUND(U290*X290*1%,0),"")</f>
        <v>23498</v>
      </c>
    </row>
    <row r="291" spans="1:26" ht="25.5" customHeight="1" x14ac:dyDescent="0.25">
      <c r="A291" s="88" t="s">
        <v>2157</v>
      </c>
      <c r="B291" s="82" t="str">
        <f>IF(I291&lt;&gt;"",IF(LEN(I291)&gt;9,LEFT(I291,10),"sai PO"),"")</f>
        <v>4145197981</v>
      </c>
      <c r="G291" s="20" t="s">
        <v>1061</v>
      </c>
      <c r="I291" s="20" t="s">
        <v>2068</v>
      </c>
      <c r="J291" s="50" t="str">
        <f>IF(G291&lt;&gt;"",VLOOKUP(G291,'nhân viên sale'!$A$2:$C$1624,2,0),"")</f>
        <v>SG005</v>
      </c>
      <c r="K291" s="20" t="s">
        <v>55</v>
      </c>
      <c r="L291" s="27" t="str">
        <f>IF(K291&lt;&gt;"",VLOOKUP(K291,tenhang,2,0),"")</f>
        <v>Gà muối 500g</v>
      </c>
      <c r="M291" s="16"/>
      <c r="N291" s="50" t="str">
        <f>IF(K291&lt;&gt;"","K-HCM","")</f>
        <v>K-HCM</v>
      </c>
      <c r="Q291" s="28" t="str">
        <f>IF(K291&lt;&gt;"",VLOOKUP(K291,tenhang,3,0),"")</f>
        <v>Túi</v>
      </c>
      <c r="R291" s="32">
        <v>4</v>
      </c>
      <c r="T291" s="30">
        <f>IF(K291&lt;&gt;"",VLOOKUP(K291,tenhang,4,0),0)</f>
        <v>111058</v>
      </c>
      <c r="U291" s="30">
        <f>R291*T291</f>
        <v>444232</v>
      </c>
      <c r="X291" s="67">
        <f>IF(K291&lt;&gt;"",8,"")</f>
        <v>8</v>
      </c>
      <c r="Y291" s="31"/>
      <c r="Z291" s="30">
        <f>IF(K291&lt;&gt;"",ROUND(U291*X291*1%,0),"")</f>
        <v>35539</v>
      </c>
    </row>
    <row r="292" spans="1:26" ht="25.5" customHeight="1" x14ac:dyDescent="0.25">
      <c r="A292" s="88" t="s">
        <v>2157</v>
      </c>
      <c r="B292" s="82" t="str">
        <f>IF(I292&lt;&gt;"",IF(LEN(I292)&gt;9,LEFT(I292,10),"sai PO"),"")</f>
        <v>4145197987</v>
      </c>
      <c r="G292" s="20" t="s">
        <v>1073</v>
      </c>
      <c r="I292" s="20" t="s">
        <v>2069</v>
      </c>
      <c r="J292" s="50" t="str">
        <f>IF(G292&lt;&gt;"",VLOOKUP(G292,'nhân viên sale'!$A$2:$C$1624,2,0),"")</f>
        <v>SG005</v>
      </c>
      <c r="K292" s="20" t="s">
        <v>39</v>
      </c>
      <c r="L292" s="27" t="str">
        <f>IF(K292&lt;&gt;"",VLOOKUP(K292,tenhang,2,0),"")</f>
        <v>Chân giò heo muối 300g</v>
      </c>
      <c r="M292" s="16"/>
      <c r="N292" s="50" t="str">
        <f>IF(K292&lt;&gt;"","K-HCM","")</f>
        <v>K-HCM</v>
      </c>
      <c r="Q292" s="28" t="str">
        <f>IF(K292&lt;&gt;"",VLOOKUP(K292,tenhang,3,0),"")</f>
        <v>Túi</v>
      </c>
      <c r="R292" s="32">
        <v>4</v>
      </c>
      <c r="T292" s="30">
        <f>IF(K292&lt;&gt;"",VLOOKUP(K292,tenhang,4,0),0)</f>
        <v>73431</v>
      </c>
      <c r="U292" s="30">
        <f>R292*T292</f>
        <v>293724</v>
      </c>
      <c r="X292" s="67">
        <f>IF(K292&lt;&gt;"",8,"")</f>
        <v>8</v>
      </c>
      <c r="Y292" s="31"/>
      <c r="Z292" s="30">
        <f>IF(K292&lt;&gt;"",ROUND(U292*X292*1%,0),"")</f>
        <v>23498</v>
      </c>
    </row>
    <row r="293" spans="1:26" ht="25.5" customHeight="1" x14ac:dyDescent="0.25">
      <c r="A293" s="88" t="s">
        <v>2157</v>
      </c>
      <c r="B293" s="82" t="str">
        <f>IF(I293&lt;&gt;"",IF(LEN(I293)&gt;9,LEFT(I293,10),"sai PO"),"")</f>
        <v>4145197987</v>
      </c>
      <c r="G293" s="20" t="s">
        <v>1073</v>
      </c>
      <c r="I293" s="20" t="s">
        <v>2069</v>
      </c>
      <c r="J293" s="50" t="str">
        <f>IF(G293&lt;&gt;"",VLOOKUP(G293,'nhân viên sale'!$A$2:$C$1624,2,0),"")</f>
        <v>SG005</v>
      </c>
      <c r="K293" s="20" t="s">
        <v>55</v>
      </c>
      <c r="L293" s="27" t="str">
        <f>IF(K293&lt;&gt;"",VLOOKUP(K293,tenhang,2,0),"")</f>
        <v>Gà muối 500g</v>
      </c>
      <c r="M293" s="16"/>
      <c r="N293" s="50" t="str">
        <f>IF(K293&lt;&gt;"","K-HCM","")</f>
        <v>K-HCM</v>
      </c>
      <c r="Q293" s="28" t="str">
        <f>IF(K293&lt;&gt;"",VLOOKUP(K293,tenhang,3,0),"")</f>
        <v>Túi</v>
      </c>
      <c r="R293" s="32">
        <v>5</v>
      </c>
      <c r="T293" s="30">
        <f>IF(K293&lt;&gt;"",VLOOKUP(K293,tenhang,4,0),0)</f>
        <v>111058</v>
      </c>
      <c r="U293" s="30">
        <f>R293*T293</f>
        <v>555290</v>
      </c>
      <c r="X293" s="67">
        <f>IF(K293&lt;&gt;"",8,"")</f>
        <v>8</v>
      </c>
      <c r="Y293" s="31"/>
      <c r="Z293" s="30">
        <f>IF(K293&lt;&gt;"",ROUND(U293*X293*1%,0),"")</f>
        <v>44423</v>
      </c>
    </row>
    <row r="294" spans="1:26" ht="25.5" customHeight="1" x14ac:dyDescent="0.25">
      <c r="A294" s="88" t="s">
        <v>2157</v>
      </c>
      <c r="B294" s="82" t="str">
        <f>IF(I294&lt;&gt;"",IF(LEN(I294)&gt;9,LEFT(I294,10),"sai PO"),"")</f>
        <v>4145197988</v>
      </c>
      <c r="G294" s="20" t="s">
        <v>1074</v>
      </c>
      <c r="I294" s="20" t="s">
        <v>2070</v>
      </c>
      <c r="J294" s="50" t="str">
        <f>IF(G294&lt;&gt;"",VLOOKUP(G294,'nhân viên sale'!$A$2:$C$1624,2,0),"")</f>
        <v>SG009</v>
      </c>
      <c r="K294" s="20" t="s">
        <v>39</v>
      </c>
      <c r="L294" s="27" t="str">
        <f>IF(K294&lt;&gt;"",VLOOKUP(K294,tenhang,2,0),"")</f>
        <v>Chân giò heo muối 300g</v>
      </c>
      <c r="M294" s="16"/>
      <c r="N294" s="50" t="str">
        <f>IF(K294&lt;&gt;"","K-HCM","")</f>
        <v>K-HCM</v>
      </c>
      <c r="Q294" s="28" t="str">
        <f>IF(K294&lt;&gt;"",VLOOKUP(K294,tenhang,3,0),"")</f>
        <v>Túi</v>
      </c>
      <c r="R294" s="32">
        <v>4</v>
      </c>
      <c r="T294" s="30">
        <f>IF(K294&lt;&gt;"",VLOOKUP(K294,tenhang,4,0),0)</f>
        <v>73431</v>
      </c>
      <c r="U294" s="30">
        <f>R294*T294</f>
        <v>293724</v>
      </c>
      <c r="X294" s="67">
        <f>IF(K294&lt;&gt;"",8,"")</f>
        <v>8</v>
      </c>
      <c r="Y294" s="31"/>
      <c r="Z294" s="30">
        <f>IF(K294&lt;&gt;"",ROUND(U294*X294*1%,0),"")</f>
        <v>23498</v>
      </c>
    </row>
    <row r="295" spans="1:26" ht="25.5" customHeight="1" x14ac:dyDescent="0.25">
      <c r="A295" s="88" t="s">
        <v>2157</v>
      </c>
      <c r="B295" s="82" t="str">
        <f>IF(I295&lt;&gt;"",IF(LEN(I295)&gt;9,LEFT(I295,10),"sai PO"),"")</f>
        <v>4145197988</v>
      </c>
      <c r="G295" s="20" t="s">
        <v>1074</v>
      </c>
      <c r="I295" s="20" t="s">
        <v>2070</v>
      </c>
      <c r="J295" s="50" t="str">
        <f>IF(G295&lt;&gt;"",VLOOKUP(G295,'nhân viên sale'!$A$2:$C$1624,2,0),"")</f>
        <v>SG009</v>
      </c>
      <c r="K295" s="20" t="s">
        <v>55</v>
      </c>
      <c r="L295" s="27" t="str">
        <f>IF(K295&lt;&gt;"",VLOOKUP(K295,tenhang,2,0),"")</f>
        <v>Gà muối 500g</v>
      </c>
      <c r="M295" s="16"/>
      <c r="N295" s="50" t="str">
        <f>IF(K295&lt;&gt;"","K-HCM","")</f>
        <v>K-HCM</v>
      </c>
      <c r="Q295" s="28" t="str">
        <f>IF(K295&lt;&gt;"",VLOOKUP(K295,tenhang,3,0),"")</f>
        <v>Túi</v>
      </c>
      <c r="R295" s="32">
        <v>4</v>
      </c>
      <c r="T295" s="30">
        <f>IF(K295&lt;&gt;"",VLOOKUP(K295,tenhang,4,0),0)</f>
        <v>111058</v>
      </c>
      <c r="U295" s="30">
        <f>R295*T295</f>
        <v>444232</v>
      </c>
      <c r="X295" s="67">
        <f>IF(K295&lt;&gt;"",8,"")</f>
        <v>8</v>
      </c>
      <c r="Y295" s="31"/>
      <c r="Z295" s="30">
        <f>IF(K295&lt;&gt;"",ROUND(U295*X295*1%,0),"")</f>
        <v>35539</v>
      </c>
    </row>
    <row r="296" spans="1:26" ht="25.5" customHeight="1" x14ac:dyDescent="0.25">
      <c r="A296" s="88" t="s">
        <v>2157</v>
      </c>
      <c r="B296" s="82" t="str">
        <f>IF(I296&lt;&gt;"",IF(LEN(I296)&gt;9,LEFT(I296,10),"sai PO"),"")</f>
        <v>4145197988</v>
      </c>
      <c r="G296" s="20" t="s">
        <v>1074</v>
      </c>
      <c r="I296" s="20" t="s">
        <v>2070</v>
      </c>
      <c r="J296" s="50" t="str">
        <f>IF(G296&lt;&gt;"",VLOOKUP(G296,'nhân viên sale'!$A$2:$C$1624,2,0),"")</f>
        <v>SG009</v>
      </c>
      <c r="K296" s="20" t="s">
        <v>59</v>
      </c>
      <c r="L296" s="27" t="str">
        <f>IF(K296&lt;&gt;"",VLOOKUP(K296,tenhang,2,0),"")</f>
        <v>Giò Tai Lưỡi Xào 250g</v>
      </c>
      <c r="M296" s="16"/>
      <c r="N296" s="50" t="str">
        <f>IF(K296&lt;&gt;"","K-HCM","")</f>
        <v>K-HCM</v>
      </c>
      <c r="Q296" s="28" t="str">
        <f>IF(K296&lt;&gt;"",VLOOKUP(K296,tenhang,3,0),"")</f>
        <v>Túi</v>
      </c>
      <c r="R296" s="32">
        <v>4</v>
      </c>
      <c r="T296" s="30">
        <f>IF(K296&lt;&gt;"",VLOOKUP(K296,tenhang,4,0),0)</f>
        <v>50182</v>
      </c>
      <c r="U296" s="30">
        <f>R296*T296</f>
        <v>200728</v>
      </c>
      <c r="X296" s="67">
        <f>IF(K296&lt;&gt;"",8,"")</f>
        <v>8</v>
      </c>
      <c r="Y296" s="31"/>
      <c r="Z296" s="30">
        <f>IF(K296&lt;&gt;"",ROUND(U296*X296*1%,0),"")</f>
        <v>16058</v>
      </c>
    </row>
    <row r="297" spans="1:26" ht="25.5" customHeight="1" x14ac:dyDescent="0.25">
      <c r="A297" s="88" t="s">
        <v>2157</v>
      </c>
      <c r="B297" s="82" t="str">
        <f>IF(I297&lt;&gt;"",IF(LEN(I297)&gt;9,LEFT(I297,10),"sai PO"),"")</f>
        <v>4145197989</v>
      </c>
      <c r="G297" s="20" t="s">
        <v>1075</v>
      </c>
      <c r="I297" s="20" t="s">
        <v>2071</v>
      </c>
      <c r="J297" s="50" t="str">
        <f>IF(G297&lt;&gt;"",VLOOKUP(G297,'nhân viên sale'!$A$2:$C$1624,2,0),"")</f>
        <v>SG009</v>
      </c>
      <c r="K297" s="20" t="s">
        <v>39</v>
      </c>
      <c r="L297" s="27" t="str">
        <f>IF(K297&lt;&gt;"",VLOOKUP(K297,tenhang,2,0),"")</f>
        <v>Chân giò heo muối 300g</v>
      </c>
      <c r="M297" s="16"/>
      <c r="N297" s="50" t="str">
        <f>IF(K297&lt;&gt;"","K-HCM","")</f>
        <v>K-HCM</v>
      </c>
      <c r="Q297" s="28" t="str">
        <f>IF(K297&lt;&gt;"",VLOOKUP(K297,tenhang,3,0),"")</f>
        <v>Túi</v>
      </c>
      <c r="R297" s="32">
        <v>4</v>
      </c>
      <c r="T297" s="30">
        <f>IF(K297&lt;&gt;"",VLOOKUP(K297,tenhang,4,0),0)</f>
        <v>73431</v>
      </c>
      <c r="U297" s="30">
        <f>R297*T297</f>
        <v>293724</v>
      </c>
      <c r="X297" s="67">
        <f>IF(K297&lt;&gt;"",8,"")</f>
        <v>8</v>
      </c>
      <c r="Y297" s="31"/>
      <c r="Z297" s="30">
        <f>IF(K297&lt;&gt;"",ROUND(U297*X297*1%,0),"")</f>
        <v>23498</v>
      </c>
    </row>
    <row r="298" spans="1:26" ht="25.5" customHeight="1" x14ac:dyDescent="0.25">
      <c r="A298" s="88" t="s">
        <v>2157</v>
      </c>
      <c r="B298" s="82" t="str">
        <f>IF(I298&lt;&gt;"",IF(LEN(I298)&gt;9,LEFT(I298,10),"sai PO"),"")</f>
        <v>4145197989</v>
      </c>
      <c r="G298" s="20" t="s">
        <v>1075</v>
      </c>
      <c r="I298" s="20" t="s">
        <v>2071</v>
      </c>
      <c r="J298" s="50" t="str">
        <f>IF(G298&lt;&gt;"",VLOOKUP(G298,'nhân viên sale'!$A$2:$C$1624,2,0),"")</f>
        <v>SG009</v>
      </c>
      <c r="K298" s="20" t="s">
        <v>55</v>
      </c>
      <c r="L298" s="27" t="str">
        <f>IF(K298&lt;&gt;"",VLOOKUP(K298,tenhang,2,0),"")</f>
        <v>Gà muối 500g</v>
      </c>
      <c r="M298" s="16"/>
      <c r="N298" s="50" t="str">
        <f>IF(K298&lt;&gt;"","K-HCM","")</f>
        <v>K-HCM</v>
      </c>
      <c r="Q298" s="28" t="str">
        <f>IF(K298&lt;&gt;"",VLOOKUP(K298,tenhang,3,0),"")</f>
        <v>Túi</v>
      </c>
      <c r="R298" s="32">
        <v>4</v>
      </c>
      <c r="T298" s="30">
        <f>IF(K298&lt;&gt;"",VLOOKUP(K298,tenhang,4,0),0)</f>
        <v>111058</v>
      </c>
      <c r="U298" s="30">
        <f>R298*T298</f>
        <v>444232</v>
      </c>
      <c r="X298" s="67">
        <f>IF(K298&lt;&gt;"",8,"")</f>
        <v>8</v>
      </c>
      <c r="Y298" s="31"/>
      <c r="Z298" s="30">
        <f>IF(K298&lt;&gt;"",ROUND(U298*X298*1%,0),"")</f>
        <v>35539</v>
      </c>
    </row>
    <row r="299" spans="1:26" ht="25.5" customHeight="1" x14ac:dyDescent="0.25">
      <c r="A299" s="88" t="s">
        <v>2157</v>
      </c>
      <c r="B299" s="82" t="str">
        <f>IF(I299&lt;&gt;"",IF(LEN(I299)&gt;9,LEFT(I299,10),"sai PO"),"")</f>
        <v>4145197989</v>
      </c>
      <c r="G299" s="20" t="s">
        <v>1075</v>
      </c>
      <c r="I299" s="20" t="s">
        <v>2071</v>
      </c>
      <c r="J299" s="50" t="str">
        <f>IF(G299&lt;&gt;"",VLOOKUP(G299,'nhân viên sale'!$A$2:$C$1624,2,0),"")</f>
        <v>SG009</v>
      </c>
      <c r="K299" s="20" t="s">
        <v>45</v>
      </c>
      <c r="L299" s="27" t="str">
        <f>IF(K299&lt;&gt;"",VLOOKUP(K299,tenhang,2,0),"")</f>
        <v>Chả nướng 300g</v>
      </c>
      <c r="M299" s="16"/>
      <c r="N299" s="50" t="str">
        <f>IF(K299&lt;&gt;"","K-HCM","")</f>
        <v>K-HCM</v>
      </c>
      <c r="Q299" s="28" t="str">
        <f>IF(K299&lt;&gt;"",VLOOKUP(K299,tenhang,3,0),"")</f>
        <v>Túi</v>
      </c>
      <c r="R299" s="32">
        <v>4</v>
      </c>
      <c r="T299" s="30">
        <f>IF(K299&lt;&gt;"",VLOOKUP(K299,tenhang,4,0),0)</f>
        <v>70950</v>
      </c>
      <c r="U299" s="30">
        <f>R299*T299</f>
        <v>283800</v>
      </c>
      <c r="X299" s="67">
        <f>IF(K299&lt;&gt;"",8,"")</f>
        <v>8</v>
      </c>
      <c r="Y299" s="31"/>
      <c r="Z299" s="30">
        <f>IF(K299&lt;&gt;"",ROUND(U299*X299*1%,0),"")</f>
        <v>22704</v>
      </c>
    </row>
    <row r="300" spans="1:26" ht="25.5" customHeight="1" x14ac:dyDescent="0.25">
      <c r="A300" s="88" t="s">
        <v>2157</v>
      </c>
      <c r="B300" s="82" t="str">
        <f>IF(I300&lt;&gt;"",IF(LEN(I300)&gt;9,LEFT(I300,10),"sai PO"),"")</f>
        <v>4145197989</v>
      </c>
      <c r="G300" s="20" t="s">
        <v>1075</v>
      </c>
      <c r="I300" s="20" t="s">
        <v>2071</v>
      </c>
      <c r="J300" s="50" t="str">
        <f>IF(G300&lt;&gt;"",VLOOKUP(G300,'nhân viên sale'!$A$2:$C$1624,2,0),"")</f>
        <v>SG009</v>
      </c>
      <c r="K300" s="20" t="s">
        <v>37</v>
      </c>
      <c r="L300" s="27" t="str">
        <f>IF(K300&lt;&gt;"",VLOOKUP(K300,tenhang,2,0),"")</f>
        <v>Chả cốm 300g</v>
      </c>
      <c r="M300" s="16"/>
      <c r="N300" s="50" t="str">
        <f>IF(K300&lt;&gt;"","K-HCM","")</f>
        <v>K-HCM</v>
      </c>
      <c r="Q300" s="28" t="str">
        <f>IF(K300&lt;&gt;"",VLOOKUP(K300,tenhang,3,0),"")</f>
        <v>Túi</v>
      </c>
      <c r="R300" s="32">
        <v>4</v>
      </c>
      <c r="T300" s="30">
        <f>IF(K300&lt;&gt;"",VLOOKUP(K300,tenhang,4,0),0)</f>
        <v>74250</v>
      </c>
      <c r="U300" s="30">
        <f>R300*T300</f>
        <v>297000</v>
      </c>
      <c r="X300" s="67">
        <f>IF(K300&lt;&gt;"",8,"")</f>
        <v>8</v>
      </c>
      <c r="Y300" s="31"/>
      <c r="Z300" s="30">
        <f>IF(K300&lt;&gt;"",ROUND(U300*X300*1%,0),"")</f>
        <v>23760</v>
      </c>
    </row>
    <row r="301" spans="1:26" ht="25.5" customHeight="1" x14ac:dyDescent="0.25">
      <c r="A301" s="88" t="s">
        <v>2157</v>
      </c>
      <c r="B301" s="82" t="str">
        <f>IF(I301&lt;&gt;"",IF(LEN(I301)&gt;9,LEFT(I301,10),"sai PO"),"")</f>
        <v>4145197989</v>
      </c>
      <c r="G301" s="20" t="s">
        <v>1075</v>
      </c>
      <c r="I301" s="20" t="s">
        <v>2071</v>
      </c>
      <c r="J301" s="50" t="str">
        <f>IF(G301&lt;&gt;"",VLOOKUP(G301,'nhân viên sale'!$A$2:$C$1624,2,0),"")</f>
        <v>SG009</v>
      </c>
      <c r="K301" s="20" t="s">
        <v>65</v>
      </c>
      <c r="L301" s="27" t="str">
        <f>IF(K301&lt;&gt;"",VLOOKUP(K301,tenhang,2,0),"")</f>
        <v>Mọc Nấm Hương 250g</v>
      </c>
      <c r="M301" s="16"/>
      <c r="N301" s="50" t="str">
        <f>IF(K301&lt;&gt;"","K-HCM","")</f>
        <v>K-HCM</v>
      </c>
      <c r="Q301" s="28" t="str">
        <f>IF(K301&lt;&gt;"",VLOOKUP(K301,tenhang,3,0),"")</f>
        <v>Túi</v>
      </c>
      <c r="R301" s="32">
        <v>4</v>
      </c>
      <c r="T301" s="30">
        <f>IF(K301&lt;&gt;"",VLOOKUP(K301,tenhang,4,0),0)</f>
        <v>46000</v>
      </c>
      <c r="U301" s="30">
        <f>R301*T301</f>
        <v>184000</v>
      </c>
      <c r="X301" s="67">
        <f>IF(K301&lt;&gt;"",8,"")</f>
        <v>8</v>
      </c>
      <c r="Y301" s="31"/>
      <c r="Z301" s="30">
        <f>IF(K301&lt;&gt;"",ROUND(U301*X301*1%,0),"")</f>
        <v>14720</v>
      </c>
    </row>
    <row r="302" spans="1:26" ht="25.5" customHeight="1" x14ac:dyDescent="0.25">
      <c r="A302" s="88" t="s">
        <v>2157</v>
      </c>
      <c r="B302" s="82" t="str">
        <f>IF(I302&lt;&gt;"",IF(LEN(I302)&gt;9,LEFT(I302,10),"sai PO"),"")</f>
        <v>4145197990</v>
      </c>
      <c r="G302" s="20" t="s">
        <v>1076</v>
      </c>
      <c r="I302" s="20" t="s">
        <v>2072</v>
      </c>
      <c r="J302" s="50" t="str">
        <f>IF(G302&lt;&gt;"",VLOOKUP(G302,'nhân viên sale'!$A$2:$C$1624,2,0),"")</f>
        <v>SG009</v>
      </c>
      <c r="K302" s="20" t="s">
        <v>39</v>
      </c>
      <c r="L302" s="27" t="str">
        <f>IF(K302&lt;&gt;"",VLOOKUP(K302,tenhang,2,0),"")</f>
        <v>Chân giò heo muối 300g</v>
      </c>
      <c r="M302" s="16"/>
      <c r="N302" s="50" t="str">
        <f>IF(K302&lt;&gt;"","K-HCM","")</f>
        <v>K-HCM</v>
      </c>
      <c r="Q302" s="28" t="str">
        <f>IF(K302&lt;&gt;"",VLOOKUP(K302,tenhang,3,0),"")</f>
        <v>Túi</v>
      </c>
      <c r="R302" s="32">
        <v>4</v>
      </c>
      <c r="T302" s="30">
        <f>IF(K302&lt;&gt;"",VLOOKUP(K302,tenhang,4,0),0)</f>
        <v>73431</v>
      </c>
      <c r="U302" s="30">
        <f>R302*T302</f>
        <v>293724</v>
      </c>
      <c r="X302" s="67">
        <f>IF(K302&lt;&gt;"",8,"")</f>
        <v>8</v>
      </c>
      <c r="Y302" s="31"/>
      <c r="Z302" s="30">
        <f>IF(K302&lt;&gt;"",ROUND(U302*X302*1%,0),"")</f>
        <v>23498</v>
      </c>
    </row>
    <row r="303" spans="1:26" ht="25.5" customHeight="1" x14ac:dyDescent="0.25">
      <c r="A303" s="88" t="s">
        <v>2157</v>
      </c>
      <c r="B303" s="82" t="str">
        <f>IF(I303&lt;&gt;"",IF(LEN(I303)&gt;9,LEFT(I303,10),"sai PO"),"")</f>
        <v>4145197990</v>
      </c>
      <c r="G303" s="20" t="s">
        <v>1076</v>
      </c>
      <c r="I303" s="20" t="s">
        <v>2072</v>
      </c>
      <c r="J303" s="50" t="str">
        <f>IF(G303&lt;&gt;"",VLOOKUP(G303,'nhân viên sale'!$A$2:$C$1624,2,0),"")</f>
        <v>SG009</v>
      </c>
      <c r="K303" s="20" t="s">
        <v>55</v>
      </c>
      <c r="L303" s="27" t="str">
        <f>IF(K303&lt;&gt;"",VLOOKUP(K303,tenhang,2,0),"")</f>
        <v>Gà muối 500g</v>
      </c>
      <c r="M303" s="16"/>
      <c r="N303" s="50" t="str">
        <f>IF(K303&lt;&gt;"","K-HCM","")</f>
        <v>K-HCM</v>
      </c>
      <c r="Q303" s="28" t="str">
        <f>IF(K303&lt;&gt;"",VLOOKUP(K303,tenhang,3,0),"")</f>
        <v>Túi</v>
      </c>
      <c r="R303" s="32">
        <v>7</v>
      </c>
      <c r="T303" s="30">
        <f>IF(K303&lt;&gt;"",VLOOKUP(K303,tenhang,4,0),0)</f>
        <v>111058</v>
      </c>
      <c r="U303" s="30">
        <f>R303*T303</f>
        <v>777406</v>
      </c>
      <c r="X303" s="67">
        <f>IF(K303&lt;&gt;"",8,"")</f>
        <v>8</v>
      </c>
      <c r="Y303" s="31"/>
      <c r="Z303" s="30">
        <f>IF(K303&lt;&gt;"",ROUND(U303*X303*1%,0),"")</f>
        <v>62192</v>
      </c>
    </row>
    <row r="304" spans="1:26" ht="25.5" customHeight="1" x14ac:dyDescent="0.25">
      <c r="A304" s="88" t="s">
        <v>2157</v>
      </c>
      <c r="B304" s="82" t="str">
        <f>IF(I304&lt;&gt;"",IF(LEN(I304)&gt;9,LEFT(I304,10),"sai PO"),"")</f>
        <v>4145197991</v>
      </c>
      <c r="G304" s="20" t="s">
        <v>1077</v>
      </c>
      <c r="I304" s="20" t="s">
        <v>2073</v>
      </c>
      <c r="J304" s="50" t="str">
        <f>IF(G304&lt;&gt;"",VLOOKUP(G304,'nhân viên sale'!$A$2:$C$1624,2,0),"")</f>
        <v>SG009</v>
      </c>
      <c r="K304" s="20" t="s">
        <v>39</v>
      </c>
      <c r="L304" s="27" t="str">
        <f>IF(K304&lt;&gt;"",VLOOKUP(K304,tenhang,2,0),"")</f>
        <v>Chân giò heo muối 300g</v>
      </c>
      <c r="M304" s="16"/>
      <c r="N304" s="50" t="str">
        <f>IF(K304&lt;&gt;"","K-HCM","")</f>
        <v>K-HCM</v>
      </c>
      <c r="Q304" s="28" t="str">
        <f>IF(K304&lt;&gt;"",VLOOKUP(K304,tenhang,3,0),"")</f>
        <v>Túi</v>
      </c>
      <c r="R304" s="32">
        <v>4</v>
      </c>
      <c r="T304" s="30">
        <f>IF(K304&lt;&gt;"",VLOOKUP(K304,tenhang,4,0),0)</f>
        <v>73431</v>
      </c>
      <c r="U304" s="30">
        <f>R304*T304</f>
        <v>293724</v>
      </c>
      <c r="X304" s="67">
        <f>IF(K304&lt;&gt;"",8,"")</f>
        <v>8</v>
      </c>
      <c r="Y304" s="31"/>
      <c r="Z304" s="30">
        <f>IF(K304&lt;&gt;"",ROUND(U304*X304*1%,0),"")</f>
        <v>23498</v>
      </c>
    </row>
    <row r="305" spans="1:26" ht="25.5" customHeight="1" x14ac:dyDescent="0.25">
      <c r="A305" s="88" t="s">
        <v>2157</v>
      </c>
      <c r="B305" s="82" t="str">
        <f>IF(I305&lt;&gt;"",IF(LEN(I305)&gt;9,LEFT(I305,10),"sai PO"),"")</f>
        <v>4145197991</v>
      </c>
      <c r="G305" s="20" t="s">
        <v>1077</v>
      </c>
      <c r="I305" s="20" t="s">
        <v>2073</v>
      </c>
      <c r="J305" s="50" t="str">
        <f>IF(G305&lt;&gt;"",VLOOKUP(G305,'nhân viên sale'!$A$2:$C$1624,2,0),"")</f>
        <v>SG009</v>
      </c>
      <c r="K305" s="20" t="s">
        <v>55</v>
      </c>
      <c r="L305" s="27" t="str">
        <f>IF(K305&lt;&gt;"",VLOOKUP(K305,tenhang,2,0),"")</f>
        <v>Gà muối 500g</v>
      </c>
      <c r="M305" s="16"/>
      <c r="N305" s="50" t="str">
        <f>IF(K305&lt;&gt;"","K-HCM","")</f>
        <v>K-HCM</v>
      </c>
      <c r="Q305" s="28" t="str">
        <f>IF(K305&lt;&gt;"",VLOOKUP(K305,tenhang,3,0),"")</f>
        <v>Túi</v>
      </c>
      <c r="R305" s="32">
        <v>7</v>
      </c>
      <c r="T305" s="30">
        <f>IF(K305&lt;&gt;"",VLOOKUP(K305,tenhang,4,0),0)</f>
        <v>111058</v>
      </c>
      <c r="U305" s="30">
        <f>R305*T305</f>
        <v>777406</v>
      </c>
      <c r="X305" s="67">
        <f>IF(K305&lt;&gt;"",8,"")</f>
        <v>8</v>
      </c>
      <c r="Y305" s="31"/>
      <c r="Z305" s="30">
        <f>IF(K305&lt;&gt;"",ROUND(U305*X305*1%,0),"")</f>
        <v>62192</v>
      </c>
    </row>
    <row r="306" spans="1:26" ht="25.5" customHeight="1" x14ac:dyDescent="0.25">
      <c r="A306" s="88" t="s">
        <v>2157</v>
      </c>
      <c r="B306" s="82" t="str">
        <f>IF(I306&lt;&gt;"",IF(LEN(I306)&gt;9,LEFT(I306,10),"sai PO"),"")</f>
        <v>4145197991</v>
      </c>
      <c r="G306" s="20" t="s">
        <v>1077</v>
      </c>
      <c r="I306" s="20" t="s">
        <v>2073</v>
      </c>
      <c r="J306" s="50" t="str">
        <f>IF(G306&lt;&gt;"",VLOOKUP(G306,'nhân viên sale'!$A$2:$C$1624,2,0),"")</f>
        <v>SG009</v>
      </c>
      <c r="K306" s="20" t="s">
        <v>45</v>
      </c>
      <c r="L306" s="27" t="str">
        <f>IF(K306&lt;&gt;"",VLOOKUP(K306,tenhang,2,0),"")</f>
        <v>Chả nướng 300g</v>
      </c>
      <c r="M306" s="16"/>
      <c r="N306" s="50" t="str">
        <f>IF(K306&lt;&gt;"","K-HCM","")</f>
        <v>K-HCM</v>
      </c>
      <c r="Q306" s="28" t="str">
        <f>IF(K306&lt;&gt;"",VLOOKUP(K306,tenhang,3,0),"")</f>
        <v>Túi</v>
      </c>
      <c r="R306" s="32">
        <v>4</v>
      </c>
      <c r="T306" s="30">
        <f>IF(K306&lt;&gt;"",VLOOKUP(K306,tenhang,4,0),0)</f>
        <v>70950</v>
      </c>
      <c r="U306" s="30">
        <f>R306*T306</f>
        <v>283800</v>
      </c>
      <c r="X306" s="67">
        <f>IF(K306&lt;&gt;"",8,"")</f>
        <v>8</v>
      </c>
      <c r="Y306" s="31"/>
      <c r="Z306" s="30">
        <f>IF(K306&lt;&gt;"",ROUND(U306*X306*1%,0),"")</f>
        <v>22704</v>
      </c>
    </row>
    <row r="307" spans="1:26" ht="25.5" customHeight="1" x14ac:dyDescent="0.25">
      <c r="A307" s="88" t="s">
        <v>2157</v>
      </c>
      <c r="B307" s="82" t="str">
        <f>IF(I307&lt;&gt;"",IF(LEN(I307)&gt;9,LEFT(I307,10),"sai PO"),"")</f>
        <v>4145197993</v>
      </c>
      <c r="G307" s="20" t="s">
        <v>1080</v>
      </c>
      <c r="I307" s="20" t="s">
        <v>2074</v>
      </c>
      <c r="J307" s="50" t="str">
        <f>IF(G307&lt;&gt;"",VLOOKUP(G307,'nhân viên sale'!$A$2:$C$1624,2,0),"")</f>
        <v>SG004</v>
      </c>
      <c r="K307" s="20" t="s">
        <v>30</v>
      </c>
      <c r="L307" s="27" t="str">
        <f>IF(K307&lt;&gt;"",VLOOKUP(K307,tenhang,2,0),"")</f>
        <v>Bắp bò muối 200g</v>
      </c>
      <c r="M307" s="16"/>
      <c r="N307" s="50" t="str">
        <f>IF(K307&lt;&gt;"","K-HCM","")</f>
        <v>K-HCM</v>
      </c>
      <c r="Q307" s="28" t="str">
        <f>IF(K307&lt;&gt;"",VLOOKUP(K307,tenhang,3,0),"")</f>
        <v>Túi</v>
      </c>
      <c r="R307" s="32">
        <v>4</v>
      </c>
      <c r="T307" s="30">
        <f>IF(K307&lt;&gt;"",VLOOKUP(K307,tenhang,4,0),0)</f>
        <v>87787</v>
      </c>
      <c r="U307" s="30">
        <f>R307*T307</f>
        <v>351148</v>
      </c>
      <c r="X307" s="67">
        <f>IF(K307&lt;&gt;"",8,"")</f>
        <v>8</v>
      </c>
      <c r="Y307" s="31"/>
      <c r="Z307" s="30">
        <f>IF(K307&lt;&gt;"",ROUND(U307*X307*1%,0),"")</f>
        <v>28092</v>
      </c>
    </row>
    <row r="308" spans="1:26" ht="25.5" customHeight="1" x14ac:dyDescent="0.25">
      <c r="A308" s="88" t="s">
        <v>2157</v>
      </c>
      <c r="B308" s="82" t="str">
        <f>IF(I308&lt;&gt;"",IF(LEN(I308)&gt;9,LEFT(I308,10),"sai PO"),"")</f>
        <v>4145197993</v>
      </c>
      <c r="G308" s="20" t="s">
        <v>1080</v>
      </c>
      <c r="I308" s="20" t="s">
        <v>2074</v>
      </c>
      <c r="J308" s="50" t="str">
        <f>IF(G308&lt;&gt;"",VLOOKUP(G308,'nhân viên sale'!$A$2:$C$1624,2,0),"")</f>
        <v>SG004</v>
      </c>
      <c r="K308" s="20" t="s">
        <v>39</v>
      </c>
      <c r="L308" s="27" t="str">
        <f>IF(K308&lt;&gt;"",VLOOKUP(K308,tenhang,2,0),"")</f>
        <v>Chân giò heo muối 300g</v>
      </c>
      <c r="M308" s="16"/>
      <c r="N308" s="50" t="str">
        <f>IF(K308&lt;&gt;"","K-HCM","")</f>
        <v>K-HCM</v>
      </c>
      <c r="Q308" s="28" t="str">
        <f>IF(K308&lt;&gt;"",VLOOKUP(K308,tenhang,3,0),"")</f>
        <v>Túi</v>
      </c>
      <c r="R308" s="32">
        <v>4</v>
      </c>
      <c r="T308" s="30">
        <f>IF(K308&lt;&gt;"",VLOOKUP(K308,tenhang,4,0),0)</f>
        <v>73431</v>
      </c>
      <c r="U308" s="30">
        <f>R308*T308</f>
        <v>293724</v>
      </c>
      <c r="X308" s="67">
        <f>IF(K308&lt;&gt;"",8,"")</f>
        <v>8</v>
      </c>
      <c r="Y308" s="31"/>
      <c r="Z308" s="30">
        <f>IF(K308&lt;&gt;"",ROUND(U308*X308*1%,0),"")</f>
        <v>23498</v>
      </c>
    </row>
    <row r="309" spans="1:26" ht="25.5" customHeight="1" x14ac:dyDescent="0.25">
      <c r="A309" s="88" t="s">
        <v>2157</v>
      </c>
      <c r="B309" s="82" t="str">
        <f>IF(I309&lt;&gt;"",IF(LEN(I309)&gt;9,LEFT(I309,10),"sai PO"),"")</f>
        <v>4145197993</v>
      </c>
      <c r="G309" s="20" t="s">
        <v>1080</v>
      </c>
      <c r="I309" s="20" t="s">
        <v>2074</v>
      </c>
      <c r="J309" s="50" t="str">
        <f>IF(G309&lt;&gt;"",VLOOKUP(G309,'nhân viên sale'!$A$2:$C$1624,2,0),"")</f>
        <v>SG004</v>
      </c>
      <c r="K309" s="20" t="s">
        <v>55</v>
      </c>
      <c r="L309" s="27" t="str">
        <f>IF(K309&lt;&gt;"",VLOOKUP(K309,tenhang,2,0),"")</f>
        <v>Gà muối 500g</v>
      </c>
      <c r="M309" s="16"/>
      <c r="N309" s="50" t="str">
        <f>IF(K309&lt;&gt;"","K-HCM","")</f>
        <v>K-HCM</v>
      </c>
      <c r="Q309" s="28" t="str">
        <f>IF(K309&lt;&gt;"",VLOOKUP(K309,tenhang,3,0),"")</f>
        <v>Túi</v>
      </c>
      <c r="R309" s="32">
        <v>7</v>
      </c>
      <c r="T309" s="30">
        <f>IF(K309&lt;&gt;"",VLOOKUP(K309,tenhang,4,0),0)</f>
        <v>111058</v>
      </c>
      <c r="U309" s="30">
        <f>R309*T309</f>
        <v>777406</v>
      </c>
      <c r="X309" s="67">
        <f>IF(K309&lt;&gt;"",8,"")</f>
        <v>8</v>
      </c>
      <c r="Y309" s="31"/>
      <c r="Z309" s="30">
        <f>IF(K309&lt;&gt;"",ROUND(U309*X309*1%,0),"")</f>
        <v>62192</v>
      </c>
    </row>
    <row r="310" spans="1:26" ht="25.5" customHeight="1" x14ac:dyDescent="0.25">
      <c r="A310" s="88" t="s">
        <v>2157</v>
      </c>
      <c r="B310" s="82" t="str">
        <f>IF(I310&lt;&gt;"",IF(LEN(I310)&gt;9,LEFT(I310,10),"sai PO"),"")</f>
        <v>4145197993</v>
      </c>
      <c r="G310" s="20" t="s">
        <v>1080</v>
      </c>
      <c r="I310" s="20" t="s">
        <v>2074</v>
      </c>
      <c r="J310" s="50" t="str">
        <f>IF(G310&lt;&gt;"",VLOOKUP(G310,'nhân viên sale'!$A$2:$C$1624,2,0),"")</f>
        <v>SG004</v>
      </c>
      <c r="K310" s="20" t="s">
        <v>67</v>
      </c>
      <c r="L310" s="27" t="str">
        <f>IF(K310&lt;&gt;"",VLOOKUP(K310,tenhang,2,0),"")</f>
        <v>Tai heo muối 200g</v>
      </c>
      <c r="M310" s="16"/>
      <c r="N310" s="50" t="str">
        <f>IF(K310&lt;&gt;"","K-HCM","")</f>
        <v>K-HCM</v>
      </c>
      <c r="Q310" s="28" t="str">
        <f>IF(K310&lt;&gt;"",VLOOKUP(K310,tenhang,3,0),"")</f>
        <v>Túi</v>
      </c>
      <c r="R310" s="32">
        <v>4</v>
      </c>
      <c r="T310" s="30">
        <f>IF(K310&lt;&gt;"",VLOOKUP(K310,tenhang,4,0),0)</f>
        <v>55595</v>
      </c>
      <c r="U310" s="30">
        <f>R310*T310</f>
        <v>222380</v>
      </c>
      <c r="X310" s="67">
        <f>IF(K310&lt;&gt;"",8,"")</f>
        <v>8</v>
      </c>
      <c r="Y310" s="31"/>
      <c r="Z310" s="30">
        <f>IF(K310&lt;&gt;"",ROUND(U310*X310*1%,0),"")</f>
        <v>17790</v>
      </c>
    </row>
    <row r="311" spans="1:26" ht="25.5" customHeight="1" x14ac:dyDescent="0.25">
      <c r="A311" s="88" t="s">
        <v>2157</v>
      </c>
      <c r="B311" s="82" t="str">
        <f>IF(I311&lt;&gt;"",IF(LEN(I311)&gt;9,LEFT(I311,10),"sai PO"),"")</f>
        <v>4145197993</v>
      </c>
      <c r="G311" s="20" t="s">
        <v>1080</v>
      </c>
      <c r="I311" s="20" t="s">
        <v>2074</v>
      </c>
      <c r="J311" s="50" t="str">
        <f>IF(G311&lt;&gt;"",VLOOKUP(G311,'nhân viên sale'!$A$2:$C$1624,2,0),"")</f>
        <v>SG004</v>
      </c>
      <c r="K311" s="20" t="s">
        <v>37</v>
      </c>
      <c r="L311" s="27" t="str">
        <f>IF(K311&lt;&gt;"",VLOOKUP(K311,tenhang,2,0),"")</f>
        <v>Chả cốm 300g</v>
      </c>
      <c r="M311" s="16"/>
      <c r="N311" s="50" t="str">
        <f>IF(K311&lt;&gt;"","K-HCM","")</f>
        <v>K-HCM</v>
      </c>
      <c r="Q311" s="28" t="str">
        <f>IF(K311&lt;&gt;"",VLOOKUP(K311,tenhang,3,0),"")</f>
        <v>Túi</v>
      </c>
      <c r="R311" s="32">
        <v>4</v>
      </c>
      <c r="T311" s="30">
        <f>IF(K311&lt;&gt;"",VLOOKUP(K311,tenhang,4,0),0)</f>
        <v>74250</v>
      </c>
      <c r="U311" s="30">
        <f>R311*T311</f>
        <v>297000</v>
      </c>
      <c r="X311" s="67">
        <f>IF(K311&lt;&gt;"",8,"")</f>
        <v>8</v>
      </c>
      <c r="Y311" s="31"/>
      <c r="Z311" s="30">
        <f>IF(K311&lt;&gt;"",ROUND(U311*X311*1%,0),"")</f>
        <v>23760</v>
      </c>
    </row>
    <row r="312" spans="1:26" ht="25.5" customHeight="1" x14ac:dyDescent="0.25">
      <c r="A312" s="88" t="s">
        <v>2157</v>
      </c>
      <c r="B312" s="82" t="str">
        <f>IF(I312&lt;&gt;"",IF(LEN(I312)&gt;9,LEFT(I312,10),"sai PO"),"")</f>
        <v>4145197999</v>
      </c>
      <c r="G312" s="20" t="s">
        <v>1088</v>
      </c>
      <c r="I312" s="20" t="s">
        <v>2075</v>
      </c>
      <c r="J312" s="50" t="str">
        <f>IF(G312&lt;&gt;"",VLOOKUP(G312,'nhân viên sale'!$A$2:$C$1624,2,0),"")</f>
        <v>SG011</v>
      </c>
      <c r="K312" s="20" t="s">
        <v>39</v>
      </c>
      <c r="L312" s="27" t="str">
        <f>IF(K312&lt;&gt;"",VLOOKUP(K312,tenhang,2,0),"")</f>
        <v>Chân giò heo muối 300g</v>
      </c>
      <c r="M312" s="16"/>
      <c r="N312" s="50" t="str">
        <f>IF(K312&lt;&gt;"","K-HCM","")</f>
        <v>K-HCM</v>
      </c>
      <c r="Q312" s="28" t="str">
        <f>IF(K312&lt;&gt;"",VLOOKUP(K312,tenhang,3,0),"")</f>
        <v>Túi</v>
      </c>
      <c r="R312" s="32">
        <v>8</v>
      </c>
      <c r="T312" s="30">
        <f>IF(K312&lt;&gt;"",VLOOKUP(K312,tenhang,4,0),0)</f>
        <v>73431</v>
      </c>
      <c r="U312" s="30">
        <f>R312*T312</f>
        <v>587448</v>
      </c>
      <c r="X312" s="67">
        <f>IF(K312&lt;&gt;"",8,"")</f>
        <v>8</v>
      </c>
      <c r="Y312" s="31"/>
      <c r="Z312" s="30">
        <f>IF(K312&lt;&gt;"",ROUND(U312*X312*1%,0),"")</f>
        <v>46996</v>
      </c>
    </row>
    <row r="313" spans="1:26" ht="25.5" customHeight="1" x14ac:dyDescent="0.25">
      <c r="A313" s="88" t="s">
        <v>2157</v>
      </c>
      <c r="B313" s="82" t="str">
        <f>IF(I313&lt;&gt;"",IF(LEN(I313)&gt;9,LEFT(I313,10),"sai PO"),"")</f>
        <v>4145197999</v>
      </c>
      <c r="G313" s="20" t="s">
        <v>1088</v>
      </c>
      <c r="I313" s="20" t="s">
        <v>2075</v>
      </c>
      <c r="J313" s="50" t="str">
        <f>IF(G313&lt;&gt;"",VLOOKUP(G313,'nhân viên sale'!$A$2:$C$1624,2,0),"")</f>
        <v>SG011</v>
      </c>
      <c r="K313" s="20" t="s">
        <v>55</v>
      </c>
      <c r="L313" s="27" t="str">
        <f>IF(K313&lt;&gt;"",VLOOKUP(K313,tenhang,2,0),"")</f>
        <v>Gà muối 500g</v>
      </c>
      <c r="M313" s="16"/>
      <c r="N313" s="50" t="str">
        <f>IF(K313&lt;&gt;"","K-HCM","")</f>
        <v>K-HCM</v>
      </c>
      <c r="Q313" s="28" t="str">
        <f>IF(K313&lt;&gt;"",VLOOKUP(K313,tenhang,3,0),"")</f>
        <v>Túi</v>
      </c>
      <c r="R313" s="32">
        <v>8</v>
      </c>
      <c r="T313" s="30">
        <f>IF(K313&lt;&gt;"",VLOOKUP(K313,tenhang,4,0),0)</f>
        <v>111058</v>
      </c>
      <c r="U313" s="30">
        <f>R313*T313</f>
        <v>888464</v>
      </c>
      <c r="X313" s="67">
        <f>IF(K313&lt;&gt;"",8,"")</f>
        <v>8</v>
      </c>
      <c r="Y313" s="31"/>
      <c r="Z313" s="30">
        <f>IF(K313&lt;&gt;"",ROUND(U313*X313*1%,0),"")</f>
        <v>71077</v>
      </c>
    </row>
    <row r="314" spans="1:26" ht="25.5" customHeight="1" x14ac:dyDescent="0.25">
      <c r="A314" s="88" t="s">
        <v>2157</v>
      </c>
      <c r="B314" s="82" t="str">
        <f>IF(I314&lt;&gt;"",IF(LEN(I314)&gt;9,LEFT(I314,10),"sai PO"),"")</f>
        <v>4145197999</v>
      </c>
      <c r="G314" s="20" t="s">
        <v>1088</v>
      </c>
      <c r="I314" s="20" t="s">
        <v>2075</v>
      </c>
      <c r="J314" s="50" t="str">
        <f>IF(G314&lt;&gt;"",VLOOKUP(G314,'nhân viên sale'!$A$2:$C$1624,2,0),"")</f>
        <v>SG011</v>
      </c>
      <c r="K314" s="20" t="s">
        <v>67</v>
      </c>
      <c r="L314" s="27" t="str">
        <f>IF(K314&lt;&gt;"",VLOOKUP(K314,tenhang,2,0),"")</f>
        <v>Tai heo muối 200g</v>
      </c>
      <c r="M314" s="16"/>
      <c r="N314" s="50" t="str">
        <f>IF(K314&lt;&gt;"","K-HCM","")</f>
        <v>K-HCM</v>
      </c>
      <c r="Q314" s="28" t="str">
        <f>IF(K314&lt;&gt;"",VLOOKUP(K314,tenhang,3,0),"")</f>
        <v>Túi</v>
      </c>
      <c r="R314" s="32">
        <v>4</v>
      </c>
      <c r="T314" s="30">
        <f>IF(K314&lt;&gt;"",VLOOKUP(K314,tenhang,4,0),0)</f>
        <v>55595</v>
      </c>
      <c r="U314" s="30">
        <f>R314*T314</f>
        <v>222380</v>
      </c>
      <c r="X314" s="67">
        <f>IF(K314&lt;&gt;"",8,"")</f>
        <v>8</v>
      </c>
      <c r="Y314" s="31"/>
      <c r="Z314" s="30">
        <f>IF(K314&lt;&gt;"",ROUND(U314*X314*1%,0),"")</f>
        <v>17790</v>
      </c>
    </row>
    <row r="315" spans="1:26" ht="25.5" customHeight="1" x14ac:dyDescent="0.25">
      <c r="A315" s="88" t="s">
        <v>2157</v>
      </c>
      <c r="B315" s="82" t="str">
        <f>IF(I315&lt;&gt;"",IF(LEN(I315)&gt;9,LEFT(I315,10),"sai PO"),"")</f>
        <v>4145197999</v>
      </c>
      <c r="G315" s="20" t="s">
        <v>1088</v>
      </c>
      <c r="I315" s="20" t="s">
        <v>2075</v>
      </c>
      <c r="J315" s="50" t="str">
        <f>IF(G315&lt;&gt;"",VLOOKUP(G315,'nhân viên sale'!$A$2:$C$1624,2,0),"")</f>
        <v>SG011</v>
      </c>
      <c r="K315" s="20" t="s">
        <v>37</v>
      </c>
      <c r="L315" s="27" t="str">
        <f>IF(K315&lt;&gt;"",VLOOKUP(K315,tenhang,2,0),"")</f>
        <v>Chả cốm 300g</v>
      </c>
      <c r="M315" s="16"/>
      <c r="N315" s="50" t="str">
        <f>IF(K315&lt;&gt;"","K-HCM","")</f>
        <v>K-HCM</v>
      </c>
      <c r="Q315" s="28" t="str">
        <f>IF(K315&lt;&gt;"",VLOOKUP(K315,tenhang,3,0),"")</f>
        <v>Túi</v>
      </c>
      <c r="R315" s="32">
        <v>4</v>
      </c>
      <c r="T315" s="30">
        <f>IF(K315&lt;&gt;"",VLOOKUP(K315,tenhang,4,0),0)</f>
        <v>74250</v>
      </c>
      <c r="U315" s="30">
        <f>R315*T315</f>
        <v>297000</v>
      </c>
      <c r="X315" s="67">
        <f>IF(K315&lt;&gt;"",8,"")</f>
        <v>8</v>
      </c>
      <c r="Y315" s="31"/>
      <c r="Z315" s="30">
        <f>IF(K315&lt;&gt;"",ROUND(U315*X315*1%,0),"")</f>
        <v>23760</v>
      </c>
    </row>
    <row r="316" spans="1:26" ht="25.5" customHeight="1" x14ac:dyDescent="0.25">
      <c r="A316" s="88" t="s">
        <v>2157</v>
      </c>
      <c r="B316" s="82" t="str">
        <f>IF(I316&lt;&gt;"",IF(LEN(I316)&gt;9,LEFT(I316,10),"sai PO"),"")</f>
        <v>4145197999</v>
      </c>
      <c r="G316" s="20" t="s">
        <v>1088</v>
      </c>
      <c r="I316" s="20" t="s">
        <v>2075</v>
      </c>
      <c r="J316" s="50" t="str">
        <f>IF(G316&lt;&gt;"",VLOOKUP(G316,'nhân viên sale'!$A$2:$C$1624,2,0),"")</f>
        <v>SG011</v>
      </c>
      <c r="K316" s="20" t="s">
        <v>59</v>
      </c>
      <c r="L316" s="27" t="str">
        <f>IF(K316&lt;&gt;"",VLOOKUP(K316,tenhang,2,0),"")</f>
        <v>Giò Tai Lưỡi Xào 250g</v>
      </c>
      <c r="M316" s="16"/>
      <c r="N316" s="50" t="str">
        <f>IF(K316&lt;&gt;"","K-HCM","")</f>
        <v>K-HCM</v>
      </c>
      <c r="Q316" s="28" t="str">
        <f>IF(K316&lt;&gt;"",VLOOKUP(K316,tenhang,3,0),"")</f>
        <v>Túi</v>
      </c>
      <c r="R316" s="32">
        <v>4</v>
      </c>
      <c r="T316" s="30">
        <f>IF(K316&lt;&gt;"",VLOOKUP(K316,tenhang,4,0),0)</f>
        <v>50182</v>
      </c>
      <c r="U316" s="30">
        <f>R316*T316</f>
        <v>200728</v>
      </c>
      <c r="X316" s="67">
        <f>IF(K316&lt;&gt;"",8,"")</f>
        <v>8</v>
      </c>
      <c r="Y316" s="31"/>
      <c r="Z316" s="30">
        <f>IF(K316&lt;&gt;"",ROUND(U316*X316*1%,0),"")</f>
        <v>16058</v>
      </c>
    </row>
    <row r="317" spans="1:26" ht="25.5" customHeight="1" x14ac:dyDescent="0.25">
      <c r="A317" s="88" t="s">
        <v>2157</v>
      </c>
      <c r="B317" s="82" t="str">
        <f>IF(I317&lt;&gt;"",IF(LEN(I317)&gt;9,LEFT(I317,10),"sai PO"),"")</f>
        <v>4145198005</v>
      </c>
      <c r="G317" s="20" t="s">
        <v>1101</v>
      </c>
      <c r="I317" s="20" t="s">
        <v>2076</v>
      </c>
      <c r="J317" s="50" t="str">
        <f>IF(G317&lt;&gt;"",VLOOKUP(G317,'nhân viên sale'!$A$2:$C$1624,2,0),"")</f>
        <v>SG005</v>
      </c>
      <c r="K317" s="20" t="s">
        <v>39</v>
      </c>
      <c r="L317" s="27" t="str">
        <f>IF(K317&lt;&gt;"",VLOOKUP(K317,tenhang,2,0),"")</f>
        <v>Chân giò heo muối 300g</v>
      </c>
      <c r="M317" s="16"/>
      <c r="N317" s="50" t="str">
        <f>IF(K317&lt;&gt;"","K-HCM","")</f>
        <v>K-HCM</v>
      </c>
      <c r="Q317" s="28" t="str">
        <f>IF(K317&lt;&gt;"",VLOOKUP(K317,tenhang,3,0),"")</f>
        <v>Túi</v>
      </c>
      <c r="R317" s="32">
        <v>4</v>
      </c>
      <c r="T317" s="30">
        <f>IF(K317&lt;&gt;"",VLOOKUP(K317,tenhang,4,0),0)</f>
        <v>73431</v>
      </c>
      <c r="U317" s="30">
        <f>R317*T317</f>
        <v>293724</v>
      </c>
      <c r="X317" s="67">
        <f>IF(K317&lt;&gt;"",8,"")</f>
        <v>8</v>
      </c>
      <c r="Y317" s="31"/>
      <c r="Z317" s="30">
        <f>IF(K317&lt;&gt;"",ROUND(U317*X317*1%,0),"")</f>
        <v>23498</v>
      </c>
    </row>
    <row r="318" spans="1:26" ht="25.5" customHeight="1" x14ac:dyDescent="0.25">
      <c r="A318" s="88" t="s">
        <v>2157</v>
      </c>
      <c r="B318" s="82" t="str">
        <f>IF(I318&lt;&gt;"",IF(LEN(I318)&gt;9,LEFT(I318,10),"sai PO"),"")</f>
        <v>4145198005</v>
      </c>
      <c r="G318" s="20" t="s">
        <v>1101</v>
      </c>
      <c r="I318" s="20" t="s">
        <v>2076</v>
      </c>
      <c r="J318" s="50" t="str">
        <f>IF(G318&lt;&gt;"",VLOOKUP(G318,'nhân viên sale'!$A$2:$C$1624,2,0),"")</f>
        <v>SG005</v>
      </c>
      <c r="K318" s="20" t="s">
        <v>55</v>
      </c>
      <c r="L318" s="27" t="str">
        <f>IF(K318&lt;&gt;"",VLOOKUP(K318,tenhang,2,0),"")</f>
        <v>Gà muối 500g</v>
      </c>
      <c r="M318" s="16"/>
      <c r="N318" s="50" t="str">
        <f>IF(K318&lt;&gt;"","K-HCM","")</f>
        <v>K-HCM</v>
      </c>
      <c r="Q318" s="28" t="str">
        <f>IF(K318&lt;&gt;"",VLOOKUP(K318,tenhang,3,0),"")</f>
        <v>Túi</v>
      </c>
      <c r="R318" s="32">
        <v>4</v>
      </c>
      <c r="T318" s="30">
        <f>IF(K318&lt;&gt;"",VLOOKUP(K318,tenhang,4,0),0)</f>
        <v>111058</v>
      </c>
      <c r="U318" s="30">
        <f>R318*T318</f>
        <v>444232</v>
      </c>
      <c r="X318" s="67">
        <f>IF(K318&lt;&gt;"",8,"")</f>
        <v>8</v>
      </c>
      <c r="Y318" s="31"/>
      <c r="Z318" s="30">
        <f>IF(K318&lt;&gt;"",ROUND(U318*X318*1%,0),"")</f>
        <v>35539</v>
      </c>
    </row>
    <row r="319" spans="1:26" ht="25.5" customHeight="1" x14ac:dyDescent="0.25">
      <c r="A319" s="88" t="s">
        <v>2157</v>
      </c>
      <c r="B319" s="82" t="str">
        <f>IF(I319&lt;&gt;"",IF(LEN(I319)&gt;9,LEFT(I319,10),"sai PO"),"")</f>
        <v>4145198005</v>
      </c>
      <c r="G319" s="20" t="s">
        <v>1101</v>
      </c>
      <c r="I319" s="20" t="s">
        <v>2076</v>
      </c>
      <c r="J319" s="50" t="str">
        <f>IF(G319&lt;&gt;"",VLOOKUP(G319,'nhân viên sale'!$A$2:$C$1624,2,0),"")</f>
        <v>SG005</v>
      </c>
      <c r="K319" s="20" t="s">
        <v>49</v>
      </c>
      <c r="L319" s="27" t="str">
        <f>IF(K319&lt;&gt;"",VLOOKUP(K319,tenhang,2,0),"")</f>
        <v>Giò lụa cây 250g</v>
      </c>
      <c r="M319" s="16"/>
      <c r="N319" s="50" t="str">
        <f>IF(K319&lt;&gt;"","K-HCM","")</f>
        <v>K-HCM</v>
      </c>
      <c r="Q319" s="28" t="str">
        <f>IF(K319&lt;&gt;"",VLOOKUP(K319,tenhang,3,0),"")</f>
        <v>Túi</v>
      </c>
      <c r="R319" s="32">
        <v>4</v>
      </c>
      <c r="T319" s="30">
        <f>IF(K319&lt;&gt;"",VLOOKUP(K319,tenhang,4,0),0)</f>
        <v>59400</v>
      </c>
      <c r="U319" s="30">
        <f>R319*T319</f>
        <v>237600</v>
      </c>
      <c r="X319" s="67">
        <f>IF(K319&lt;&gt;"",8,"")</f>
        <v>8</v>
      </c>
      <c r="Y319" s="31"/>
      <c r="Z319" s="30">
        <f>IF(K319&lt;&gt;"",ROUND(U319*X319*1%,0),"")</f>
        <v>19008</v>
      </c>
    </row>
    <row r="320" spans="1:26" ht="25.5" customHeight="1" x14ac:dyDescent="0.25">
      <c r="A320" s="88" t="s">
        <v>2157</v>
      </c>
      <c r="B320" s="82" t="str">
        <f>IF(I320&lt;&gt;"",IF(LEN(I320)&gt;9,LEFT(I320,10),"sai PO"),"")</f>
        <v>4145198013</v>
      </c>
      <c r="G320" s="20" t="s">
        <v>1112</v>
      </c>
      <c r="I320" s="20" t="s">
        <v>2077</v>
      </c>
      <c r="J320" s="50" t="str">
        <f>IF(G320&lt;&gt;"",VLOOKUP(G320,'nhân viên sale'!$A$2:$C$1624,2,0),"")</f>
        <v>SG011</v>
      </c>
      <c r="K320" s="20" t="s">
        <v>39</v>
      </c>
      <c r="L320" s="27" t="str">
        <f>IF(K320&lt;&gt;"",VLOOKUP(K320,tenhang,2,0),"")</f>
        <v>Chân giò heo muối 300g</v>
      </c>
      <c r="M320" s="16"/>
      <c r="N320" s="50" t="str">
        <f>IF(K320&lt;&gt;"","K-HCM","")</f>
        <v>K-HCM</v>
      </c>
      <c r="Q320" s="28" t="str">
        <f>IF(K320&lt;&gt;"",VLOOKUP(K320,tenhang,3,0),"")</f>
        <v>Túi</v>
      </c>
      <c r="R320" s="32">
        <v>6</v>
      </c>
      <c r="T320" s="30">
        <f>IF(K320&lt;&gt;"",VLOOKUP(K320,tenhang,4,0),0)</f>
        <v>73431</v>
      </c>
      <c r="U320" s="30">
        <f>R320*T320</f>
        <v>440586</v>
      </c>
      <c r="X320" s="67">
        <f>IF(K320&lt;&gt;"",8,"")</f>
        <v>8</v>
      </c>
      <c r="Y320" s="31"/>
      <c r="Z320" s="30">
        <f>IF(K320&lt;&gt;"",ROUND(U320*X320*1%,0),"")</f>
        <v>35247</v>
      </c>
    </row>
    <row r="321" spans="1:26" ht="25.5" customHeight="1" x14ac:dyDescent="0.25">
      <c r="A321" s="88" t="s">
        <v>2157</v>
      </c>
      <c r="B321" s="82" t="str">
        <f>IF(I321&lt;&gt;"",IF(LEN(I321)&gt;9,LEFT(I321,10),"sai PO"),"")</f>
        <v>4145198013</v>
      </c>
      <c r="G321" s="20" t="s">
        <v>1112</v>
      </c>
      <c r="I321" s="20" t="s">
        <v>2077</v>
      </c>
      <c r="J321" s="50" t="str">
        <f>IF(G321&lt;&gt;"",VLOOKUP(G321,'nhân viên sale'!$A$2:$C$1624,2,0),"")</f>
        <v>SG011</v>
      </c>
      <c r="K321" s="20" t="s">
        <v>55</v>
      </c>
      <c r="L321" s="27" t="str">
        <f>IF(K321&lt;&gt;"",VLOOKUP(K321,tenhang,2,0),"")</f>
        <v>Gà muối 500g</v>
      </c>
      <c r="M321" s="16"/>
      <c r="N321" s="50" t="str">
        <f>IF(K321&lt;&gt;"","K-HCM","")</f>
        <v>K-HCM</v>
      </c>
      <c r="Q321" s="28" t="str">
        <f>IF(K321&lt;&gt;"",VLOOKUP(K321,tenhang,3,0),"")</f>
        <v>Túi</v>
      </c>
      <c r="R321" s="32">
        <v>6</v>
      </c>
      <c r="T321" s="30">
        <f>IF(K321&lt;&gt;"",VLOOKUP(K321,tenhang,4,0),0)</f>
        <v>111058</v>
      </c>
      <c r="U321" s="30">
        <f>R321*T321</f>
        <v>666348</v>
      </c>
      <c r="X321" s="67">
        <f>IF(K321&lt;&gt;"",8,"")</f>
        <v>8</v>
      </c>
      <c r="Y321" s="31"/>
      <c r="Z321" s="30">
        <f>IF(K321&lt;&gt;"",ROUND(U321*X321*1%,0),"")</f>
        <v>53308</v>
      </c>
    </row>
    <row r="322" spans="1:26" ht="25.5" customHeight="1" x14ac:dyDescent="0.25">
      <c r="A322" s="88" t="s">
        <v>2157</v>
      </c>
      <c r="B322" s="82" t="str">
        <f>IF(I322&lt;&gt;"",IF(LEN(I322)&gt;9,LEFT(I322,10),"sai PO"),"")</f>
        <v>4145198013</v>
      </c>
      <c r="G322" s="20" t="s">
        <v>1112</v>
      </c>
      <c r="I322" s="20" t="s">
        <v>2077</v>
      </c>
      <c r="J322" s="50" t="str">
        <f>IF(G322&lt;&gt;"",VLOOKUP(G322,'nhân viên sale'!$A$2:$C$1624,2,0),"")</f>
        <v>SG011</v>
      </c>
      <c r="K322" s="20" t="s">
        <v>67</v>
      </c>
      <c r="L322" s="27" t="str">
        <f>IF(K322&lt;&gt;"",VLOOKUP(K322,tenhang,2,0),"")</f>
        <v>Tai heo muối 200g</v>
      </c>
      <c r="M322" s="16"/>
      <c r="N322" s="50" t="str">
        <f>IF(K322&lt;&gt;"","K-HCM","")</f>
        <v>K-HCM</v>
      </c>
      <c r="Q322" s="28" t="str">
        <f>IF(K322&lt;&gt;"",VLOOKUP(K322,tenhang,3,0),"")</f>
        <v>Túi</v>
      </c>
      <c r="R322" s="32">
        <v>4</v>
      </c>
      <c r="T322" s="30">
        <f>IF(K322&lt;&gt;"",VLOOKUP(K322,tenhang,4,0),0)</f>
        <v>55595</v>
      </c>
      <c r="U322" s="30">
        <f>R322*T322</f>
        <v>222380</v>
      </c>
      <c r="X322" s="67">
        <f>IF(K322&lt;&gt;"",8,"")</f>
        <v>8</v>
      </c>
      <c r="Y322" s="31"/>
      <c r="Z322" s="30">
        <f>IF(K322&lt;&gt;"",ROUND(U322*X322*1%,0),"")</f>
        <v>17790</v>
      </c>
    </row>
    <row r="323" spans="1:26" ht="25.5" customHeight="1" x14ac:dyDescent="0.25">
      <c r="A323" s="88" t="s">
        <v>2157</v>
      </c>
      <c r="B323" s="82" t="str">
        <f>IF(I323&lt;&gt;"",IF(LEN(I323)&gt;9,LEFT(I323,10),"sai PO"),"")</f>
        <v>4145198013</v>
      </c>
      <c r="G323" s="20" t="s">
        <v>1112</v>
      </c>
      <c r="I323" s="20" t="s">
        <v>2077</v>
      </c>
      <c r="J323" s="50" t="str">
        <f>IF(G323&lt;&gt;"",VLOOKUP(G323,'nhân viên sale'!$A$2:$C$1624,2,0),"")</f>
        <v>SG011</v>
      </c>
      <c r="K323" s="20" t="s">
        <v>37</v>
      </c>
      <c r="L323" s="27" t="str">
        <f>IF(K323&lt;&gt;"",VLOOKUP(K323,tenhang,2,0),"")</f>
        <v>Chả cốm 300g</v>
      </c>
      <c r="M323" s="16"/>
      <c r="N323" s="50" t="str">
        <f>IF(K323&lt;&gt;"","K-HCM","")</f>
        <v>K-HCM</v>
      </c>
      <c r="Q323" s="28" t="str">
        <f>IF(K323&lt;&gt;"",VLOOKUP(K323,tenhang,3,0),"")</f>
        <v>Túi</v>
      </c>
      <c r="R323" s="32">
        <v>4</v>
      </c>
      <c r="T323" s="30">
        <f>IF(K323&lt;&gt;"",VLOOKUP(K323,tenhang,4,0),0)</f>
        <v>74250</v>
      </c>
      <c r="U323" s="30">
        <f>R323*T323</f>
        <v>297000</v>
      </c>
      <c r="X323" s="67">
        <f>IF(K323&lt;&gt;"",8,"")</f>
        <v>8</v>
      </c>
      <c r="Y323" s="31"/>
      <c r="Z323" s="30">
        <f>IF(K323&lt;&gt;"",ROUND(U323*X323*1%,0),"")</f>
        <v>23760</v>
      </c>
    </row>
    <row r="324" spans="1:26" ht="25.5" customHeight="1" x14ac:dyDescent="0.25">
      <c r="A324" s="88" t="s">
        <v>2157</v>
      </c>
      <c r="B324" s="82" t="str">
        <f>IF(I324&lt;&gt;"",IF(LEN(I324)&gt;9,LEFT(I324,10),"sai PO"),"")</f>
        <v>4145198013</v>
      </c>
      <c r="G324" s="20" t="s">
        <v>1112</v>
      </c>
      <c r="I324" s="20" t="s">
        <v>2077</v>
      </c>
      <c r="J324" s="50" t="str">
        <f>IF(G324&lt;&gt;"",VLOOKUP(G324,'nhân viên sale'!$A$2:$C$1624,2,0),"")</f>
        <v>SG011</v>
      </c>
      <c r="K324" s="20" t="s">
        <v>59</v>
      </c>
      <c r="L324" s="27" t="str">
        <f>IF(K324&lt;&gt;"",VLOOKUP(K324,tenhang,2,0),"")</f>
        <v>Giò Tai Lưỡi Xào 250g</v>
      </c>
      <c r="M324" s="16"/>
      <c r="N324" s="50" t="str">
        <f>IF(K324&lt;&gt;"","K-HCM","")</f>
        <v>K-HCM</v>
      </c>
      <c r="Q324" s="28" t="str">
        <f>IF(K324&lt;&gt;"",VLOOKUP(K324,tenhang,3,0),"")</f>
        <v>Túi</v>
      </c>
      <c r="R324" s="32">
        <v>4</v>
      </c>
      <c r="T324" s="30">
        <f>IF(K324&lt;&gt;"",VLOOKUP(K324,tenhang,4,0),0)</f>
        <v>50182</v>
      </c>
      <c r="U324" s="30">
        <f>R324*T324</f>
        <v>200728</v>
      </c>
      <c r="X324" s="67">
        <f>IF(K324&lt;&gt;"",8,"")</f>
        <v>8</v>
      </c>
      <c r="Y324" s="31"/>
      <c r="Z324" s="30">
        <f>IF(K324&lt;&gt;"",ROUND(U324*X324*1%,0),"")</f>
        <v>16058</v>
      </c>
    </row>
    <row r="325" spans="1:26" ht="25.5" customHeight="1" x14ac:dyDescent="0.25">
      <c r="A325" s="88" t="s">
        <v>2157</v>
      </c>
      <c r="B325" s="82" t="str">
        <f>IF(I325&lt;&gt;"",IF(LEN(I325)&gt;9,LEFT(I325,10),"sai PO"),"")</f>
        <v>4145198014</v>
      </c>
      <c r="G325" s="20" t="s">
        <v>1115</v>
      </c>
      <c r="I325" s="20" t="s">
        <v>2078</v>
      </c>
      <c r="J325" s="50" t="str">
        <f>IF(G325&lt;&gt;"",VLOOKUP(G325,'nhân viên sale'!$A$2:$C$1624,2,0),"")</f>
        <v>SG005</v>
      </c>
      <c r="K325" s="20" t="s">
        <v>39</v>
      </c>
      <c r="L325" s="27" t="str">
        <f>IF(K325&lt;&gt;"",VLOOKUP(K325,tenhang,2,0),"")</f>
        <v>Chân giò heo muối 300g</v>
      </c>
      <c r="M325" s="16"/>
      <c r="N325" s="50" t="str">
        <f>IF(K325&lt;&gt;"","K-HCM","")</f>
        <v>K-HCM</v>
      </c>
      <c r="Q325" s="28" t="str">
        <f>IF(K325&lt;&gt;"",VLOOKUP(K325,tenhang,3,0),"")</f>
        <v>Túi</v>
      </c>
      <c r="R325" s="32">
        <v>4</v>
      </c>
      <c r="T325" s="30">
        <f>IF(K325&lt;&gt;"",VLOOKUP(K325,tenhang,4,0),0)</f>
        <v>73431</v>
      </c>
      <c r="U325" s="30">
        <f>R325*T325</f>
        <v>293724</v>
      </c>
      <c r="X325" s="67">
        <f>IF(K325&lt;&gt;"",8,"")</f>
        <v>8</v>
      </c>
      <c r="Y325" s="31"/>
      <c r="Z325" s="30">
        <f>IF(K325&lt;&gt;"",ROUND(U325*X325*1%,0),"")</f>
        <v>23498</v>
      </c>
    </row>
    <row r="326" spans="1:26" ht="25.5" customHeight="1" x14ac:dyDescent="0.25">
      <c r="A326" s="88" t="s">
        <v>2157</v>
      </c>
      <c r="B326" s="82" t="str">
        <f>IF(I326&lt;&gt;"",IF(LEN(I326)&gt;9,LEFT(I326,10),"sai PO"),"")</f>
        <v>4145198014</v>
      </c>
      <c r="G326" s="20" t="s">
        <v>1115</v>
      </c>
      <c r="I326" s="20" t="s">
        <v>2078</v>
      </c>
      <c r="J326" s="50" t="str">
        <f>IF(G326&lt;&gt;"",VLOOKUP(G326,'nhân viên sale'!$A$2:$C$1624,2,0),"")</f>
        <v>SG005</v>
      </c>
      <c r="K326" s="20" t="s">
        <v>55</v>
      </c>
      <c r="L326" s="27" t="str">
        <f>IF(K326&lt;&gt;"",VLOOKUP(K326,tenhang,2,0),"")</f>
        <v>Gà muối 500g</v>
      </c>
      <c r="M326" s="16"/>
      <c r="N326" s="50" t="str">
        <f>IF(K326&lt;&gt;"","K-HCM","")</f>
        <v>K-HCM</v>
      </c>
      <c r="Q326" s="28" t="str">
        <f>IF(K326&lt;&gt;"",VLOOKUP(K326,tenhang,3,0),"")</f>
        <v>Túi</v>
      </c>
      <c r="R326" s="32">
        <v>4</v>
      </c>
      <c r="T326" s="30">
        <f>IF(K326&lt;&gt;"",VLOOKUP(K326,tenhang,4,0),0)</f>
        <v>111058</v>
      </c>
      <c r="U326" s="30">
        <f>R326*T326</f>
        <v>444232</v>
      </c>
      <c r="X326" s="67">
        <f>IF(K326&lt;&gt;"",8,"")</f>
        <v>8</v>
      </c>
      <c r="Y326" s="31"/>
      <c r="Z326" s="30">
        <f>IF(K326&lt;&gt;"",ROUND(U326*X326*1%,0),"")</f>
        <v>35539</v>
      </c>
    </row>
    <row r="327" spans="1:26" ht="25.5" customHeight="1" x14ac:dyDescent="0.25">
      <c r="A327" s="88" t="s">
        <v>2157</v>
      </c>
      <c r="B327" s="82" t="str">
        <f>IF(I327&lt;&gt;"",IF(LEN(I327)&gt;9,LEFT(I327,10),"sai PO"),"")</f>
        <v>4145198014</v>
      </c>
      <c r="G327" s="20" t="s">
        <v>1115</v>
      </c>
      <c r="I327" s="20" t="s">
        <v>2078</v>
      </c>
      <c r="J327" s="50" t="str">
        <f>IF(G327&lt;&gt;"",VLOOKUP(G327,'nhân viên sale'!$A$2:$C$1624,2,0),"")</f>
        <v>SG005</v>
      </c>
      <c r="K327" s="20" t="s">
        <v>59</v>
      </c>
      <c r="L327" s="27" t="str">
        <f>IF(K327&lt;&gt;"",VLOOKUP(K327,tenhang,2,0),"")</f>
        <v>Giò Tai Lưỡi Xào 250g</v>
      </c>
      <c r="M327" s="16"/>
      <c r="N327" s="50" t="str">
        <f>IF(K327&lt;&gt;"","K-HCM","")</f>
        <v>K-HCM</v>
      </c>
      <c r="Q327" s="28" t="str">
        <f>IF(K327&lt;&gt;"",VLOOKUP(K327,tenhang,3,0),"")</f>
        <v>Túi</v>
      </c>
      <c r="R327" s="32">
        <v>4</v>
      </c>
      <c r="T327" s="30">
        <f>IF(K327&lt;&gt;"",VLOOKUP(K327,tenhang,4,0),0)</f>
        <v>50182</v>
      </c>
      <c r="U327" s="30">
        <f>R327*T327</f>
        <v>200728</v>
      </c>
      <c r="X327" s="67">
        <f>IF(K327&lt;&gt;"",8,"")</f>
        <v>8</v>
      </c>
      <c r="Y327" s="31"/>
      <c r="Z327" s="30">
        <f>IF(K327&lt;&gt;"",ROUND(U327*X327*1%,0),"")</f>
        <v>16058</v>
      </c>
    </row>
    <row r="328" spans="1:26" ht="25.5" customHeight="1" x14ac:dyDescent="0.25">
      <c r="A328" s="88" t="s">
        <v>2157</v>
      </c>
      <c r="B328" s="82" t="str">
        <f>IF(I328&lt;&gt;"",IF(LEN(I328)&gt;9,LEFT(I328,10),"sai PO"),"")</f>
        <v>4145198026</v>
      </c>
      <c r="G328" s="20" t="s">
        <v>1136</v>
      </c>
      <c r="I328" s="20" t="s">
        <v>2079</v>
      </c>
      <c r="J328" s="50" t="str">
        <f>IF(G328&lt;&gt;"",VLOOKUP(G328,'nhân viên sale'!$A$2:$C$1624,2,0),"")</f>
        <v>SG009</v>
      </c>
      <c r="K328" s="20" t="s">
        <v>39</v>
      </c>
      <c r="L328" s="27" t="str">
        <f>IF(K328&lt;&gt;"",VLOOKUP(K328,tenhang,2,0),"")</f>
        <v>Chân giò heo muối 300g</v>
      </c>
      <c r="M328" s="16"/>
      <c r="N328" s="50" t="str">
        <f>IF(K328&lt;&gt;"","K-HCM","")</f>
        <v>K-HCM</v>
      </c>
      <c r="Q328" s="28" t="str">
        <f>IF(K328&lt;&gt;"",VLOOKUP(K328,tenhang,3,0),"")</f>
        <v>Túi</v>
      </c>
      <c r="R328" s="32">
        <v>4</v>
      </c>
      <c r="T328" s="30">
        <f>IF(K328&lt;&gt;"",VLOOKUP(K328,tenhang,4,0),0)</f>
        <v>73431</v>
      </c>
      <c r="U328" s="30">
        <f>R328*T328</f>
        <v>293724</v>
      </c>
      <c r="X328" s="67">
        <f>IF(K328&lt;&gt;"",8,"")</f>
        <v>8</v>
      </c>
      <c r="Y328" s="31"/>
      <c r="Z328" s="30">
        <f>IF(K328&lt;&gt;"",ROUND(U328*X328*1%,0),"")</f>
        <v>23498</v>
      </c>
    </row>
    <row r="329" spans="1:26" ht="25.5" customHeight="1" x14ac:dyDescent="0.25">
      <c r="A329" s="88" t="s">
        <v>2157</v>
      </c>
      <c r="B329" s="82" t="str">
        <f>IF(I329&lt;&gt;"",IF(LEN(I329)&gt;9,LEFT(I329,10),"sai PO"),"")</f>
        <v>4145198026</v>
      </c>
      <c r="G329" s="20" t="s">
        <v>1136</v>
      </c>
      <c r="I329" s="20" t="s">
        <v>2079</v>
      </c>
      <c r="J329" s="50" t="str">
        <f>IF(G329&lt;&gt;"",VLOOKUP(G329,'nhân viên sale'!$A$2:$C$1624,2,0),"")</f>
        <v>SG009</v>
      </c>
      <c r="K329" s="20" t="s">
        <v>55</v>
      </c>
      <c r="L329" s="27" t="str">
        <f>IF(K329&lt;&gt;"",VLOOKUP(K329,tenhang,2,0),"")</f>
        <v>Gà muối 500g</v>
      </c>
      <c r="M329" s="16"/>
      <c r="N329" s="50" t="str">
        <f>IF(K329&lt;&gt;"","K-HCM","")</f>
        <v>K-HCM</v>
      </c>
      <c r="Q329" s="28" t="str">
        <f>IF(K329&lt;&gt;"",VLOOKUP(K329,tenhang,3,0),"")</f>
        <v>Túi</v>
      </c>
      <c r="R329" s="32">
        <v>4</v>
      </c>
      <c r="T329" s="30">
        <f>IF(K329&lt;&gt;"",VLOOKUP(K329,tenhang,4,0),0)</f>
        <v>111058</v>
      </c>
      <c r="U329" s="30">
        <f>R329*T329</f>
        <v>444232</v>
      </c>
      <c r="X329" s="67">
        <f>IF(K329&lt;&gt;"",8,"")</f>
        <v>8</v>
      </c>
      <c r="Y329" s="31"/>
      <c r="Z329" s="30">
        <f>IF(K329&lt;&gt;"",ROUND(U329*X329*1%,0),"")</f>
        <v>35539</v>
      </c>
    </row>
    <row r="330" spans="1:26" ht="25.5" customHeight="1" x14ac:dyDescent="0.25">
      <c r="A330" s="88" t="s">
        <v>2157</v>
      </c>
      <c r="B330" s="82" t="str">
        <f>IF(I330&lt;&gt;"",IF(LEN(I330)&gt;9,LEFT(I330,10),"sai PO"),"")</f>
        <v>4145198031</v>
      </c>
      <c r="G330" s="20" t="s">
        <v>1142</v>
      </c>
      <c r="I330" s="20" t="s">
        <v>2080</v>
      </c>
      <c r="J330" s="50" t="str">
        <f>IF(G330&lt;&gt;"",VLOOKUP(G330,'nhân viên sale'!$A$2:$C$1624,2,0),"")</f>
        <v>SG009</v>
      </c>
      <c r="K330" s="20" t="s">
        <v>39</v>
      </c>
      <c r="L330" s="27" t="str">
        <f>IF(K330&lt;&gt;"",VLOOKUP(K330,tenhang,2,0),"")</f>
        <v>Chân giò heo muối 300g</v>
      </c>
      <c r="M330" s="16"/>
      <c r="N330" s="50" t="str">
        <f>IF(K330&lt;&gt;"","K-HCM","")</f>
        <v>K-HCM</v>
      </c>
      <c r="Q330" s="28" t="str">
        <f>IF(K330&lt;&gt;"",VLOOKUP(K330,tenhang,3,0),"")</f>
        <v>Túi</v>
      </c>
      <c r="R330" s="32">
        <v>4</v>
      </c>
      <c r="T330" s="30">
        <f>IF(K330&lt;&gt;"",VLOOKUP(K330,tenhang,4,0),0)</f>
        <v>73431</v>
      </c>
      <c r="U330" s="30">
        <f>R330*T330</f>
        <v>293724</v>
      </c>
      <c r="X330" s="67">
        <f>IF(K330&lt;&gt;"",8,"")</f>
        <v>8</v>
      </c>
      <c r="Y330" s="31"/>
      <c r="Z330" s="30">
        <f>IF(K330&lt;&gt;"",ROUND(U330*X330*1%,0),"")</f>
        <v>23498</v>
      </c>
    </row>
    <row r="331" spans="1:26" ht="25.5" customHeight="1" x14ac:dyDescent="0.25">
      <c r="A331" s="88" t="s">
        <v>2157</v>
      </c>
      <c r="B331" s="82" t="str">
        <f>IF(I331&lt;&gt;"",IF(LEN(I331)&gt;9,LEFT(I331,10),"sai PO"),"")</f>
        <v>4145198031</v>
      </c>
      <c r="G331" s="20" t="s">
        <v>1142</v>
      </c>
      <c r="I331" s="20" t="s">
        <v>2080</v>
      </c>
      <c r="J331" s="50" t="str">
        <f>IF(G331&lt;&gt;"",VLOOKUP(G331,'nhân viên sale'!$A$2:$C$1624,2,0),"")</f>
        <v>SG009</v>
      </c>
      <c r="K331" s="20" t="s">
        <v>55</v>
      </c>
      <c r="L331" s="27" t="str">
        <f>IF(K331&lt;&gt;"",VLOOKUP(K331,tenhang,2,0),"")</f>
        <v>Gà muối 500g</v>
      </c>
      <c r="M331" s="16"/>
      <c r="N331" s="50" t="str">
        <f>IF(K331&lt;&gt;"","K-HCM","")</f>
        <v>K-HCM</v>
      </c>
      <c r="Q331" s="28" t="str">
        <f>IF(K331&lt;&gt;"",VLOOKUP(K331,tenhang,3,0),"")</f>
        <v>Túi</v>
      </c>
      <c r="R331" s="32">
        <v>4</v>
      </c>
      <c r="T331" s="30">
        <f>IF(K331&lt;&gt;"",VLOOKUP(K331,tenhang,4,0),0)</f>
        <v>111058</v>
      </c>
      <c r="U331" s="30">
        <f>R331*T331</f>
        <v>444232</v>
      </c>
      <c r="X331" s="67">
        <f>IF(K331&lt;&gt;"",8,"")</f>
        <v>8</v>
      </c>
      <c r="Y331" s="31"/>
      <c r="Z331" s="30">
        <f>IF(K331&lt;&gt;"",ROUND(U331*X331*1%,0),"")</f>
        <v>35539</v>
      </c>
    </row>
    <row r="332" spans="1:26" ht="25.5" customHeight="1" x14ac:dyDescent="0.25">
      <c r="A332" s="88" t="s">
        <v>2157</v>
      </c>
      <c r="B332" s="82" t="str">
        <f>IF(I332&lt;&gt;"",IF(LEN(I332)&gt;9,LEFT(I332,10),"sai PO"),"")</f>
        <v>4145198031</v>
      </c>
      <c r="G332" s="20" t="s">
        <v>1142</v>
      </c>
      <c r="I332" s="20" t="s">
        <v>2080</v>
      </c>
      <c r="J332" s="50" t="str">
        <f>IF(G332&lt;&gt;"",VLOOKUP(G332,'nhân viên sale'!$A$2:$C$1624,2,0),"")</f>
        <v>SG009</v>
      </c>
      <c r="K332" s="20" t="s">
        <v>45</v>
      </c>
      <c r="L332" s="27" t="str">
        <f>IF(K332&lt;&gt;"",VLOOKUP(K332,tenhang,2,0),"")</f>
        <v>Chả nướng 300g</v>
      </c>
      <c r="M332" s="16"/>
      <c r="N332" s="50" t="str">
        <f>IF(K332&lt;&gt;"","K-HCM","")</f>
        <v>K-HCM</v>
      </c>
      <c r="Q332" s="28" t="str">
        <f>IF(K332&lt;&gt;"",VLOOKUP(K332,tenhang,3,0),"")</f>
        <v>Túi</v>
      </c>
      <c r="R332" s="32">
        <v>4</v>
      </c>
      <c r="T332" s="30">
        <f>IF(K332&lt;&gt;"",VLOOKUP(K332,tenhang,4,0),0)</f>
        <v>70950</v>
      </c>
      <c r="U332" s="30">
        <f>R332*T332</f>
        <v>283800</v>
      </c>
      <c r="X332" s="67">
        <f>IF(K332&lt;&gt;"",8,"")</f>
        <v>8</v>
      </c>
      <c r="Y332" s="31"/>
      <c r="Z332" s="30">
        <f>IF(K332&lt;&gt;"",ROUND(U332*X332*1%,0),"")</f>
        <v>22704</v>
      </c>
    </row>
    <row r="333" spans="1:26" ht="25.5" customHeight="1" x14ac:dyDescent="0.25">
      <c r="A333" s="88" t="s">
        <v>2157</v>
      </c>
      <c r="B333" s="82" t="str">
        <f>IF(I333&lt;&gt;"",IF(LEN(I333)&gt;9,LEFT(I333,10),"sai PO"),"")</f>
        <v>4145198031</v>
      </c>
      <c r="G333" s="20" t="s">
        <v>1142</v>
      </c>
      <c r="I333" s="20" t="s">
        <v>2080</v>
      </c>
      <c r="J333" s="50" t="str">
        <f>IF(G333&lt;&gt;"",VLOOKUP(G333,'nhân viên sale'!$A$2:$C$1624,2,0),"")</f>
        <v>SG009</v>
      </c>
      <c r="K333" s="20" t="s">
        <v>47</v>
      </c>
      <c r="L333" s="27" t="str">
        <f>IF(K333&lt;&gt;"",VLOOKUP(K333,tenhang,2,0),"")</f>
        <v>Đùi gà sốt cay 500g</v>
      </c>
      <c r="M333" s="16"/>
      <c r="N333" s="50" t="str">
        <f>IF(K333&lt;&gt;"","K-HCM","")</f>
        <v>K-HCM</v>
      </c>
      <c r="Q333" s="28" t="str">
        <f>IF(K333&lt;&gt;"",VLOOKUP(K333,tenhang,3,0),"")</f>
        <v>Túi</v>
      </c>
      <c r="R333" s="32">
        <v>4</v>
      </c>
      <c r="T333" s="30">
        <f>IF(K333&lt;&gt;"",VLOOKUP(K333,tenhang,4,0),0)</f>
        <v>105400</v>
      </c>
      <c r="U333" s="30">
        <f>R333*T333</f>
        <v>421600</v>
      </c>
      <c r="X333" s="67">
        <f>IF(K333&lt;&gt;"",8,"")</f>
        <v>8</v>
      </c>
      <c r="Y333" s="31"/>
      <c r="Z333" s="30">
        <f>IF(K333&lt;&gt;"",ROUND(U333*X333*1%,0),"")</f>
        <v>33728</v>
      </c>
    </row>
    <row r="334" spans="1:26" ht="25.5" customHeight="1" x14ac:dyDescent="0.25">
      <c r="A334" s="88" t="s">
        <v>2157</v>
      </c>
      <c r="B334" s="82" t="str">
        <f>IF(I334&lt;&gt;"",IF(LEN(I334)&gt;9,LEFT(I334,10),"sai PO"),"")</f>
        <v>4145198031</v>
      </c>
      <c r="G334" s="20" t="s">
        <v>1142</v>
      </c>
      <c r="I334" s="20" t="s">
        <v>2080</v>
      </c>
      <c r="J334" s="50" t="str">
        <f>IF(G334&lt;&gt;"",VLOOKUP(G334,'nhân viên sale'!$A$2:$C$1624,2,0),"")</f>
        <v>SG009</v>
      </c>
      <c r="K334" s="20" t="s">
        <v>59</v>
      </c>
      <c r="L334" s="27" t="str">
        <f>IF(K334&lt;&gt;"",VLOOKUP(K334,tenhang,2,0),"")</f>
        <v>Giò Tai Lưỡi Xào 250g</v>
      </c>
      <c r="M334" s="16"/>
      <c r="N334" s="50" t="str">
        <f>IF(K334&lt;&gt;"","K-HCM","")</f>
        <v>K-HCM</v>
      </c>
      <c r="Q334" s="28" t="str">
        <f>IF(K334&lt;&gt;"",VLOOKUP(K334,tenhang,3,0),"")</f>
        <v>Túi</v>
      </c>
      <c r="R334" s="32">
        <v>4</v>
      </c>
      <c r="T334" s="30">
        <f>IF(K334&lt;&gt;"",VLOOKUP(K334,tenhang,4,0),0)</f>
        <v>50182</v>
      </c>
      <c r="U334" s="30">
        <f>R334*T334</f>
        <v>200728</v>
      </c>
      <c r="X334" s="67">
        <f>IF(K334&lt;&gt;"",8,"")</f>
        <v>8</v>
      </c>
      <c r="Y334" s="31"/>
      <c r="Z334" s="30">
        <f>IF(K334&lt;&gt;"",ROUND(U334*X334*1%,0),"")</f>
        <v>16058</v>
      </c>
    </row>
    <row r="335" spans="1:26" ht="25.5" customHeight="1" x14ac:dyDescent="0.25">
      <c r="A335" s="88" t="s">
        <v>2157</v>
      </c>
      <c r="B335" s="82" t="str">
        <f>IF(I335&lt;&gt;"",IF(LEN(I335)&gt;9,LEFT(I335,10),"sai PO"),"")</f>
        <v>4145198034</v>
      </c>
      <c r="G335" s="20" t="s">
        <v>1146</v>
      </c>
      <c r="I335" s="20" t="s">
        <v>2081</v>
      </c>
      <c r="J335" s="50" t="str">
        <f>IF(G335&lt;&gt;"",VLOOKUP(G335,'nhân viên sale'!$A$2:$C$1624,2,0),"")</f>
        <v>SG011</v>
      </c>
      <c r="K335" s="20" t="s">
        <v>39</v>
      </c>
      <c r="L335" s="27" t="str">
        <f>IF(K335&lt;&gt;"",VLOOKUP(K335,tenhang,2,0),"")</f>
        <v>Chân giò heo muối 300g</v>
      </c>
      <c r="M335" s="16"/>
      <c r="N335" s="50" t="str">
        <f>IF(K335&lt;&gt;"","K-HCM","")</f>
        <v>K-HCM</v>
      </c>
      <c r="Q335" s="28" t="str">
        <f>IF(K335&lt;&gt;"",VLOOKUP(K335,tenhang,3,0),"")</f>
        <v>Túi</v>
      </c>
      <c r="R335" s="32">
        <v>4</v>
      </c>
      <c r="T335" s="30">
        <f>IF(K335&lt;&gt;"",VLOOKUP(K335,tenhang,4,0),0)</f>
        <v>73431</v>
      </c>
      <c r="U335" s="30">
        <f>R335*T335</f>
        <v>293724</v>
      </c>
      <c r="X335" s="67">
        <f>IF(K335&lt;&gt;"",8,"")</f>
        <v>8</v>
      </c>
      <c r="Y335" s="31"/>
      <c r="Z335" s="30">
        <f>IF(K335&lt;&gt;"",ROUND(U335*X335*1%,0),"")</f>
        <v>23498</v>
      </c>
    </row>
    <row r="336" spans="1:26" ht="25.5" customHeight="1" x14ac:dyDescent="0.25">
      <c r="A336" s="88" t="s">
        <v>2157</v>
      </c>
      <c r="B336" s="82" t="str">
        <f>IF(I336&lt;&gt;"",IF(LEN(I336)&gt;9,LEFT(I336,10),"sai PO"),"")</f>
        <v>4145198034</v>
      </c>
      <c r="G336" s="20" t="s">
        <v>1146</v>
      </c>
      <c r="I336" s="20" t="s">
        <v>2081</v>
      </c>
      <c r="J336" s="50" t="str">
        <f>IF(G336&lt;&gt;"",VLOOKUP(G336,'nhân viên sale'!$A$2:$C$1624,2,0),"")</f>
        <v>SG011</v>
      </c>
      <c r="K336" s="20" t="s">
        <v>55</v>
      </c>
      <c r="L336" s="27" t="str">
        <f>IF(K336&lt;&gt;"",VLOOKUP(K336,tenhang,2,0),"")</f>
        <v>Gà muối 500g</v>
      </c>
      <c r="M336" s="16"/>
      <c r="N336" s="50" t="str">
        <f>IF(K336&lt;&gt;"","K-HCM","")</f>
        <v>K-HCM</v>
      </c>
      <c r="Q336" s="28" t="str">
        <f>IF(K336&lt;&gt;"",VLOOKUP(K336,tenhang,3,0),"")</f>
        <v>Túi</v>
      </c>
      <c r="R336" s="32">
        <v>7</v>
      </c>
      <c r="T336" s="30">
        <f>IF(K336&lt;&gt;"",VLOOKUP(K336,tenhang,4,0),0)</f>
        <v>111058</v>
      </c>
      <c r="U336" s="30">
        <f>R336*T336</f>
        <v>777406</v>
      </c>
      <c r="X336" s="67">
        <f>IF(K336&lt;&gt;"",8,"")</f>
        <v>8</v>
      </c>
      <c r="Y336" s="31"/>
      <c r="Z336" s="30">
        <f>IF(K336&lt;&gt;"",ROUND(U336*X336*1%,0),"")</f>
        <v>62192</v>
      </c>
    </row>
    <row r="337" spans="1:26" ht="25.5" customHeight="1" x14ac:dyDescent="0.25">
      <c r="A337" s="88" t="s">
        <v>2157</v>
      </c>
      <c r="B337" s="82" t="str">
        <f>IF(I337&lt;&gt;"",IF(LEN(I337)&gt;9,LEFT(I337,10),"sai PO"),"")</f>
        <v>4145198034</v>
      </c>
      <c r="G337" s="20" t="s">
        <v>1146</v>
      </c>
      <c r="I337" s="20" t="s">
        <v>2081</v>
      </c>
      <c r="J337" s="50" t="str">
        <f>IF(G337&lt;&gt;"",VLOOKUP(G337,'nhân viên sale'!$A$2:$C$1624,2,0),"")</f>
        <v>SG011</v>
      </c>
      <c r="K337" s="20" t="s">
        <v>37</v>
      </c>
      <c r="L337" s="27" t="str">
        <f>IF(K337&lt;&gt;"",VLOOKUP(K337,tenhang,2,0),"")</f>
        <v>Chả cốm 300g</v>
      </c>
      <c r="M337" s="16"/>
      <c r="N337" s="50" t="str">
        <f>IF(K337&lt;&gt;"","K-HCM","")</f>
        <v>K-HCM</v>
      </c>
      <c r="Q337" s="28" t="str">
        <f>IF(K337&lt;&gt;"",VLOOKUP(K337,tenhang,3,0),"")</f>
        <v>Túi</v>
      </c>
      <c r="R337" s="32">
        <v>4</v>
      </c>
      <c r="T337" s="30">
        <f>IF(K337&lt;&gt;"",VLOOKUP(K337,tenhang,4,0),0)</f>
        <v>74250</v>
      </c>
      <c r="U337" s="30">
        <f>R337*T337</f>
        <v>297000</v>
      </c>
      <c r="X337" s="67">
        <f>IF(K337&lt;&gt;"",8,"")</f>
        <v>8</v>
      </c>
      <c r="Y337" s="31"/>
      <c r="Z337" s="30">
        <f>IF(K337&lt;&gt;"",ROUND(U337*X337*1%,0),"")</f>
        <v>23760</v>
      </c>
    </row>
    <row r="338" spans="1:26" ht="25.5" customHeight="1" x14ac:dyDescent="0.25">
      <c r="A338" s="88" t="s">
        <v>2157</v>
      </c>
      <c r="B338" s="82" t="str">
        <f>IF(I338&lt;&gt;"",IF(LEN(I338)&gt;9,LEFT(I338,10),"sai PO"),"")</f>
        <v>4145198034</v>
      </c>
      <c r="G338" s="20" t="s">
        <v>1146</v>
      </c>
      <c r="I338" s="20" t="s">
        <v>2081</v>
      </c>
      <c r="J338" s="50" t="str">
        <f>IF(G338&lt;&gt;"",VLOOKUP(G338,'nhân viên sale'!$A$2:$C$1624,2,0),"")</f>
        <v>SG011</v>
      </c>
      <c r="K338" s="20" t="s">
        <v>59</v>
      </c>
      <c r="L338" s="27" t="str">
        <f>IF(K338&lt;&gt;"",VLOOKUP(K338,tenhang,2,0),"")</f>
        <v>Giò Tai Lưỡi Xào 250g</v>
      </c>
      <c r="M338" s="16"/>
      <c r="N338" s="50" t="str">
        <f>IF(K338&lt;&gt;"","K-HCM","")</f>
        <v>K-HCM</v>
      </c>
      <c r="Q338" s="28" t="str">
        <f>IF(K338&lt;&gt;"",VLOOKUP(K338,tenhang,3,0),"")</f>
        <v>Túi</v>
      </c>
      <c r="R338" s="32">
        <v>4</v>
      </c>
      <c r="T338" s="30">
        <f>IF(K338&lt;&gt;"",VLOOKUP(K338,tenhang,4,0),0)</f>
        <v>50182</v>
      </c>
      <c r="U338" s="30">
        <f>R338*T338</f>
        <v>200728</v>
      </c>
      <c r="X338" s="67">
        <f>IF(K338&lt;&gt;"",8,"")</f>
        <v>8</v>
      </c>
      <c r="Y338" s="31"/>
      <c r="Z338" s="30">
        <f>IF(K338&lt;&gt;"",ROUND(U338*X338*1%,0),"")</f>
        <v>16058</v>
      </c>
    </row>
    <row r="339" spans="1:26" ht="25.5" customHeight="1" x14ac:dyDescent="0.25">
      <c r="A339" s="88" t="s">
        <v>2157</v>
      </c>
      <c r="B339" s="82" t="str">
        <f>IF(I339&lt;&gt;"",IF(LEN(I339)&gt;9,LEFT(I339,10),"sai PO"),"")</f>
        <v>4145198034</v>
      </c>
      <c r="G339" s="20" t="s">
        <v>1146</v>
      </c>
      <c r="I339" s="20" t="s">
        <v>2081</v>
      </c>
      <c r="J339" s="50" t="str">
        <f>IF(G339&lt;&gt;"",VLOOKUP(G339,'nhân viên sale'!$A$2:$C$1624,2,0),"")</f>
        <v>SG011</v>
      </c>
      <c r="K339" s="20" t="s">
        <v>65</v>
      </c>
      <c r="L339" s="27" t="str">
        <f>IF(K339&lt;&gt;"",VLOOKUP(K339,tenhang,2,0),"")</f>
        <v>Mọc Nấm Hương 250g</v>
      </c>
      <c r="M339" s="16"/>
      <c r="N339" s="50" t="str">
        <f>IF(K339&lt;&gt;"","K-HCM","")</f>
        <v>K-HCM</v>
      </c>
      <c r="Q339" s="28" t="str">
        <f>IF(K339&lt;&gt;"",VLOOKUP(K339,tenhang,3,0),"")</f>
        <v>Túi</v>
      </c>
      <c r="R339" s="32">
        <v>4</v>
      </c>
      <c r="T339" s="30">
        <f>IF(K339&lt;&gt;"",VLOOKUP(K339,tenhang,4,0),0)</f>
        <v>46000</v>
      </c>
      <c r="U339" s="30">
        <f>R339*T339</f>
        <v>184000</v>
      </c>
      <c r="X339" s="67">
        <f>IF(K339&lt;&gt;"",8,"")</f>
        <v>8</v>
      </c>
      <c r="Y339" s="31"/>
      <c r="Z339" s="30">
        <f>IF(K339&lt;&gt;"",ROUND(U339*X339*1%,0),"")</f>
        <v>14720</v>
      </c>
    </row>
    <row r="340" spans="1:26" ht="25.5" customHeight="1" x14ac:dyDescent="0.25">
      <c r="A340" s="88" t="s">
        <v>2157</v>
      </c>
      <c r="B340" s="82" t="str">
        <f>IF(I340&lt;&gt;"",IF(LEN(I340)&gt;9,LEFT(I340,10),"sai PO"),"")</f>
        <v>4145198035</v>
      </c>
      <c r="G340" s="20" t="s">
        <v>1149</v>
      </c>
      <c r="I340" s="20" t="s">
        <v>2082</v>
      </c>
      <c r="J340" s="50" t="str">
        <f>IF(G340&lt;&gt;"",VLOOKUP(G340,'nhân viên sale'!$A$2:$C$1624,2,0),"")</f>
        <v>SG004</v>
      </c>
      <c r="K340" s="20" t="s">
        <v>39</v>
      </c>
      <c r="L340" s="27" t="str">
        <f>IF(K340&lt;&gt;"",VLOOKUP(K340,tenhang,2,0),"")</f>
        <v>Chân giò heo muối 300g</v>
      </c>
      <c r="M340" s="16"/>
      <c r="N340" s="50" t="str">
        <f>IF(K340&lt;&gt;"","K-HCM","")</f>
        <v>K-HCM</v>
      </c>
      <c r="Q340" s="28" t="str">
        <f>IF(K340&lt;&gt;"",VLOOKUP(K340,tenhang,3,0),"")</f>
        <v>Túi</v>
      </c>
      <c r="R340" s="32">
        <v>4</v>
      </c>
      <c r="T340" s="30">
        <f>IF(K340&lt;&gt;"",VLOOKUP(K340,tenhang,4,0),0)</f>
        <v>73431</v>
      </c>
      <c r="U340" s="30">
        <f>R340*T340</f>
        <v>293724</v>
      </c>
      <c r="X340" s="67">
        <f>IF(K340&lt;&gt;"",8,"")</f>
        <v>8</v>
      </c>
      <c r="Y340" s="31"/>
      <c r="Z340" s="30">
        <f>IF(K340&lt;&gt;"",ROUND(U340*X340*1%,0),"")</f>
        <v>23498</v>
      </c>
    </row>
    <row r="341" spans="1:26" ht="25.5" customHeight="1" x14ac:dyDescent="0.25">
      <c r="A341" s="88" t="s">
        <v>2157</v>
      </c>
      <c r="B341" s="82" t="str">
        <f>IF(I341&lt;&gt;"",IF(LEN(I341)&gt;9,LEFT(I341,10),"sai PO"),"")</f>
        <v>4145198035</v>
      </c>
      <c r="G341" s="20" t="s">
        <v>1149</v>
      </c>
      <c r="I341" s="20" t="s">
        <v>2082</v>
      </c>
      <c r="J341" s="50" t="str">
        <f>IF(G341&lt;&gt;"",VLOOKUP(G341,'nhân viên sale'!$A$2:$C$1624,2,0),"")</f>
        <v>SG004</v>
      </c>
      <c r="K341" s="20" t="s">
        <v>55</v>
      </c>
      <c r="L341" s="27" t="str">
        <f>IF(K341&lt;&gt;"",VLOOKUP(K341,tenhang,2,0),"")</f>
        <v>Gà muối 500g</v>
      </c>
      <c r="M341" s="16"/>
      <c r="N341" s="50" t="str">
        <f>IF(K341&lt;&gt;"","K-HCM","")</f>
        <v>K-HCM</v>
      </c>
      <c r="Q341" s="28" t="str">
        <f>IF(K341&lt;&gt;"",VLOOKUP(K341,tenhang,3,0),"")</f>
        <v>Túi</v>
      </c>
      <c r="R341" s="32">
        <v>4</v>
      </c>
      <c r="T341" s="30">
        <f>IF(K341&lt;&gt;"",VLOOKUP(K341,tenhang,4,0),0)</f>
        <v>111058</v>
      </c>
      <c r="U341" s="30">
        <f>R341*T341</f>
        <v>444232</v>
      </c>
      <c r="X341" s="67">
        <f>IF(K341&lt;&gt;"",8,"")</f>
        <v>8</v>
      </c>
      <c r="Y341" s="31"/>
      <c r="Z341" s="30">
        <f>IF(K341&lt;&gt;"",ROUND(U341*X341*1%,0),"")</f>
        <v>35539</v>
      </c>
    </row>
    <row r="342" spans="1:26" ht="25.5" customHeight="1" x14ac:dyDescent="0.25">
      <c r="A342" s="88" t="s">
        <v>2157</v>
      </c>
      <c r="B342" s="82" t="str">
        <f>IF(I342&lt;&gt;"",IF(LEN(I342)&gt;9,LEFT(I342,10),"sai PO"),"")</f>
        <v>4145198042</v>
      </c>
      <c r="G342" s="20" t="s">
        <v>1161</v>
      </c>
      <c r="I342" s="20" t="s">
        <v>2083</v>
      </c>
      <c r="J342" s="50" t="str">
        <f>IF(G342&lt;&gt;"",VLOOKUP(G342,'nhân viên sale'!$A$2:$C$1624,2,0),"")</f>
        <v>SG011</v>
      </c>
      <c r="K342" s="20" t="s">
        <v>39</v>
      </c>
      <c r="L342" s="27" t="str">
        <f>IF(K342&lt;&gt;"",VLOOKUP(K342,tenhang,2,0),"")</f>
        <v>Chân giò heo muối 300g</v>
      </c>
      <c r="M342" s="16"/>
      <c r="N342" s="50" t="str">
        <f>IF(K342&lt;&gt;"","K-HCM","")</f>
        <v>K-HCM</v>
      </c>
      <c r="Q342" s="28" t="str">
        <f>IF(K342&lt;&gt;"",VLOOKUP(K342,tenhang,3,0),"")</f>
        <v>Túi</v>
      </c>
      <c r="R342" s="32">
        <v>6</v>
      </c>
      <c r="T342" s="30">
        <f>IF(K342&lt;&gt;"",VLOOKUP(K342,tenhang,4,0),0)</f>
        <v>73431</v>
      </c>
      <c r="U342" s="30">
        <f>R342*T342</f>
        <v>440586</v>
      </c>
      <c r="X342" s="67">
        <f>IF(K342&lt;&gt;"",8,"")</f>
        <v>8</v>
      </c>
      <c r="Y342" s="31"/>
      <c r="Z342" s="30">
        <f>IF(K342&lt;&gt;"",ROUND(U342*X342*1%,0),"")</f>
        <v>35247</v>
      </c>
    </row>
    <row r="343" spans="1:26" ht="25.5" customHeight="1" x14ac:dyDescent="0.25">
      <c r="A343" s="88" t="s">
        <v>2157</v>
      </c>
      <c r="B343" s="82" t="str">
        <f>IF(I343&lt;&gt;"",IF(LEN(I343)&gt;9,LEFT(I343,10),"sai PO"),"")</f>
        <v>4145198042</v>
      </c>
      <c r="G343" s="20" t="s">
        <v>1161</v>
      </c>
      <c r="I343" s="20" t="s">
        <v>2083</v>
      </c>
      <c r="J343" s="50" t="str">
        <f>IF(G343&lt;&gt;"",VLOOKUP(G343,'nhân viên sale'!$A$2:$C$1624,2,0),"")</f>
        <v>SG011</v>
      </c>
      <c r="K343" s="20" t="s">
        <v>55</v>
      </c>
      <c r="L343" s="27" t="str">
        <f>IF(K343&lt;&gt;"",VLOOKUP(K343,tenhang,2,0),"")</f>
        <v>Gà muối 500g</v>
      </c>
      <c r="M343" s="16"/>
      <c r="N343" s="50" t="str">
        <f>IF(K343&lt;&gt;"","K-HCM","")</f>
        <v>K-HCM</v>
      </c>
      <c r="Q343" s="28" t="str">
        <f>IF(K343&lt;&gt;"",VLOOKUP(K343,tenhang,3,0),"")</f>
        <v>Túi</v>
      </c>
      <c r="R343" s="32">
        <v>6</v>
      </c>
      <c r="T343" s="30">
        <f>IF(K343&lt;&gt;"",VLOOKUP(K343,tenhang,4,0),0)</f>
        <v>111058</v>
      </c>
      <c r="U343" s="30">
        <f>R343*T343</f>
        <v>666348</v>
      </c>
      <c r="X343" s="67">
        <f>IF(K343&lt;&gt;"",8,"")</f>
        <v>8</v>
      </c>
      <c r="Y343" s="31"/>
      <c r="Z343" s="30">
        <f>IF(K343&lt;&gt;"",ROUND(U343*X343*1%,0),"")</f>
        <v>53308</v>
      </c>
    </row>
    <row r="344" spans="1:26" ht="25.5" customHeight="1" x14ac:dyDescent="0.25">
      <c r="A344" s="88" t="s">
        <v>2157</v>
      </c>
      <c r="B344" s="82" t="str">
        <f>IF(I344&lt;&gt;"",IF(LEN(I344)&gt;9,LEFT(I344,10),"sai PO"),"")</f>
        <v>4145198042</v>
      </c>
      <c r="G344" s="20" t="s">
        <v>1161</v>
      </c>
      <c r="I344" s="20" t="s">
        <v>2083</v>
      </c>
      <c r="J344" s="50" t="str">
        <f>IF(G344&lt;&gt;"",VLOOKUP(G344,'nhân viên sale'!$A$2:$C$1624,2,0),"")</f>
        <v>SG011</v>
      </c>
      <c r="K344" s="20" t="s">
        <v>67</v>
      </c>
      <c r="L344" s="27" t="str">
        <f>IF(K344&lt;&gt;"",VLOOKUP(K344,tenhang,2,0),"")</f>
        <v>Tai heo muối 200g</v>
      </c>
      <c r="M344" s="16"/>
      <c r="N344" s="50" t="str">
        <f>IF(K344&lt;&gt;"","K-HCM","")</f>
        <v>K-HCM</v>
      </c>
      <c r="Q344" s="28" t="str">
        <f>IF(K344&lt;&gt;"",VLOOKUP(K344,tenhang,3,0),"")</f>
        <v>Túi</v>
      </c>
      <c r="R344" s="32">
        <v>4</v>
      </c>
      <c r="T344" s="30">
        <f>IF(K344&lt;&gt;"",VLOOKUP(K344,tenhang,4,0),0)</f>
        <v>55595</v>
      </c>
      <c r="U344" s="30">
        <f>R344*T344</f>
        <v>222380</v>
      </c>
      <c r="X344" s="67">
        <f>IF(K344&lt;&gt;"",8,"")</f>
        <v>8</v>
      </c>
      <c r="Y344" s="31"/>
      <c r="Z344" s="30">
        <f>IF(K344&lt;&gt;"",ROUND(U344*X344*1%,0),"")</f>
        <v>17790</v>
      </c>
    </row>
    <row r="345" spans="1:26" ht="25.5" customHeight="1" x14ac:dyDescent="0.25">
      <c r="A345" s="88" t="s">
        <v>2157</v>
      </c>
      <c r="B345" s="82" t="str">
        <f>IF(I345&lt;&gt;"",IF(LEN(I345)&gt;9,LEFT(I345,10),"sai PO"),"")</f>
        <v>4145198042</v>
      </c>
      <c r="G345" s="20" t="s">
        <v>1161</v>
      </c>
      <c r="I345" s="20" t="s">
        <v>2083</v>
      </c>
      <c r="J345" s="50" t="str">
        <f>IF(G345&lt;&gt;"",VLOOKUP(G345,'nhân viên sale'!$A$2:$C$1624,2,0),"")</f>
        <v>SG011</v>
      </c>
      <c r="K345" s="20" t="s">
        <v>37</v>
      </c>
      <c r="L345" s="27" t="str">
        <f>IF(K345&lt;&gt;"",VLOOKUP(K345,tenhang,2,0),"")</f>
        <v>Chả cốm 300g</v>
      </c>
      <c r="M345" s="16"/>
      <c r="N345" s="50" t="str">
        <f>IF(K345&lt;&gt;"","K-HCM","")</f>
        <v>K-HCM</v>
      </c>
      <c r="Q345" s="28" t="str">
        <f>IF(K345&lt;&gt;"",VLOOKUP(K345,tenhang,3,0),"")</f>
        <v>Túi</v>
      </c>
      <c r="R345" s="32">
        <v>4</v>
      </c>
      <c r="T345" s="30">
        <f>IF(K345&lt;&gt;"",VLOOKUP(K345,tenhang,4,0),0)</f>
        <v>74250</v>
      </c>
      <c r="U345" s="30">
        <f>R345*T345</f>
        <v>297000</v>
      </c>
      <c r="X345" s="67">
        <f>IF(K345&lt;&gt;"",8,"")</f>
        <v>8</v>
      </c>
      <c r="Y345" s="31"/>
      <c r="Z345" s="30">
        <f>IF(K345&lt;&gt;"",ROUND(U345*X345*1%,0),"")</f>
        <v>23760</v>
      </c>
    </row>
    <row r="346" spans="1:26" ht="25.5" customHeight="1" x14ac:dyDescent="0.25">
      <c r="A346" s="88" t="s">
        <v>2157</v>
      </c>
      <c r="B346" s="82" t="str">
        <f>IF(I346&lt;&gt;"",IF(LEN(I346)&gt;9,LEFT(I346,10),"sai PO"),"")</f>
        <v>4145198042</v>
      </c>
      <c r="G346" s="20" t="s">
        <v>1161</v>
      </c>
      <c r="I346" s="20" t="s">
        <v>2083</v>
      </c>
      <c r="J346" s="50" t="str">
        <f>IF(G346&lt;&gt;"",VLOOKUP(G346,'nhân viên sale'!$A$2:$C$1624,2,0),"")</f>
        <v>SG011</v>
      </c>
      <c r="K346" s="20" t="s">
        <v>59</v>
      </c>
      <c r="L346" s="27" t="str">
        <f>IF(K346&lt;&gt;"",VLOOKUP(K346,tenhang,2,0),"")</f>
        <v>Giò Tai Lưỡi Xào 250g</v>
      </c>
      <c r="M346" s="16"/>
      <c r="N346" s="50" t="str">
        <f>IF(K346&lt;&gt;"","K-HCM","")</f>
        <v>K-HCM</v>
      </c>
      <c r="Q346" s="28" t="str">
        <f>IF(K346&lt;&gt;"",VLOOKUP(K346,tenhang,3,0),"")</f>
        <v>Túi</v>
      </c>
      <c r="R346" s="32">
        <v>4</v>
      </c>
      <c r="T346" s="30">
        <f>IF(K346&lt;&gt;"",VLOOKUP(K346,tenhang,4,0),0)</f>
        <v>50182</v>
      </c>
      <c r="U346" s="30">
        <f>R346*T346</f>
        <v>200728</v>
      </c>
      <c r="X346" s="67">
        <f>IF(K346&lt;&gt;"",8,"")</f>
        <v>8</v>
      </c>
      <c r="Y346" s="31"/>
      <c r="Z346" s="30">
        <f>IF(K346&lt;&gt;"",ROUND(U346*X346*1%,0),"")</f>
        <v>16058</v>
      </c>
    </row>
    <row r="347" spans="1:26" ht="25.5" customHeight="1" x14ac:dyDescent="0.25">
      <c r="A347" s="88" t="s">
        <v>2157</v>
      </c>
      <c r="B347" s="82" t="str">
        <f>IF(I347&lt;&gt;"",IF(LEN(I347)&gt;9,LEFT(I347,10),"sai PO"),"")</f>
        <v>4145198048</v>
      </c>
      <c r="G347" s="20" t="s">
        <v>1163</v>
      </c>
      <c r="I347" s="20" t="s">
        <v>2084</v>
      </c>
      <c r="J347" s="50" t="str">
        <f>IF(G347&lt;&gt;"",VLOOKUP(G347,'nhân viên sale'!$A$2:$C$1624,2,0),"")</f>
        <v>SG009</v>
      </c>
      <c r="K347" s="20" t="s">
        <v>37</v>
      </c>
      <c r="L347" s="27" t="str">
        <f>IF(K347&lt;&gt;"",VLOOKUP(K347,tenhang,2,0),"")</f>
        <v>Chả cốm 300g</v>
      </c>
      <c r="M347" s="16"/>
      <c r="N347" s="50" t="str">
        <f>IF(K347&lt;&gt;"","K-HCM","")</f>
        <v>K-HCM</v>
      </c>
      <c r="Q347" s="28" t="str">
        <f>IF(K347&lt;&gt;"",VLOOKUP(K347,tenhang,3,0),"")</f>
        <v>Túi</v>
      </c>
      <c r="R347" s="32">
        <v>4</v>
      </c>
      <c r="T347" s="30">
        <f>IF(K347&lt;&gt;"",VLOOKUP(K347,tenhang,4,0),0)</f>
        <v>74250</v>
      </c>
      <c r="U347" s="30">
        <f>R347*T347</f>
        <v>297000</v>
      </c>
      <c r="X347" s="67">
        <f>IF(K347&lt;&gt;"",8,"")</f>
        <v>8</v>
      </c>
      <c r="Y347" s="31"/>
      <c r="Z347" s="30">
        <f>IF(K347&lt;&gt;"",ROUND(U347*X347*1%,0),"")</f>
        <v>23760</v>
      </c>
    </row>
    <row r="348" spans="1:26" ht="25.5" customHeight="1" x14ac:dyDescent="0.25">
      <c r="A348" s="88" t="s">
        <v>2157</v>
      </c>
      <c r="B348" s="82" t="str">
        <f>IF(I348&lt;&gt;"",IF(LEN(I348)&gt;9,LEFT(I348,10),"sai PO"),"")</f>
        <v>4145198048</v>
      </c>
      <c r="G348" s="20" t="s">
        <v>1163</v>
      </c>
      <c r="I348" s="20" t="s">
        <v>2084</v>
      </c>
      <c r="J348" s="50" t="str">
        <f>IF(G348&lt;&gt;"",VLOOKUP(G348,'nhân viên sale'!$A$2:$C$1624,2,0),"")</f>
        <v>SG009</v>
      </c>
      <c r="K348" s="20" t="s">
        <v>55</v>
      </c>
      <c r="L348" s="27" t="str">
        <f>IF(K348&lt;&gt;"",VLOOKUP(K348,tenhang,2,0),"")</f>
        <v>Gà muối 500g</v>
      </c>
      <c r="M348" s="16"/>
      <c r="N348" s="50" t="str">
        <f>IF(K348&lt;&gt;"","K-HCM","")</f>
        <v>K-HCM</v>
      </c>
      <c r="Q348" s="28" t="str">
        <f>IF(K348&lt;&gt;"",VLOOKUP(K348,tenhang,3,0),"")</f>
        <v>Túi</v>
      </c>
      <c r="R348" s="32">
        <v>4</v>
      </c>
      <c r="T348" s="30">
        <f>IF(K348&lt;&gt;"",VLOOKUP(K348,tenhang,4,0),0)</f>
        <v>111058</v>
      </c>
      <c r="U348" s="30">
        <f>R348*T348</f>
        <v>444232</v>
      </c>
      <c r="X348" s="67">
        <f>IF(K348&lt;&gt;"",8,"")</f>
        <v>8</v>
      </c>
      <c r="Y348" s="31"/>
      <c r="Z348" s="30">
        <f>IF(K348&lt;&gt;"",ROUND(U348*X348*1%,0),"")</f>
        <v>35539</v>
      </c>
    </row>
    <row r="349" spans="1:26" ht="25.5" customHeight="1" x14ac:dyDescent="0.25">
      <c r="A349" s="88" t="s">
        <v>2157</v>
      </c>
      <c r="B349" s="82" t="str">
        <f>IF(I349&lt;&gt;"",IF(LEN(I349)&gt;9,LEFT(I349,10),"sai PO"),"")</f>
        <v>4145198048</v>
      </c>
      <c r="G349" s="20" t="s">
        <v>1163</v>
      </c>
      <c r="I349" s="20" t="s">
        <v>2084</v>
      </c>
      <c r="J349" s="50" t="str">
        <f>IF(G349&lt;&gt;"",VLOOKUP(G349,'nhân viên sale'!$A$2:$C$1624,2,0),"")</f>
        <v>SG009</v>
      </c>
      <c r="K349" s="20" t="s">
        <v>39</v>
      </c>
      <c r="L349" s="27" t="str">
        <f>IF(K349&lt;&gt;"",VLOOKUP(K349,tenhang,2,0),"")</f>
        <v>Chân giò heo muối 300g</v>
      </c>
      <c r="M349" s="16"/>
      <c r="N349" s="50" t="str">
        <f>IF(K349&lt;&gt;"","K-HCM","")</f>
        <v>K-HCM</v>
      </c>
      <c r="Q349" s="28" t="str">
        <f>IF(K349&lt;&gt;"",VLOOKUP(K349,tenhang,3,0),"")</f>
        <v>Túi</v>
      </c>
      <c r="R349" s="32">
        <v>4</v>
      </c>
      <c r="T349" s="30">
        <f>IF(K349&lt;&gt;"",VLOOKUP(K349,tenhang,4,0),0)</f>
        <v>73431</v>
      </c>
      <c r="U349" s="30">
        <f>R349*T349</f>
        <v>293724</v>
      </c>
      <c r="X349" s="67">
        <f>IF(K349&lt;&gt;"",8,"")</f>
        <v>8</v>
      </c>
      <c r="Y349" s="31"/>
      <c r="Z349" s="30">
        <f>IF(K349&lt;&gt;"",ROUND(U349*X349*1%,0),"")</f>
        <v>23498</v>
      </c>
    </row>
    <row r="350" spans="1:26" ht="25.5" customHeight="1" x14ac:dyDescent="0.25">
      <c r="A350" s="88" t="s">
        <v>2157</v>
      </c>
      <c r="B350" s="82" t="str">
        <f>IF(I350&lt;&gt;"",IF(LEN(I350)&gt;9,LEFT(I350,10),"sai PO"),"")</f>
        <v>4145198055</v>
      </c>
      <c r="G350" s="20" t="s">
        <v>1174</v>
      </c>
      <c r="I350" s="20" t="s">
        <v>2085</v>
      </c>
      <c r="J350" s="50" t="str">
        <f>IF(G350&lt;&gt;"",VLOOKUP(G350,'nhân viên sale'!$A$2:$C$1624,2,0),"")</f>
        <v>SG004</v>
      </c>
      <c r="K350" s="20" t="s">
        <v>39</v>
      </c>
      <c r="L350" s="27" t="str">
        <f>IF(K350&lt;&gt;"",VLOOKUP(K350,tenhang,2,0),"")</f>
        <v>Chân giò heo muối 300g</v>
      </c>
      <c r="M350" s="16"/>
      <c r="N350" s="50" t="str">
        <f>IF(K350&lt;&gt;"","K-HCM","")</f>
        <v>K-HCM</v>
      </c>
      <c r="Q350" s="28" t="str">
        <f>IF(K350&lt;&gt;"",VLOOKUP(K350,tenhang,3,0),"")</f>
        <v>Túi</v>
      </c>
      <c r="R350" s="32">
        <v>4</v>
      </c>
      <c r="T350" s="30">
        <f>IF(K350&lt;&gt;"",VLOOKUP(K350,tenhang,4,0),0)</f>
        <v>73431</v>
      </c>
      <c r="U350" s="30">
        <f>R350*T350</f>
        <v>293724</v>
      </c>
      <c r="X350" s="67">
        <f>IF(K350&lt;&gt;"",8,"")</f>
        <v>8</v>
      </c>
      <c r="Y350" s="31"/>
      <c r="Z350" s="30">
        <f>IF(K350&lt;&gt;"",ROUND(U350*X350*1%,0),"")</f>
        <v>23498</v>
      </c>
    </row>
    <row r="351" spans="1:26" ht="25.5" customHeight="1" x14ac:dyDescent="0.25">
      <c r="A351" s="88" t="s">
        <v>2157</v>
      </c>
      <c r="B351" s="82" t="str">
        <f>IF(I351&lt;&gt;"",IF(LEN(I351)&gt;9,LEFT(I351,10),"sai PO"),"")</f>
        <v>4145198055</v>
      </c>
      <c r="G351" s="20" t="s">
        <v>1174</v>
      </c>
      <c r="I351" s="20" t="s">
        <v>2085</v>
      </c>
      <c r="J351" s="50" t="str">
        <f>IF(G351&lt;&gt;"",VLOOKUP(G351,'nhân viên sale'!$A$2:$C$1624,2,0),"")</f>
        <v>SG004</v>
      </c>
      <c r="K351" s="20" t="s">
        <v>55</v>
      </c>
      <c r="L351" s="27" t="str">
        <f>IF(K351&lt;&gt;"",VLOOKUP(K351,tenhang,2,0),"")</f>
        <v>Gà muối 500g</v>
      </c>
      <c r="M351" s="16"/>
      <c r="N351" s="50" t="str">
        <f>IF(K351&lt;&gt;"","K-HCM","")</f>
        <v>K-HCM</v>
      </c>
      <c r="Q351" s="28" t="str">
        <f>IF(K351&lt;&gt;"",VLOOKUP(K351,tenhang,3,0),"")</f>
        <v>Túi</v>
      </c>
      <c r="R351" s="32">
        <v>5</v>
      </c>
      <c r="T351" s="30">
        <f>IF(K351&lt;&gt;"",VLOOKUP(K351,tenhang,4,0),0)</f>
        <v>111058</v>
      </c>
      <c r="U351" s="30">
        <f>R351*T351</f>
        <v>555290</v>
      </c>
      <c r="X351" s="67">
        <f>IF(K351&lt;&gt;"",8,"")</f>
        <v>8</v>
      </c>
      <c r="Y351" s="31"/>
      <c r="Z351" s="30">
        <f>IF(K351&lt;&gt;"",ROUND(U351*X351*1%,0),"")</f>
        <v>44423</v>
      </c>
    </row>
    <row r="352" spans="1:26" ht="25.5" customHeight="1" x14ac:dyDescent="0.25">
      <c r="A352" s="88" t="s">
        <v>2157</v>
      </c>
      <c r="B352" s="82" t="str">
        <f>IF(I352&lt;&gt;"",IF(LEN(I352)&gt;9,LEFT(I352,10),"sai PO"),"")</f>
        <v>4145198055</v>
      </c>
      <c r="G352" s="20" t="s">
        <v>1174</v>
      </c>
      <c r="I352" s="20" t="s">
        <v>2085</v>
      </c>
      <c r="J352" s="50" t="str">
        <f>IF(G352&lt;&gt;"",VLOOKUP(G352,'nhân viên sale'!$A$2:$C$1624,2,0),"")</f>
        <v>SG004</v>
      </c>
      <c r="K352" s="20" t="s">
        <v>49</v>
      </c>
      <c r="L352" s="27" t="str">
        <f>IF(K352&lt;&gt;"",VLOOKUP(K352,tenhang,2,0),"")</f>
        <v>Giò lụa cây 250g</v>
      </c>
      <c r="M352" s="16"/>
      <c r="N352" s="50" t="str">
        <f>IF(K352&lt;&gt;"","K-HCM","")</f>
        <v>K-HCM</v>
      </c>
      <c r="Q352" s="28" t="str">
        <f>IF(K352&lt;&gt;"",VLOOKUP(K352,tenhang,3,0),"")</f>
        <v>Túi</v>
      </c>
      <c r="R352" s="32">
        <v>4</v>
      </c>
      <c r="T352" s="30">
        <f>IF(K352&lt;&gt;"",VLOOKUP(K352,tenhang,4,0),0)</f>
        <v>59400</v>
      </c>
      <c r="U352" s="30">
        <f>R352*T352</f>
        <v>237600</v>
      </c>
      <c r="X352" s="67">
        <f>IF(K352&lt;&gt;"",8,"")</f>
        <v>8</v>
      </c>
      <c r="Y352" s="31"/>
      <c r="Z352" s="30">
        <f>IF(K352&lt;&gt;"",ROUND(U352*X352*1%,0),"")</f>
        <v>19008</v>
      </c>
    </row>
    <row r="353" spans="1:26" ht="25.5" customHeight="1" x14ac:dyDescent="0.25">
      <c r="A353" s="88" t="s">
        <v>2157</v>
      </c>
      <c r="B353" s="82" t="str">
        <f>IF(I353&lt;&gt;"",IF(LEN(I353)&gt;9,LEFT(I353,10),"sai PO"),"")</f>
        <v>4145198055</v>
      </c>
      <c r="G353" s="20" t="s">
        <v>1174</v>
      </c>
      <c r="I353" s="20" t="s">
        <v>2085</v>
      </c>
      <c r="J353" s="50" t="str">
        <f>IF(G353&lt;&gt;"",VLOOKUP(G353,'nhân viên sale'!$A$2:$C$1624,2,0),"")</f>
        <v>SG004</v>
      </c>
      <c r="K353" s="20" t="s">
        <v>59</v>
      </c>
      <c r="L353" s="27" t="str">
        <f>IF(K353&lt;&gt;"",VLOOKUP(K353,tenhang,2,0),"")</f>
        <v>Giò Tai Lưỡi Xào 250g</v>
      </c>
      <c r="M353" s="16"/>
      <c r="N353" s="50" t="str">
        <f>IF(K353&lt;&gt;"","K-HCM","")</f>
        <v>K-HCM</v>
      </c>
      <c r="Q353" s="28" t="str">
        <f>IF(K353&lt;&gt;"",VLOOKUP(K353,tenhang,3,0),"")</f>
        <v>Túi</v>
      </c>
      <c r="R353" s="32">
        <v>4</v>
      </c>
      <c r="T353" s="30">
        <f>IF(K353&lt;&gt;"",VLOOKUP(K353,tenhang,4,0),0)</f>
        <v>50182</v>
      </c>
      <c r="U353" s="30">
        <f>R353*T353</f>
        <v>200728</v>
      </c>
      <c r="X353" s="67">
        <f>IF(K353&lt;&gt;"",8,"")</f>
        <v>8</v>
      </c>
      <c r="Y353" s="31"/>
      <c r="Z353" s="30">
        <f>IF(K353&lt;&gt;"",ROUND(U353*X353*1%,0),"")</f>
        <v>16058</v>
      </c>
    </row>
    <row r="354" spans="1:26" ht="25.5" customHeight="1" x14ac:dyDescent="0.25">
      <c r="A354" s="88" t="s">
        <v>2157</v>
      </c>
      <c r="B354" s="82" t="str">
        <f>IF(I354&lt;&gt;"",IF(LEN(I354)&gt;9,LEFT(I354,10),"sai PO"),"")</f>
        <v>4145198061</v>
      </c>
      <c r="G354" s="20" t="s">
        <v>1186</v>
      </c>
      <c r="I354" s="20" t="s">
        <v>2086</v>
      </c>
      <c r="J354" s="50" t="str">
        <f>IF(G354&lt;&gt;"",VLOOKUP(G354,'nhân viên sale'!$A$2:$C$1624,2,0),"")</f>
        <v>SG004</v>
      </c>
      <c r="K354" s="20" t="s">
        <v>39</v>
      </c>
      <c r="L354" s="27" t="str">
        <f>IF(K354&lt;&gt;"",VLOOKUP(K354,tenhang,2,0),"")</f>
        <v>Chân giò heo muối 300g</v>
      </c>
      <c r="M354" s="16"/>
      <c r="N354" s="50" t="str">
        <f>IF(K354&lt;&gt;"","K-HCM","")</f>
        <v>K-HCM</v>
      </c>
      <c r="Q354" s="28" t="str">
        <f>IF(K354&lt;&gt;"",VLOOKUP(K354,tenhang,3,0),"")</f>
        <v>Túi</v>
      </c>
      <c r="R354" s="32">
        <v>4</v>
      </c>
      <c r="T354" s="30">
        <f>IF(K354&lt;&gt;"",VLOOKUP(K354,tenhang,4,0),0)</f>
        <v>73431</v>
      </c>
      <c r="U354" s="30">
        <f>R354*T354</f>
        <v>293724</v>
      </c>
      <c r="X354" s="67">
        <f>IF(K354&lt;&gt;"",8,"")</f>
        <v>8</v>
      </c>
      <c r="Y354" s="31"/>
      <c r="Z354" s="30">
        <f>IF(K354&lt;&gt;"",ROUND(U354*X354*1%,0),"")</f>
        <v>23498</v>
      </c>
    </row>
    <row r="355" spans="1:26" ht="25.5" customHeight="1" x14ac:dyDescent="0.25">
      <c r="A355" s="88" t="s">
        <v>2157</v>
      </c>
      <c r="B355" s="82" t="str">
        <f>IF(I355&lt;&gt;"",IF(LEN(I355)&gt;9,LEFT(I355,10),"sai PO"),"")</f>
        <v>4145198061</v>
      </c>
      <c r="G355" s="20" t="s">
        <v>1186</v>
      </c>
      <c r="I355" s="20" t="s">
        <v>2086</v>
      </c>
      <c r="J355" s="50" t="str">
        <f>IF(G355&lt;&gt;"",VLOOKUP(G355,'nhân viên sale'!$A$2:$C$1624,2,0),"")</f>
        <v>SG004</v>
      </c>
      <c r="K355" s="20" t="s">
        <v>55</v>
      </c>
      <c r="L355" s="27" t="str">
        <f>IF(K355&lt;&gt;"",VLOOKUP(K355,tenhang,2,0),"")</f>
        <v>Gà muối 500g</v>
      </c>
      <c r="M355" s="16"/>
      <c r="N355" s="50" t="str">
        <f>IF(K355&lt;&gt;"","K-HCM","")</f>
        <v>K-HCM</v>
      </c>
      <c r="Q355" s="28" t="str">
        <f>IF(K355&lt;&gt;"",VLOOKUP(K355,tenhang,3,0),"")</f>
        <v>Túi</v>
      </c>
      <c r="R355" s="32">
        <v>5</v>
      </c>
      <c r="T355" s="30">
        <f>IF(K355&lt;&gt;"",VLOOKUP(K355,tenhang,4,0),0)</f>
        <v>111058</v>
      </c>
      <c r="U355" s="30">
        <f>R355*T355</f>
        <v>555290</v>
      </c>
      <c r="X355" s="67">
        <f>IF(K355&lt;&gt;"",8,"")</f>
        <v>8</v>
      </c>
      <c r="Y355" s="31"/>
      <c r="Z355" s="30">
        <f>IF(K355&lt;&gt;"",ROUND(U355*X355*1%,0),"")</f>
        <v>44423</v>
      </c>
    </row>
    <row r="356" spans="1:26" ht="25.5" customHeight="1" x14ac:dyDescent="0.25">
      <c r="A356" s="88" t="s">
        <v>2157</v>
      </c>
      <c r="B356" s="82" t="str">
        <f>IF(I356&lt;&gt;"",IF(LEN(I356)&gt;9,LEFT(I356,10),"sai PO"),"")</f>
        <v>4145198061</v>
      </c>
      <c r="G356" s="20" t="s">
        <v>1186</v>
      </c>
      <c r="I356" s="20" t="s">
        <v>2086</v>
      </c>
      <c r="J356" s="50" t="str">
        <f>IF(G356&lt;&gt;"",VLOOKUP(G356,'nhân viên sale'!$A$2:$C$1624,2,0),"")</f>
        <v>SG004</v>
      </c>
      <c r="K356" s="20" t="s">
        <v>49</v>
      </c>
      <c r="L356" s="27" t="str">
        <f>IF(K356&lt;&gt;"",VLOOKUP(K356,tenhang,2,0),"")</f>
        <v>Giò lụa cây 250g</v>
      </c>
      <c r="M356" s="16"/>
      <c r="N356" s="50" t="str">
        <f>IF(K356&lt;&gt;"","K-HCM","")</f>
        <v>K-HCM</v>
      </c>
      <c r="Q356" s="28" t="str">
        <f>IF(K356&lt;&gt;"",VLOOKUP(K356,tenhang,3,0),"")</f>
        <v>Túi</v>
      </c>
      <c r="R356" s="32">
        <v>4</v>
      </c>
      <c r="T356" s="30">
        <f>IF(K356&lt;&gt;"",VLOOKUP(K356,tenhang,4,0),0)</f>
        <v>59400</v>
      </c>
      <c r="U356" s="30">
        <f>R356*T356</f>
        <v>237600</v>
      </c>
      <c r="X356" s="67">
        <f>IF(K356&lt;&gt;"",8,"")</f>
        <v>8</v>
      </c>
      <c r="Y356" s="31"/>
      <c r="Z356" s="30">
        <f>IF(K356&lt;&gt;"",ROUND(U356*X356*1%,0),"")</f>
        <v>19008</v>
      </c>
    </row>
    <row r="357" spans="1:26" ht="25.5" customHeight="1" x14ac:dyDescent="0.25">
      <c r="A357" s="88" t="s">
        <v>2157</v>
      </c>
      <c r="B357" s="82" t="str">
        <f>IF(I357&lt;&gt;"",IF(LEN(I357)&gt;9,LEFT(I357,10),"sai PO"),"")</f>
        <v>4145198062</v>
      </c>
      <c r="G357" s="20" t="s">
        <v>1187</v>
      </c>
      <c r="I357" s="20" t="s">
        <v>2087</v>
      </c>
      <c r="J357" s="50" t="str">
        <f>IF(G357&lt;&gt;"",VLOOKUP(G357,'nhân viên sale'!$A$2:$C$1624,2,0),"")</f>
        <v>SG004</v>
      </c>
      <c r="K357" s="20" t="s">
        <v>39</v>
      </c>
      <c r="L357" s="27" t="str">
        <f>IF(K357&lt;&gt;"",VLOOKUP(K357,tenhang,2,0),"")</f>
        <v>Chân giò heo muối 300g</v>
      </c>
      <c r="M357" s="16"/>
      <c r="N357" s="50" t="str">
        <f>IF(K357&lt;&gt;"","K-HCM","")</f>
        <v>K-HCM</v>
      </c>
      <c r="Q357" s="28" t="str">
        <f>IF(K357&lt;&gt;"",VLOOKUP(K357,tenhang,3,0),"")</f>
        <v>Túi</v>
      </c>
      <c r="R357" s="32">
        <v>4</v>
      </c>
      <c r="T357" s="30">
        <f>IF(K357&lt;&gt;"",VLOOKUP(K357,tenhang,4,0),0)</f>
        <v>73431</v>
      </c>
      <c r="U357" s="30">
        <f>R357*T357</f>
        <v>293724</v>
      </c>
      <c r="X357" s="67">
        <f>IF(K357&lt;&gt;"",8,"")</f>
        <v>8</v>
      </c>
      <c r="Y357" s="31"/>
      <c r="Z357" s="30">
        <f>IF(K357&lt;&gt;"",ROUND(U357*X357*1%,0),"")</f>
        <v>23498</v>
      </c>
    </row>
    <row r="358" spans="1:26" ht="25.5" customHeight="1" x14ac:dyDescent="0.25">
      <c r="A358" s="88" t="s">
        <v>2157</v>
      </c>
      <c r="B358" s="82" t="str">
        <f>IF(I358&lt;&gt;"",IF(LEN(I358)&gt;9,LEFT(I358,10),"sai PO"),"")</f>
        <v>4145198062</v>
      </c>
      <c r="G358" s="20" t="s">
        <v>1187</v>
      </c>
      <c r="I358" s="20" t="s">
        <v>2087</v>
      </c>
      <c r="J358" s="50" t="str">
        <f>IF(G358&lt;&gt;"",VLOOKUP(G358,'nhân viên sale'!$A$2:$C$1624,2,0),"")</f>
        <v>SG004</v>
      </c>
      <c r="K358" s="20" t="s">
        <v>55</v>
      </c>
      <c r="L358" s="27" t="str">
        <f>IF(K358&lt;&gt;"",VLOOKUP(K358,tenhang,2,0),"")</f>
        <v>Gà muối 500g</v>
      </c>
      <c r="M358" s="16"/>
      <c r="N358" s="50" t="str">
        <f>IF(K358&lt;&gt;"","K-HCM","")</f>
        <v>K-HCM</v>
      </c>
      <c r="Q358" s="28" t="str">
        <f>IF(K358&lt;&gt;"",VLOOKUP(K358,tenhang,3,0),"")</f>
        <v>Túi</v>
      </c>
      <c r="R358" s="32">
        <v>4</v>
      </c>
      <c r="T358" s="30">
        <f>IF(K358&lt;&gt;"",VLOOKUP(K358,tenhang,4,0),0)</f>
        <v>111058</v>
      </c>
      <c r="U358" s="30">
        <f>R358*T358</f>
        <v>444232</v>
      </c>
      <c r="X358" s="67">
        <f>IF(K358&lt;&gt;"",8,"")</f>
        <v>8</v>
      </c>
      <c r="Y358" s="31"/>
      <c r="Z358" s="30">
        <f>IF(K358&lt;&gt;"",ROUND(U358*X358*1%,0),"")</f>
        <v>35539</v>
      </c>
    </row>
    <row r="359" spans="1:26" ht="25.5" customHeight="1" x14ac:dyDescent="0.25">
      <c r="A359" s="88" t="s">
        <v>2157</v>
      </c>
      <c r="B359" s="82" t="str">
        <f>IF(I359&lt;&gt;"",IF(LEN(I359)&gt;9,LEFT(I359,10),"sai PO"),"")</f>
        <v>4145198072</v>
      </c>
      <c r="G359" s="20" t="s">
        <v>1203</v>
      </c>
      <c r="I359" s="20" t="s">
        <v>2088</v>
      </c>
      <c r="J359" s="50" t="str">
        <f>IF(G359&lt;&gt;"",VLOOKUP(G359,'nhân viên sale'!$A$2:$C$1624,2,0),"")</f>
        <v>SG011</v>
      </c>
      <c r="K359" s="20" t="s">
        <v>39</v>
      </c>
      <c r="L359" s="27" t="str">
        <f>IF(K359&lt;&gt;"",VLOOKUP(K359,tenhang,2,0),"")</f>
        <v>Chân giò heo muối 300g</v>
      </c>
      <c r="M359" s="16"/>
      <c r="N359" s="50" t="str">
        <f>IF(K359&lt;&gt;"","K-HCM","")</f>
        <v>K-HCM</v>
      </c>
      <c r="Q359" s="28" t="str">
        <f>IF(K359&lt;&gt;"",VLOOKUP(K359,tenhang,3,0),"")</f>
        <v>Túi</v>
      </c>
      <c r="R359" s="32">
        <v>4</v>
      </c>
      <c r="T359" s="30">
        <f>IF(K359&lt;&gt;"",VLOOKUP(K359,tenhang,4,0),0)</f>
        <v>73431</v>
      </c>
      <c r="U359" s="30">
        <f>R359*T359</f>
        <v>293724</v>
      </c>
      <c r="X359" s="67">
        <f>IF(K359&lt;&gt;"",8,"")</f>
        <v>8</v>
      </c>
      <c r="Y359" s="31"/>
      <c r="Z359" s="30">
        <f>IF(K359&lt;&gt;"",ROUND(U359*X359*1%,0),"")</f>
        <v>23498</v>
      </c>
    </row>
    <row r="360" spans="1:26" ht="25.5" customHeight="1" x14ac:dyDescent="0.25">
      <c r="A360" s="88" t="s">
        <v>2157</v>
      </c>
      <c r="B360" s="82" t="str">
        <f>IF(I360&lt;&gt;"",IF(LEN(I360)&gt;9,LEFT(I360,10),"sai PO"),"")</f>
        <v>4145198072</v>
      </c>
      <c r="G360" s="20" t="s">
        <v>1203</v>
      </c>
      <c r="I360" s="20" t="s">
        <v>2088</v>
      </c>
      <c r="J360" s="50" t="str">
        <f>IF(G360&lt;&gt;"",VLOOKUP(G360,'nhân viên sale'!$A$2:$C$1624,2,0),"")</f>
        <v>SG011</v>
      </c>
      <c r="K360" s="20" t="s">
        <v>55</v>
      </c>
      <c r="L360" s="27" t="str">
        <f>IF(K360&lt;&gt;"",VLOOKUP(K360,tenhang,2,0),"")</f>
        <v>Gà muối 500g</v>
      </c>
      <c r="M360" s="16"/>
      <c r="N360" s="50" t="str">
        <f>IF(K360&lt;&gt;"","K-HCM","")</f>
        <v>K-HCM</v>
      </c>
      <c r="Q360" s="28" t="str">
        <f>IF(K360&lt;&gt;"",VLOOKUP(K360,tenhang,3,0),"")</f>
        <v>Túi</v>
      </c>
      <c r="R360" s="32">
        <v>4</v>
      </c>
      <c r="T360" s="30">
        <f>IF(K360&lt;&gt;"",VLOOKUP(K360,tenhang,4,0),0)</f>
        <v>111058</v>
      </c>
      <c r="U360" s="30">
        <f>R360*T360</f>
        <v>444232</v>
      </c>
      <c r="X360" s="67">
        <f>IF(K360&lt;&gt;"",8,"")</f>
        <v>8</v>
      </c>
      <c r="Y360" s="31"/>
      <c r="Z360" s="30">
        <f>IF(K360&lt;&gt;"",ROUND(U360*X360*1%,0),"")</f>
        <v>35539</v>
      </c>
    </row>
    <row r="361" spans="1:26" ht="25.5" customHeight="1" x14ac:dyDescent="0.25">
      <c r="A361" s="88" t="s">
        <v>2157</v>
      </c>
      <c r="B361" s="82" t="str">
        <f>IF(I361&lt;&gt;"",IF(LEN(I361)&gt;9,LEFT(I361,10),"sai PO"),"")</f>
        <v>4145198072</v>
      </c>
      <c r="G361" s="20" t="s">
        <v>1203</v>
      </c>
      <c r="I361" s="20" t="s">
        <v>2088</v>
      </c>
      <c r="J361" s="50" t="str">
        <f>IF(G361&lt;&gt;"",VLOOKUP(G361,'nhân viên sale'!$A$2:$C$1624,2,0),"")</f>
        <v>SG011</v>
      </c>
      <c r="K361" s="20" t="s">
        <v>45</v>
      </c>
      <c r="L361" s="27" t="str">
        <f>IF(K361&lt;&gt;"",VLOOKUP(K361,tenhang,2,0),"")</f>
        <v>Chả nướng 300g</v>
      </c>
      <c r="M361" s="16"/>
      <c r="N361" s="50" t="str">
        <f>IF(K361&lt;&gt;"","K-HCM","")</f>
        <v>K-HCM</v>
      </c>
      <c r="Q361" s="28" t="str">
        <f>IF(K361&lt;&gt;"",VLOOKUP(K361,tenhang,3,0),"")</f>
        <v>Túi</v>
      </c>
      <c r="R361" s="32">
        <v>4</v>
      </c>
      <c r="T361" s="30">
        <f>IF(K361&lt;&gt;"",VLOOKUP(K361,tenhang,4,0),0)</f>
        <v>70950</v>
      </c>
      <c r="U361" s="30">
        <f>R361*T361</f>
        <v>283800</v>
      </c>
      <c r="X361" s="67">
        <f>IF(K361&lt;&gt;"",8,"")</f>
        <v>8</v>
      </c>
      <c r="Y361" s="31"/>
      <c r="Z361" s="30">
        <f>IF(K361&lt;&gt;"",ROUND(U361*X361*1%,0),"")</f>
        <v>22704</v>
      </c>
    </row>
    <row r="362" spans="1:26" ht="25.5" customHeight="1" x14ac:dyDescent="0.25">
      <c r="A362" s="88" t="s">
        <v>2157</v>
      </c>
      <c r="B362" s="82" t="str">
        <f>IF(I362&lt;&gt;"",IF(LEN(I362)&gt;9,LEFT(I362,10),"sai PO"),"")</f>
        <v>4145198083</v>
      </c>
      <c r="G362" s="20" t="s">
        <v>1216</v>
      </c>
      <c r="I362" s="20" t="s">
        <v>2089</v>
      </c>
      <c r="J362" s="50" t="str">
        <f>IF(G362&lt;&gt;"",VLOOKUP(G362,'nhân viên sale'!$A$2:$C$1624,2,0),"")</f>
        <v>SG011</v>
      </c>
      <c r="K362" s="20" t="s">
        <v>39</v>
      </c>
      <c r="L362" s="27" t="str">
        <f>IF(K362&lt;&gt;"",VLOOKUP(K362,tenhang,2,0),"")</f>
        <v>Chân giò heo muối 300g</v>
      </c>
      <c r="M362" s="16"/>
      <c r="N362" s="50" t="str">
        <f>IF(K362&lt;&gt;"","K-HCM","")</f>
        <v>K-HCM</v>
      </c>
      <c r="Q362" s="28" t="str">
        <f>IF(K362&lt;&gt;"",VLOOKUP(K362,tenhang,3,0),"")</f>
        <v>Túi</v>
      </c>
      <c r="R362" s="32">
        <v>4</v>
      </c>
      <c r="T362" s="30">
        <f>IF(K362&lt;&gt;"",VLOOKUP(K362,tenhang,4,0),0)</f>
        <v>73431</v>
      </c>
      <c r="U362" s="30">
        <f>R362*T362</f>
        <v>293724</v>
      </c>
      <c r="X362" s="67">
        <f>IF(K362&lt;&gt;"",8,"")</f>
        <v>8</v>
      </c>
      <c r="Y362" s="31"/>
      <c r="Z362" s="30">
        <f>IF(K362&lt;&gt;"",ROUND(U362*X362*1%,0),"")</f>
        <v>23498</v>
      </c>
    </row>
    <row r="363" spans="1:26" ht="25.5" customHeight="1" x14ac:dyDescent="0.25">
      <c r="A363" s="88" t="s">
        <v>2157</v>
      </c>
      <c r="B363" s="82" t="str">
        <f>IF(I363&lt;&gt;"",IF(LEN(I363)&gt;9,LEFT(I363,10),"sai PO"),"")</f>
        <v>4145198083</v>
      </c>
      <c r="G363" s="20" t="s">
        <v>1216</v>
      </c>
      <c r="I363" s="20" t="s">
        <v>2089</v>
      </c>
      <c r="J363" s="50" t="str">
        <f>IF(G363&lt;&gt;"",VLOOKUP(G363,'nhân viên sale'!$A$2:$C$1624,2,0),"")</f>
        <v>SG011</v>
      </c>
      <c r="K363" s="20" t="s">
        <v>55</v>
      </c>
      <c r="L363" s="27" t="str">
        <f>IF(K363&lt;&gt;"",VLOOKUP(K363,tenhang,2,0),"")</f>
        <v>Gà muối 500g</v>
      </c>
      <c r="M363" s="16"/>
      <c r="N363" s="50" t="str">
        <f>IF(K363&lt;&gt;"","K-HCM","")</f>
        <v>K-HCM</v>
      </c>
      <c r="Q363" s="28" t="str">
        <f>IF(K363&lt;&gt;"",VLOOKUP(K363,tenhang,3,0),"")</f>
        <v>Túi</v>
      </c>
      <c r="R363" s="32">
        <v>4</v>
      </c>
      <c r="T363" s="30">
        <f>IF(K363&lt;&gt;"",VLOOKUP(K363,tenhang,4,0),0)</f>
        <v>111058</v>
      </c>
      <c r="U363" s="30">
        <f>R363*T363</f>
        <v>444232</v>
      </c>
      <c r="X363" s="67">
        <f>IF(K363&lt;&gt;"",8,"")</f>
        <v>8</v>
      </c>
      <c r="Y363" s="31"/>
      <c r="Z363" s="30">
        <f>IF(K363&lt;&gt;"",ROUND(U363*X363*1%,0),"")</f>
        <v>35539</v>
      </c>
    </row>
    <row r="364" spans="1:26" ht="25.5" customHeight="1" x14ac:dyDescent="0.25">
      <c r="A364" s="88" t="s">
        <v>2157</v>
      </c>
      <c r="B364" s="82" t="str">
        <f>IF(I364&lt;&gt;"",IF(LEN(I364)&gt;9,LEFT(I364,10),"sai PO"),"")</f>
        <v>4145198083</v>
      </c>
      <c r="G364" s="20" t="s">
        <v>1216</v>
      </c>
      <c r="I364" s="20" t="s">
        <v>2089</v>
      </c>
      <c r="J364" s="50" t="str">
        <f>IF(G364&lt;&gt;"",VLOOKUP(G364,'nhân viên sale'!$A$2:$C$1624,2,0),"")</f>
        <v>SG011</v>
      </c>
      <c r="K364" s="20" t="s">
        <v>59</v>
      </c>
      <c r="L364" s="27" t="str">
        <f>IF(K364&lt;&gt;"",VLOOKUP(K364,tenhang,2,0),"")</f>
        <v>Giò Tai Lưỡi Xào 250g</v>
      </c>
      <c r="M364" s="16"/>
      <c r="N364" s="50" t="str">
        <f>IF(K364&lt;&gt;"","K-HCM","")</f>
        <v>K-HCM</v>
      </c>
      <c r="Q364" s="28" t="str">
        <f>IF(K364&lt;&gt;"",VLOOKUP(K364,tenhang,3,0),"")</f>
        <v>Túi</v>
      </c>
      <c r="R364" s="32">
        <v>4</v>
      </c>
      <c r="T364" s="30">
        <f>IF(K364&lt;&gt;"",VLOOKUP(K364,tenhang,4,0),0)</f>
        <v>50182</v>
      </c>
      <c r="U364" s="30">
        <f>R364*T364</f>
        <v>200728</v>
      </c>
      <c r="X364" s="67">
        <f>IF(K364&lt;&gt;"",8,"")</f>
        <v>8</v>
      </c>
      <c r="Y364" s="31"/>
      <c r="Z364" s="30">
        <f>IF(K364&lt;&gt;"",ROUND(U364*X364*1%,0),"")</f>
        <v>16058</v>
      </c>
    </row>
    <row r="365" spans="1:26" ht="25.5" customHeight="1" x14ac:dyDescent="0.25">
      <c r="A365" s="88" t="s">
        <v>2157</v>
      </c>
      <c r="B365" s="82" t="str">
        <f>IF(I365&lt;&gt;"",IF(LEN(I365)&gt;9,LEFT(I365,10),"sai PO"),"")</f>
        <v>4145198084</v>
      </c>
      <c r="G365" s="20" t="s">
        <v>1218</v>
      </c>
      <c r="I365" s="20" t="s">
        <v>2090</v>
      </c>
      <c r="J365" s="50" t="str">
        <f>IF(G365&lt;&gt;"",VLOOKUP(G365,'nhân viên sale'!$A$2:$C$1624,2,0),"")</f>
        <v>SG009</v>
      </c>
      <c r="K365" s="20" t="s">
        <v>30</v>
      </c>
      <c r="L365" s="27" t="str">
        <f>IF(K365&lt;&gt;"",VLOOKUP(K365,tenhang,2,0),"")</f>
        <v>Bắp bò muối 200g</v>
      </c>
      <c r="M365" s="16"/>
      <c r="N365" s="50" t="str">
        <f>IF(K365&lt;&gt;"","K-HCM","")</f>
        <v>K-HCM</v>
      </c>
      <c r="Q365" s="28" t="str">
        <f>IF(K365&lt;&gt;"",VLOOKUP(K365,tenhang,3,0),"")</f>
        <v>Túi</v>
      </c>
      <c r="R365" s="32">
        <v>4</v>
      </c>
      <c r="T365" s="30">
        <f>IF(K365&lt;&gt;"",VLOOKUP(K365,tenhang,4,0),0)</f>
        <v>87787</v>
      </c>
      <c r="U365" s="30">
        <f>R365*T365</f>
        <v>351148</v>
      </c>
      <c r="X365" s="67">
        <f>IF(K365&lt;&gt;"",8,"")</f>
        <v>8</v>
      </c>
      <c r="Y365" s="31"/>
      <c r="Z365" s="30">
        <f>IF(K365&lt;&gt;"",ROUND(U365*X365*1%,0),"")</f>
        <v>28092</v>
      </c>
    </row>
    <row r="366" spans="1:26" ht="25.5" customHeight="1" x14ac:dyDescent="0.25">
      <c r="A366" s="88" t="s">
        <v>2157</v>
      </c>
      <c r="B366" s="82" t="str">
        <f>IF(I366&lt;&gt;"",IF(LEN(I366)&gt;9,LEFT(I366,10),"sai PO"),"")</f>
        <v>4145198084</v>
      </c>
      <c r="G366" s="20" t="s">
        <v>1218</v>
      </c>
      <c r="I366" s="20" t="s">
        <v>2090</v>
      </c>
      <c r="J366" s="50" t="str">
        <f>IF(G366&lt;&gt;"",VLOOKUP(G366,'nhân viên sale'!$A$2:$C$1624,2,0),"")</f>
        <v>SG009</v>
      </c>
      <c r="K366" s="20" t="s">
        <v>39</v>
      </c>
      <c r="L366" s="27" t="str">
        <f>IF(K366&lt;&gt;"",VLOOKUP(K366,tenhang,2,0),"")</f>
        <v>Chân giò heo muối 300g</v>
      </c>
      <c r="M366" s="16"/>
      <c r="N366" s="50" t="str">
        <f>IF(K366&lt;&gt;"","K-HCM","")</f>
        <v>K-HCM</v>
      </c>
      <c r="Q366" s="28" t="str">
        <f>IF(K366&lt;&gt;"",VLOOKUP(K366,tenhang,3,0),"")</f>
        <v>Túi</v>
      </c>
      <c r="R366" s="32">
        <v>4</v>
      </c>
      <c r="T366" s="30">
        <f>IF(K366&lt;&gt;"",VLOOKUP(K366,tenhang,4,0),0)</f>
        <v>73431</v>
      </c>
      <c r="U366" s="30">
        <f>R366*T366</f>
        <v>293724</v>
      </c>
      <c r="X366" s="67">
        <f>IF(K366&lt;&gt;"",8,"")</f>
        <v>8</v>
      </c>
      <c r="Y366" s="31"/>
      <c r="Z366" s="30">
        <f>IF(K366&lt;&gt;"",ROUND(U366*X366*1%,0),"")</f>
        <v>23498</v>
      </c>
    </row>
    <row r="367" spans="1:26" ht="25.5" customHeight="1" x14ac:dyDescent="0.25">
      <c r="A367" s="88" t="s">
        <v>2157</v>
      </c>
      <c r="B367" s="82" t="str">
        <f>IF(I367&lt;&gt;"",IF(LEN(I367)&gt;9,LEFT(I367,10),"sai PO"),"")</f>
        <v>4145198084</v>
      </c>
      <c r="G367" s="20" t="s">
        <v>1218</v>
      </c>
      <c r="I367" s="20" t="s">
        <v>2090</v>
      </c>
      <c r="J367" s="50" t="str">
        <f>IF(G367&lt;&gt;"",VLOOKUP(G367,'nhân viên sale'!$A$2:$C$1624,2,0),"")</f>
        <v>SG009</v>
      </c>
      <c r="K367" s="20" t="s">
        <v>55</v>
      </c>
      <c r="L367" s="27" t="str">
        <f>IF(K367&lt;&gt;"",VLOOKUP(K367,tenhang,2,0),"")</f>
        <v>Gà muối 500g</v>
      </c>
      <c r="M367" s="16"/>
      <c r="N367" s="50" t="str">
        <f>IF(K367&lt;&gt;"","K-HCM","")</f>
        <v>K-HCM</v>
      </c>
      <c r="Q367" s="28" t="str">
        <f>IF(K367&lt;&gt;"",VLOOKUP(K367,tenhang,3,0),"")</f>
        <v>Túi</v>
      </c>
      <c r="R367" s="32">
        <v>7</v>
      </c>
      <c r="T367" s="30">
        <f>IF(K367&lt;&gt;"",VLOOKUP(K367,tenhang,4,0),0)</f>
        <v>111058</v>
      </c>
      <c r="U367" s="30">
        <f>R367*T367</f>
        <v>777406</v>
      </c>
      <c r="X367" s="67">
        <f>IF(K367&lt;&gt;"",8,"")</f>
        <v>8</v>
      </c>
      <c r="Y367" s="31"/>
      <c r="Z367" s="30">
        <f>IF(K367&lt;&gt;"",ROUND(U367*X367*1%,0),"")</f>
        <v>62192</v>
      </c>
    </row>
    <row r="368" spans="1:26" ht="25.5" customHeight="1" x14ac:dyDescent="0.25">
      <c r="A368" s="88" t="s">
        <v>2157</v>
      </c>
      <c r="B368" s="82" t="str">
        <f>IF(I368&lt;&gt;"",IF(LEN(I368)&gt;9,LEFT(I368,10),"sai PO"),"")</f>
        <v>4145198084</v>
      </c>
      <c r="G368" s="20" t="s">
        <v>1218</v>
      </c>
      <c r="I368" s="20" t="s">
        <v>2090</v>
      </c>
      <c r="J368" s="50" t="str">
        <f>IF(G368&lt;&gt;"",VLOOKUP(G368,'nhân viên sale'!$A$2:$C$1624,2,0),"")</f>
        <v>SG009</v>
      </c>
      <c r="K368" s="20" t="s">
        <v>37</v>
      </c>
      <c r="L368" s="27" t="str">
        <f>IF(K368&lt;&gt;"",VLOOKUP(K368,tenhang,2,0),"")</f>
        <v>Chả cốm 300g</v>
      </c>
      <c r="M368" s="16"/>
      <c r="N368" s="50" t="str">
        <f>IF(K368&lt;&gt;"","K-HCM","")</f>
        <v>K-HCM</v>
      </c>
      <c r="Q368" s="28" t="str">
        <f>IF(K368&lt;&gt;"",VLOOKUP(K368,tenhang,3,0),"")</f>
        <v>Túi</v>
      </c>
      <c r="R368" s="32">
        <v>4</v>
      </c>
      <c r="T368" s="30">
        <f>IF(K368&lt;&gt;"",VLOOKUP(K368,tenhang,4,0),0)</f>
        <v>74250</v>
      </c>
      <c r="U368" s="30">
        <f>R368*T368</f>
        <v>297000</v>
      </c>
      <c r="X368" s="67">
        <f>IF(K368&lt;&gt;"",8,"")</f>
        <v>8</v>
      </c>
      <c r="Y368" s="31"/>
      <c r="Z368" s="30">
        <f>IF(K368&lt;&gt;"",ROUND(U368*X368*1%,0),"")</f>
        <v>23760</v>
      </c>
    </row>
    <row r="369" spans="1:26" ht="25.5" customHeight="1" x14ac:dyDescent="0.25">
      <c r="A369" s="88" t="s">
        <v>2157</v>
      </c>
      <c r="B369" s="82" t="str">
        <f>IF(I369&lt;&gt;"",IF(LEN(I369)&gt;9,LEFT(I369,10),"sai PO"),"")</f>
        <v>4145198086</v>
      </c>
      <c r="G369" s="20" t="s">
        <v>1221</v>
      </c>
      <c r="I369" s="20" t="s">
        <v>2091</v>
      </c>
      <c r="J369" s="50" t="str">
        <f>IF(G369&lt;&gt;"",VLOOKUP(G369,'nhân viên sale'!$A$2:$C$1624,2,0),"")</f>
        <v>SG005</v>
      </c>
      <c r="K369" s="20" t="s">
        <v>30</v>
      </c>
      <c r="L369" s="27" t="str">
        <f>IF(K369&lt;&gt;"",VLOOKUP(K369,tenhang,2,0),"")</f>
        <v>Bắp bò muối 200g</v>
      </c>
      <c r="M369" s="16"/>
      <c r="N369" s="50" t="str">
        <f>IF(K369&lt;&gt;"","K-HCM","")</f>
        <v>K-HCM</v>
      </c>
      <c r="Q369" s="28" t="str">
        <f>IF(K369&lt;&gt;"",VLOOKUP(K369,tenhang,3,0),"")</f>
        <v>Túi</v>
      </c>
      <c r="R369" s="32">
        <v>4</v>
      </c>
      <c r="T369" s="30">
        <f>IF(K369&lt;&gt;"",VLOOKUP(K369,tenhang,4,0),0)</f>
        <v>87787</v>
      </c>
      <c r="U369" s="30">
        <f>R369*T369</f>
        <v>351148</v>
      </c>
      <c r="X369" s="67">
        <f>IF(K369&lt;&gt;"",8,"")</f>
        <v>8</v>
      </c>
      <c r="Y369" s="31"/>
      <c r="Z369" s="30">
        <f>IF(K369&lt;&gt;"",ROUND(U369*X369*1%,0),"")</f>
        <v>28092</v>
      </c>
    </row>
    <row r="370" spans="1:26" ht="25.5" customHeight="1" x14ac:dyDescent="0.25">
      <c r="A370" s="88" t="s">
        <v>2157</v>
      </c>
      <c r="B370" s="82" t="str">
        <f>IF(I370&lt;&gt;"",IF(LEN(I370)&gt;9,LEFT(I370,10),"sai PO"),"")</f>
        <v>4145198086</v>
      </c>
      <c r="G370" s="20" t="s">
        <v>1221</v>
      </c>
      <c r="I370" s="20" t="s">
        <v>2091</v>
      </c>
      <c r="J370" s="50" t="str">
        <f>IF(G370&lt;&gt;"",VLOOKUP(G370,'nhân viên sale'!$A$2:$C$1624,2,0),"")</f>
        <v>SG005</v>
      </c>
      <c r="K370" s="20" t="s">
        <v>39</v>
      </c>
      <c r="L370" s="27" t="str">
        <f>IF(K370&lt;&gt;"",VLOOKUP(K370,tenhang,2,0),"")</f>
        <v>Chân giò heo muối 300g</v>
      </c>
      <c r="M370" s="16"/>
      <c r="N370" s="50" t="str">
        <f>IF(K370&lt;&gt;"","K-HCM","")</f>
        <v>K-HCM</v>
      </c>
      <c r="Q370" s="28" t="str">
        <f>IF(K370&lt;&gt;"",VLOOKUP(K370,tenhang,3,0),"")</f>
        <v>Túi</v>
      </c>
      <c r="R370" s="32">
        <v>4</v>
      </c>
      <c r="T370" s="30">
        <f>IF(K370&lt;&gt;"",VLOOKUP(K370,tenhang,4,0),0)</f>
        <v>73431</v>
      </c>
      <c r="U370" s="30">
        <f>R370*T370</f>
        <v>293724</v>
      </c>
      <c r="X370" s="67">
        <f>IF(K370&lt;&gt;"",8,"")</f>
        <v>8</v>
      </c>
      <c r="Y370" s="31"/>
      <c r="Z370" s="30">
        <f>IF(K370&lt;&gt;"",ROUND(U370*X370*1%,0),"")</f>
        <v>23498</v>
      </c>
    </row>
    <row r="371" spans="1:26" ht="25.5" customHeight="1" x14ac:dyDescent="0.25">
      <c r="A371" s="88" t="s">
        <v>2157</v>
      </c>
      <c r="B371" s="82" t="str">
        <f>IF(I371&lt;&gt;"",IF(LEN(I371)&gt;9,LEFT(I371,10),"sai PO"),"")</f>
        <v>4145198086</v>
      </c>
      <c r="G371" s="20" t="s">
        <v>1221</v>
      </c>
      <c r="I371" s="20" t="s">
        <v>2091</v>
      </c>
      <c r="J371" s="50" t="str">
        <f>IF(G371&lt;&gt;"",VLOOKUP(G371,'nhân viên sale'!$A$2:$C$1624,2,0),"")</f>
        <v>SG005</v>
      </c>
      <c r="K371" s="20" t="s">
        <v>55</v>
      </c>
      <c r="L371" s="27" t="str">
        <f>IF(K371&lt;&gt;"",VLOOKUP(K371,tenhang,2,0),"")</f>
        <v>Gà muối 500g</v>
      </c>
      <c r="M371" s="16"/>
      <c r="N371" s="50" t="str">
        <f>IF(K371&lt;&gt;"","K-HCM","")</f>
        <v>K-HCM</v>
      </c>
      <c r="Q371" s="28" t="str">
        <f>IF(K371&lt;&gt;"",VLOOKUP(K371,tenhang,3,0),"")</f>
        <v>Túi</v>
      </c>
      <c r="R371" s="32">
        <v>7</v>
      </c>
      <c r="T371" s="30">
        <f>IF(K371&lt;&gt;"",VLOOKUP(K371,tenhang,4,0),0)</f>
        <v>111058</v>
      </c>
      <c r="U371" s="30">
        <f>R371*T371</f>
        <v>777406</v>
      </c>
      <c r="X371" s="67">
        <f>IF(K371&lt;&gt;"",8,"")</f>
        <v>8</v>
      </c>
      <c r="Y371" s="31"/>
      <c r="Z371" s="30">
        <f>IF(K371&lt;&gt;"",ROUND(U371*X371*1%,0),"")</f>
        <v>62192</v>
      </c>
    </row>
    <row r="372" spans="1:26" ht="25.5" customHeight="1" x14ac:dyDescent="0.25">
      <c r="A372" s="88" t="s">
        <v>2157</v>
      </c>
      <c r="B372" s="82" t="str">
        <f>IF(I372&lt;&gt;"",IF(LEN(I372)&gt;9,LEFT(I372,10),"sai PO"),"")</f>
        <v>4145198086</v>
      </c>
      <c r="G372" s="20" t="s">
        <v>1221</v>
      </c>
      <c r="I372" s="20" t="s">
        <v>2091</v>
      </c>
      <c r="J372" s="50" t="str">
        <f>IF(G372&lt;&gt;"",VLOOKUP(G372,'nhân viên sale'!$A$2:$C$1624,2,0),"")</f>
        <v>SG005</v>
      </c>
      <c r="K372" s="20" t="s">
        <v>49</v>
      </c>
      <c r="L372" s="27" t="str">
        <f>IF(K372&lt;&gt;"",VLOOKUP(K372,tenhang,2,0),"")</f>
        <v>Giò lụa cây 250g</v>
      </c>
      <c r="M372" s="16"/>
      <c r="N372" s="50" t="str">
        <f>IF(K372&lt;&gt;"","K-HCM","")</f>
        <v>K-HCM</v>
      </c>
      <c r="Q372" s="28" t="str">
        <f>IF(K372&lt;&gt;"",VLOOKUP(K372,tenhang,3,0),"")</f>
        <v>Túi</v>
      </c>
      <c r="R372" s="32">
        <v>4</v>
      </c>
      <c r="T372" s="30">
        <f>IF(K372&lt;&gt;"",VLOOKUP(K372,tenhang,4,0),0)</f>
        <v>59400</v>
      </c>
      <c r="U372" s="30">
        <f>R372*T372</f>
        <v>237600</v>
      </c>
      <c r="X372" s="67">
        <f>IF(K372&lt;&gt;"",8,"")</f>
        <v>8</v>
      </c>
      <c r="Y372" s="31"/>
      <c r="Z372" s="30">
        <f>IF(K372&lt;&gt;"",ROUND(U372*X372*1%,0),"")</f>
        <v>19008</v>
      </c>
    </row>
    <row r="373" spans="1:26" ht="25.5" customHeight="1" x14ac:dyDescent="0.25">
      <c r="A373" s="88" t="s">
        <v>2157</v>
      </c>
      <c r="B373" s="82" t="str">
        <f>IF(I373&lt;&gt;"",IF(LEN(I373)&gt;9,LEFT(I373,10),"sai PO"),"")</f>
        <v>4145198086</v>
      </c>
      <c r="G373" s="20" t="s">
        <v>1221</v>
      </c>
      <c r="I373" s="20" t="s">
        <v>2091</v>
      </c>
      <c r="J373" s="50" t="str">
        <f>IF(G373&lt;&gt;"",VLOOKUP(G373,'nhân viên sale'!$A$2:$C$1624,2,0),"")</f>
        <v>SG005</v>
      </c>
      <c r="K373" s="20" t="s">
        <v>37</v>
      </c>
      <c r="L373" s="27" t="str">
        <f>IF(K373&lt;&gt;"",VLOOKUP(K373,tenhang,2,0),"")</f>
        <v>Chả cốm 300g</v>
      </c>
      <c r="M373" s="16"/>
      <c r="N373" s="50" t="str">
        <f>IF(K373&lt;&gt;"","K-HCM","")</f>
        <v>K-HCM</v>
      </c>
      <c r="Q373" s="28" t="str">
        <f>IF(K373&lt;&gt;"",VLOOKUP(K373,tenhang,3,0),"")</f>
        <v>Túi</v>
      </c>
      <c r="R373" s="32">
        <v>4</v>
      </c>
      <c r="T373" s="30">
        <f>IF(K373&lt;&gt;"",VLOOKUP(K373,tenhang,4,0),0)</f>
        <v>74250</v>
      </c>
      <c r="U373" s="30">
        <f>R373*T373</f>
        <v>297000</v>
      </c>
      <c r="X373" s="67">
        <f>IF(K373&lt;&gt;"",8,"")</f>
        <v>8</v>
      </c>
      <c r="Y373" s="31"/>
      <c r="Z373" s="30">
        <f>IF(K373&lt;&gt;"",ROUND(U373*X373*1%,0),"")</f>
        <v>23760</v>
      </c>
    </row>
    <row r="374" spans="1:26" ht="25.5" customHeight="1" x14ac:dyDescent="0.25">
      <c r="A374" s="88" t="s">
        <v>2157</v>
      </c>
      <c r="B374" s="82" t="str">
        <f>IF(I374&lt;&gt;"",IF(LEN(I374)&gt;9,LEFT(I374,10),"sai PO"),"")</f>
        <v>4145198086</v>
      </c>
      <c r="G374" s="20" t="s">
        <v>1221</v>
      </c>
      <c r="I374" s="20" t="s">
        <v>2091</v>
      </c>
      <c r="J374" s="50" t="str">
        <f>IF(G374&lt;&gt;"",VLOOKUP(G374,'nhân viên sale'!$A$2:$C$1624,2,0),"")</f>
        <v>SG005</v>
      </c>
      <c r="K374" s="20" t="s">
        <v>59</v>
      </c>
      <c r="L374" s="27" t="str">
        <f>IF(K374&lt;&gt;"",VLOOKUP(K374,tenhang,2,0),"")</f>
        <v>Giò Tai Lưỡi Xào 250g</v>
      </c>
      <c r="M374" s="16"/>
      <c r="N374" s="50" t="str">
        <f>IF(K374&lt;&gt;"","K-HCM","")</f>
        <v>K-HCM</v>
      </c>
      <c r="Q374" s="28" t="str">
        <f>IF(K374&lt;&gt;"",VLOOKUP(K374,tenhang,3,0),"")</f>
        <v>Túi</v>
      </c>
      <c r="R374" s="32">
        <v>4</v>
      </c>
      <c r="T374" s="30">
        <f>IF(K374&lt;&gt;"",VLOOKUP(K374,tenhang,4,0),0)</f>
        <v>50182</v>
      </c>
      <c r="U374" s="30">
        <f>R374*T374</f>
        <v>200728</v>
      </c>
      <c r="X374" s="67">
        <f>IF(K374&lt;&gt;"",8,"")</f>
        <v>8</v>
      </c>
      <c r="Y374" s="31"/>
      <c r="Z374" s="30">
        <f>IF(K374&lt;&gt;"",ROUND(U374*X374*1%,0),"")</f>
        <v>16058</v>
      </c>
    </row>
    <row r="375" spans="1:26" ht="25.5" customHeight="1" x14ac:dyDescent="0.25">
      <c r="A375" s="88" t="s">
        <v>2157</v>
      </c>
      <c r="B375" s="82" t="str">
        <f>IF(I375&lt;&gt;"",IF(LEN(I375)&gt;9,LEFT(I375,10),"sai PO"),"")</f>
        <v>4145198087</v>
      </c>
      <c r="G375" s="20" t="s">
        <v>1222</v>
      </c>
      <c r="I375" s="20" t="s">
        <v>2092</v>
      </c>
      <c r="J375" s="50" t="str">
        <f>IF(G375&lt;&gt;"",VLOOKUP(G375,'nhân viên sale'!$A$2:$C$1624,2,0),"")</f>
        <v>SG009</v>
      </c>
      <c r="K375" s="20" t="s">
        <v>39</v>
      </c>
      <c r="L375" s="27" t="str">
        <f>IF(K375&lt;&gt;"",VLOOKUP(K375,tenhang,2,0),"")</f>
        <v>Chân giò heo muối 300g</v>
      </c>
      <c r="M375" s="16"/>
      <c r="N375" s="50" t="str">
        <f>IF(K375&lt;&gt;"","K-HCM","")</f>
        <v>K-HCM</v>
      </c>
      <c r="Q375" s="28" t="str">
        <f>IF(K375&lt;&gt;"",VLOOKUP(K375,tenhang,3,0),"")</f>
        <v>Túi</v>
      </c>
      <c r="R375" s="32">
        <v>4</v>
      </c>
      <c r="T375" s="30">
        <f>IF(K375&lt;&gt;"",VLOOKUP(K375,tenhang,4,0),0)</f>
        <v>73431</v>
      </c>
      <c r="U375" s="30">
        <f>R375*T375</f>
        <v>293724</v>
      </c>
      <c r="X375" s="67">
        <f>IF(K375&lt;&gt;"",8,"")</f>
        <v>8</v>
      </c>
      <c r="Y375" s="31"/>
      <c r="Z375" s="30">
        <f>IF(K375&lt;&gt;"",ROUND(U375*X375*1%,0),"")</f>
        <v>23498</v>
      </c>
    </row>
    <row r="376" spans="1:26" ht="25.5" customHeight="1" x14ac:dyDescent="0.25">
      <c r="A376" s="88" t="s">
        <v>2157</v>
      </c>
      <c r="B376" s="82" t="str">
        <f>IF(I376&lt;&gt;"",IF(LEN(I376)&gt;9,LEFT(I376,10),"sai PO"),"")</f>
        <v>4145198087</v>
      </c>
      <c r="G376" s="20" t="s">
        <v>1222</v>
      </c>
      <c r="I376" s="20" t="s">
        <v>2092</v>
      </c>
      <c r="J376" s="50" t="str">
        <f>IF(G376&lt;&gt;"",VLOOKUP(G376,'nhân viên sale'!$A$2:$C$1624,2,0),"")</f>
        <v>SG009</v>
      </c>
      <c r="K376" s="20" t="s">
        <v>55</v>
      </c>
      <c r="L376" s="27" t="str">
        <f>IF(K376&lt;&gt;"",VLOOKUP(K376,tenhang,2,0),"")</f>
        <v>Gà muối 500g</v>
      </c>
      <c r="M376" s="16"/>
      <c r="N376" s="50" t="str">
        <f>IF(K376&lt;&gt;"","K-HCM","")</f>
        <v>K-HCM</v>
      </c>
      <c r="Q376" s="28" t="str">
        <f>IF(K376&lt;&gt;"",VLOOKUP(K376,tenhang,3,0),"")</f>
        <v>Túi</v>
      </c>
      <c r="R376" s="32">
        <v>5</v>
      </c>
      <c r="T376" s="30">
        <f>IF(K376&lt;&gt;"",VLOOKUP(K376,tenhang,4,0),0)</f>
        <v>111058</v>
      </c>
      <c r="U376" s="30">
        <f>R376*T376</f>
        <v>555290</v>
      </c>
      <c r="X376" s="67">
        <f>IF(K376&lt;&gt;"",8,"")</f>
        <v>8</v>
      </c>
      <c r="Y376" s="31"/>
      <c r="Z376" s="30">
        <f>IF(K376&lt;&gt;"",ROUND(U376*X376*1%,0),"")</f>
        <v>44423</v>
      </c>
    </row>
    <row r="377" spans="1:26" ht="25.5" customHeight="1" x14ac:dyDescent="0.25">
      <c r="A377" s="88" t="s">
        <v>2157</v>
      </c>
      <c r="B377" s="82" t="str">
        <f>IF(I377&lt;&gt;"",IF(LEN(I377)&gt;9,LEFT(I377,10),"sai PO"),"")</f>
        <v>4145198087</v>
      </c>
      <c r="G377" s="20" t="s">
        <v>1222</v>
      </c>
      <c r="I377" s="20" t="s">
        <v>2092</v>
      </c>
      <c r="J377" s="50" t="str">
        <f>IF(G377&lt;&gt;"",VLOOKUP(G377,'nhân viên sale'!$A$2:$C$1624,2,0),"")</f>
        <v>SG009</v>
      </c>
      <c r="K377" s="20" t="s">
        <v>37</v>
      </c>
      <c r="L377" s="27" t="str">
        <f>IF(K377&lt;&gt;"",VLOOKUP(K377,tenhang,2,0),"")</f>
        <v>Chả cốm 300g</v>
      </c>
      <c r="M377" s="16"/>
      <c r="N377" s="50" t="str">
        <f>IF(K377&lt;&gt;"","K-HCM","")</f>
        <v>K-HCM</v>
      </c>
      <c r="Q377" s="28" t="str">
        <f>IF(K377&lt;&gt;"",VLOOKUP(K377,tenhang,3,0),"")</f>
        <v>Túi</v>
      </c>
      <c r="R377" s="32">
        <v>4</v>
      </c>
      <c r="T377" s="30">
        <f>IF(K377&lt;&gt;"",VLOOKUP(K377,tenhang,4,0),0)</f>
        <v>74250</v>
      </c>
      <c r="U377" s="30">
        <f>R377*T377</f>
        <v>297000</v>
      </c>
      <c r="X377" s="67">
        <f>IF(K377&lt;&gt;"",8,"")</f>
        <v>8</v>
      </c>
      <c r="Y377" s="31"/>
      <c r="Z377" s="30">
        <f>IF(K377&lt;&gt;"",ROUND(U377*X377*1%,0),"")</f>
        <v>23760</v>
      </c>
    </row>
    <row r="378" spans="1:26" ht="25.5" customHeight="1" x14ac:dyDescent="0.25">
      <c r="A378" s="88" t="s">
        <v>2157</v>
      </c>
      <c r="B378" s="82" t="str">
        <f>IF(I378&lt;&gt;"",IF(LEN(I378)&gt;9,LEFT(I378,10),"sai PO"),"")</f>
        <v>4145198087</v>
      </c>
      <c r="G378" s="20" t="s">
        <v>1222</v>
      </c>
      <c r="I378" s="20" t="s">
        <v>2092</v>
      </c>
      <c r="J378" s="50" t="str">
        <f>IF(G378&lt;&gt;"",VLOOKUP(G378,'nhân viên sale'!$A$2:$C$1624,2,0),"")</f>
        <v>SG009</v>
      </c>
      <c r="K378" s="20" t="s">
        <v>65</v>
      </c>
      <c r="L378" s="27" t="str">
        <f>IF(K378&lt;&gt;"",VLOOKUP(K378,tenhang,2,0),"")</f>
        <v>Mọc Nấm Hương 250g</v>
      </c>
      <c r="M378" s="16"/>
      <c r="N378" s="50" t="str">
        <f>IF(K378&lt;&gt;"","K-HCM","")</f>
        <v>K-HCM</v>
      </c>
      <c r="Q378" s="28" t="str">
        <f>IF(K378&lt;&gt;"",VLOOKUP(K378,tenhang,3,0),"")</f>
        <v>Túi</v>
      </c>
      <c r="R378" s="32">
        <v>4</v>
      </c>
      <c r="T378" s="30">
        <f>IF(K378&lt;&gt;"",VLOOKUP(K378,tenhang,4,0),0)</f>
        <v>46000</v>
      </c>
      <c r="U378" s="30">
        <f>R378*T378</f>
        <v>184000</v>
      </c>
      <c r="X378" s="67">
        <f>IF(K378&lt;&gt;"",8,"")</f>
        <v>8</v>
      </c>
      <c r="Y378" s="31"/>
      <c r="Z378" s="30">
        <f>IF(K378&lt;&gt;"",ROUND(U378*X378*1%,0),"")</f>
        <v>14720</v>
      </c>
    </row>
    <row r="379" spans="1:26" ht="25.5" customHeight="1" x14ac:dyDescent="0.25">
      <c r="A379" s="88" t="s">
        <v>2157</v>
      </c>
      <c r="B379" s="82" t="str">
        <f>IF(I379&lt;&gt;"",IF(LEN(I379)&gt;9,LEFT(I379,10),"sai PO"),"")</f>
        <v>4145198089</v>
      </c>
      <c r="G379" s="20" t="s">
        <v>1224</v>
      </c>
      <c r="I379" s="20" t="s">
        <v>2093</v>
      </c>
      <c r="J379" s="50" t="str">
        <f>IF(G379&lt;&gt;"",VLOOKUP(G379,'nhân viên sale'!$A$2:$C$1624,2,0),"")</f>
        <v>SG011</v>
      </c>
      <c r="K379" s="20" t="s">
        <v>39</v>
      </c>
      <c r="L379" s="27" t="str">
        <f>IF(K379&lt;&gt;"",VLOOKUP(K379,tenhang,2,0),"")</f>
        <v>Chân giò heo muối 300g</v>
      </c>
      <c r="M379" s="16"/>
      <c r="N379" s="50" t="str">
        <f>IF(K379&lt;&gt;"","K-HCM","")</f>
        <v>K-HCM</v>
      </c>
      <c r="Q379" s="28" t="str">
        <f>IF(K379&lt;&gt;"",VLOOKUP(K379,tenhang,3,0),"")</f>
        <v>Túi</v>
      </c>
      <c r="R379" s="32">
        <v>10</v>
      </c>
      <c r="T379" s="30">
        <f>IF(K379&lt;&gt;"",VLOOKUP(K379,tenhang,4,0),0)</f>
        <v>73431</v>
      </c>
      <c r="U379" s="30">
        <f>R379*T379</f>
        <v>734310</v>
      </c>
      <c r="X379" s="67">
        <f>IF(K379&lt;&gt;"",8,"")</f>
        <v>8</v>
      </c>
      <c r="Y379" s="31"/>
      <c r="Z379" s="30">
        <f>IF(K379&lt;&gt;"",ROUND(U379*X379*1%,0),"")</f>
        <v>58745</v>
      </c>
    </row>
    <row r="380" spans="1:26" ht="25.5" customHeight="1" x14ac:dyDescent="0.25">
      <c r="A380" s="88" t="s">
        <v>2157</v>
      </c>
      <c r="B380" s="82" t="str">
        <f>IF(I380&lt;&gt;"",IF(LEN(I380)&gt;9,LEFT(I380,10),"sai PO"),"")</f>
        <v>4145198089</v>
      </c>
      <c r="G380" s="20" t="s">
        <v>1224</v>
      </c>
      <c r="I380" s="20" t="s">
        <v>2093</v>
      </c>
      <c r="J380" s="50" t="str">
        <f>IF(G380&lt;&gt;"",VLOOKUP(G380,'nhân viên sale'!$A$2:$C$1624,2,0),"")</f>
        <v>SG011</v>
      </c>
      <c r="K380" s="20" t="s">
        <v>55</v>
      </c>
      <c r="L380" s="27" t="str">
        <f>IF(K380&lt;&gt;"",VLOOKUP(K380,tenhang,2,0),"")</f>
        <v>Gà muối 500g</v>
      </c>
      <c r="M380" s="16"/>
      <c r="N380" s="50" t="str">
        <f>IF(K380&lt;&gt;"","K-HCM","")</f>
        <v>K-HCM</v>
      </c>
      <c r="Q380" s="28" t="str">
        <f>IF(K380&lt;&gt;"",VLOOKUP(K380,tenhang,3,0),"")</f>
        <v>Túi</v>
      </c>
      <c r="R380" s="32">
        <v>10</v>
      </c>
      <c r="T380" s="30">
        <f>IF(K380&lt;&gt;"",VLOOKUP(K380,tenhang,4,0),0)</f>
        <v>111058</v>
      </c>
      <c r="U380" s="30">
        <f>R380*T380</f>
        <v>1110580</v>
      </c>
      <c r="X380" s="67">
        <f>IF(K380&lt;&gt;"",8,"")</f>
        <v>8</v>
      </c>
      <c r="Y380" s="31"/>
      <c r="Z380" s="30">
        <f>IF(K380&lt;&gt;"",ROUND(U380*X380*1%,0),"")</f>
        <v>88846</v>
      </c>
    </row>
    <row r="381" spans="1:26" ht="25.5" customHeight="1" x14ac:dyDescent="0.25">
      <c r="A381" s="88" t="s">
        <v>2157</v>
      </c>
      <c r="B381" s="82" t="str">
        <f>IF(I381&lt;&gt;"",IF(LEN(I381)&gt;9,LEFT(I381,10),"sai PO"),"")</f>
        <v>4145198089</v>
      </c>
      <c r="G381" s="20" t="s">
        <v>1224</v>
      </c>
      <c r="I381" s="20" t="s">
        <v>2093</v>
      </c>
      <c r="J381" s="50" t="str">
        <f>IF(G381&lt;&gt;"",VLOOKUP(G381,'nhân viên sale'!$A$2:$C$1624,2,0),"")</f>
        <v>SG011</v>
      </c>
      <c r="K381" s="20" t="s">
        <v>67</v>
      </c>
      <c r="L381" s="27" t="str">
        <f>IF(K381&lt;&gt;"",VLOOKUP(K381,tenhang,2,0),"")</f>
        <v>Tai heo muối 200g</v>
      </c>
      <c r="M381" s="16"/>
      <c r="N381" s="50" t="str">
        <f>IF(K381&lt;&gt;"","K-HCM","")</f>
        <v>K-HCM</v>
      </c>
      <c r="Q381" s="28" t="str">
        <f>IF(K381&lt;&gt;"",VLOOKUP(K381,tenhang,3,0),"")</f>
        <v>Túi</v>
      </c>
      <c r="R381" s="32">
        <v>4</v>
      </c>
      <c r="T381" s="30">
        <f>IF(K381&lt;&gt;"",VLOOKUP(K381,tenhang,4,0),0)</f>
        <v>55595</v>
      </c>
      <c r="U381" s="30">
        <f>R381*T381</f>
        <v>222380</v>
      </c>
      <c r="X381" s="67">
        <f>IF(K381&lt;&gt;"",8,"")</f>
        <v>8</v>
      </c>
      <c r="Y381" s="31"/>
      <c r="Z381" s="30">
        <f>IF(K381&lt;&gt;"",ROUND(U381*X381*1%,0),"")</f>
        <v>17790</v>
      </c>
    </row>
    <row r="382" spans="1:26" ht="25.5" customHeight="1" x14ac:dyDescent="0.25">
      <c r="A382" s="88" t="s">
        <v>2157</v>
      </c>
      <c r="B382" s="82" t="str">
        <f>IF(I382&lt;&gt;"",IF(LEN(I382)&gt;9,LEFT(I382,10),"sai PO"),"")</f>
        <v>4145198089</v>
      </c>
      <c r="G382" s="20" t="s">
        <v>1224</v>
      </c>
      <c r="I382" s="20" t="s">
        <v>2093</v>
      </c>
      <c r="J382" s="50" t="str">
        <f>IF(G382&lt;&gt;"",VLOOKUP(G382,'nhân viên sale'!$A$2:$C$1624,2,0),"")</f>
        <v>SG011</v>
      </c>
      <c r="K382" s="20" t="s">
        <v>37</v>
      </c>
      <c r="L382" s="27" t="str">
        <f>IF(K382&lt;&gt;"",VLOOKUP(K382,tenhang,2,0),"")</f>
        <v>Chả cốm 300g</v>
      </c>
      <c r="M382" s="16"/>
      <c r="N382" s="50" t="str">
        <f>IF(K382&lt;&gt;"","K-HCM","")</f>
        <v>K-HCM</v>
      </c>
      <c r="Q382" s="28" t="str">
        <f>IF(K382&lt;&gt;"",VLOOKUP(K382,tenhang,3,0),"")</f>
        <v>Túi</v>
      </c>
      <c r="R382" s="32">
        <v>4</v>
      </c>
      <c r="T382" s="30">
        <f>IF(K382&lt;&gt;"",VLOOKUP(K382,tenhang,4,0),0)</f>
        <v>74250</v>
      </c>
      <c r="U382" s="30">
        <f>R382*T382</f>
        <v>297000</v>
      </c>
      <c r="X382" s="67">
        <f>IF(K382&lt;&gt;"",8,"")</f>
        <v>8</v>
      </c>
      <c r="Y382" s="31"/>
      <c r="Z382" s="30">
        <f>IF(K382&lt;&gt;"",ROUND(U382*X382*1%,0),"")</f>
        <v>23760</v>
      </c>
    </row>
    <row r="383" spans="1:26" ht="25.5" customHeight="1" x14ac:dyDescent="0.25">
      <c r="A383" s="88" t="s">
        <v>2157</v>
      </c>
      <c r="B383" s="82" t="str">
        <f>IF(I383&lt;&gt;"",IF(LEN(I383)&gt;9,LEFT(I383,10),"sai PO"),"")</f>
        <v>4145198089</v>
      </c>
      <c r="G383" s="20" t="s">
        <v>1224</v>
      </c>
      <c r="I383" s="20" t="s">
        <v>2093</v>
      </c>
      <c r="J383" s="50" t="str">
        <f>IF(G383&lt;&gt;"",VLOOKUP(G383,'nhân viên sale'!$A$2:$C$1624,2,0),"")</f>
        <v>SG011</v>
      </c>
      <c r="K383" s="20" t="s">
        <v>59</v>
      </c>
      <c r="L383" s="27" t="str">
        <f>IF(K383&lt;&gt;"",VLOOKUP(K383,tenhang,2,0),"")</f>
        <v>Giò Tai Lưỡi Xào 250g</v>
      </c>
      <c r="M383" s="16"/>
      <c r="N383" s="50" t="str">
        <f>IF(K383&lt;&gt;"","K-HCM","")</f>
        <v>K-HCM</v>
      </c>
      <c r="Q383" s="28" t="str">
        <f>IF(K383&lt;&gt;"",VLOOKUP(K383,tenhang,3,0),"")</f>
        <v>Túi</v>
      </c>
      <c r="R383" s="32">
        <v>4</v>
      </c>
      <c r="T383" s="30">
        <f>IF(K383&lt;&gt;"",VLOOKUP(K383,tenhang,4,0),0)</f>
        <v>50182</v>
      </c>
      <c r="U383" s="30">
        <f>R383*T383</f>
        <v>200728</v>
      </c>
      <c r="X383" s="67">
        <f>IF(K383&lt;&gt;"",8,"")</f>
        <v>8</v>
      </c>
      <c r="Y383" s="31"/>
      <c r="Z383" s="30">
        <f>IF(K383&lt;&gt;"",ROUND(U383*X383*1%,0),"")</f>
        <v>16058</v>
      </c>
    </row>
    <row r="384" spans="1:26" ht="25.5" customHeight="1" x14ac:dyDescent="0.25">
      <c r="A384" s="88" t="s">
        <v>2157</v>
      </c>
      <c r="B384" s="82" t="str">
        <f>IF(I384&lt;&gt;"",IF(LEN(I384)&gt;9,LEFT(I384,10),"sai PO"),"")</f>
        <v>4145198096</v>
      </c>
      <c r="G384" s="20" t="s">
        <v>1233</v>
      </c>
      <c r="I384" s="20" t="s">
        <v>2094</v>
      </c>
      <c r="J384" s="50" t="str">
        <f>IF(G384&lt;&gt;"",VLOOKUP(G384,'nhân viên sale'!$A$2:$C$1624,2,0),"")</f>
        <v>SG011</v>
      </c>
      <c r="K384" s="20" t="s">
        <v>39</v>
      </c>
      <c r="L384" s="27" t="str">
        <f>IF(K384&lt;&gt;"",VLOOKUP(K384,tenhang,2,0),"")</f>
        <v>Chân giò heo muối 300g</v>
      </c>
      <c r="M384" s="16"/>
      <c r="N384" s="50" t="str">
        <f>IF(K384&lt;&gt;"","K-HCM","")</f>
        <v>K-HCM</v>
      </c>
      <c r="Q384" s="28" t="str">
        <f>IF(K384&lt;&gt;"",VLOOKUP(K384,tenhang,3,0),"")</f>
        <v>Túi</v>
      </c>
      <c r="R384" s="32">
        <v>6</v>
      </c>
      <c r="T384" s="30">
        <f>IF(K384&lt;&gt;"",VLOOKUP(K384,tenhang,4,0),0)</f>
        <v>73431</v>
      </c>
      <c r="U384" s="30">
        <f>R384*T384</f>
        <v>440586</v>
      </c>
      <c r="X384" s="67">
        <f>IF(K384&lt;&gt;"",8,"")</f>
        <v>8</v>
      </c>
      <c r="Y384" s="31"/>
      <c r="Z384" s="30">
        <f>IF(K384&lt;&gt;"",ROUND(U384*X384*1%,0),"")</f>
        <v>35247</v>
      </c>
    </row>
    <row r="385" spans="1:26" ht="25.5" customHeight="1" x14ac:dyDescent="0.25">
      <c r="A385" s="88" t="s">
        <v>2157</v>
      </c>
      <c r="B385" s="82" t="str">
        <f>IF(I385&lt;&gt;"",IF(LEN(I385)&gt;9,LEFT(I385,10),"sai PO"),"")</f>
        <v>4145198096</v>
      </c>
      <c r="G385" s="20" t="s">
        <v>1233</v>
      </c>
      <c r="I385" s="20" t="s">
        <v>2094</v>
      </c>
      <c r="J385" s="50" t="str">
        <f>IF(G385&lt;&gt;"",VLOOKUP(G385,'nhân viên sale'!$A$2:$C$1624,2,0),"")</f>
        <v>SG011</v>
      </c>
      <c r="K385" s="20" t="s">
        <v>55</v>
      </c>
      <c r="L385" s="27" t="str">
        <f>IF(K385&lt;&gt;"",VLOOKUP(K385,tenhang,2,0),"")</f>
        <v>Gà muối 500g</v>
      </c>
      <c r="M385" s="16"/>
      <c r="N385" s="50" t="str">
        <f>IF(K385&lt;&gt;"","K-HCM","")</f>
        <v>K-HCM</v>
      </c>
      <c r="Q385" s="28" t="str">
        <f>IF(K385&lt;&gt;"",VLOOKUP(K385,tenhang,3,0),"")</f>
        <v>Túi</v>
      </c>
      <c r="R385" s="32">
        <v>6</v>
      </c>
      <c r="T385" s="30">
        <f>IF(K385&lt;&gt;"",VLOOKUP(K385,tenhang,4,0),0)</f>
        <v>111058</v>
      </c>
      <c r="U385" s="30">
        <f>R385*T385</f>
        <v>666348</v>
      </c>
      <c r="X385" s="67">
        <f>IF(K385&lt;&gt;"",8,"")</f>
        <v>8</v>
      </c>
      <c r="Y385" s="31"/>
      <c r="Z385" s="30">
        <f>IF(K385&lt;&gt;"",ROUND(U385*X385*1%,0),"")</f>
        <v>53308</v>
      </c>
    </row>
    <row r="386" spans="1:26" ht="25.5" customHeight="1" x14ac:dyDescent="0.25">
      <c r="A386" s="88" t="s">
        <v>2157</v>
      </c>
      <c r="B386" s="82" t="str">
        <f>IF(I386&lt;&gt;"",IF(LEN(I386)&gt;9,LEFT(I386,10),"sai PO"),"")</f>
        <v>4145198096</v>
      </c>
      <c r="G386" s="20" t="s">
        <v>1233</v>
      </c>
      <c r="I386" s="20" t="s">
        <v>2094</v>
      </c>
      <c r="J386" s="50" t="str">
        <f>IF(G386&lt;&gt;"",VLOOKUP(G386,'nhân viên sale'!$A$2:$C$1624,2,0),"")</f>
        <v>SG011</v>
      </c>
      <c r="K386" s="20" t="s">
        <v>67</v>
      </c>
      <c r="L386" s="27" t="str">
        <f>IF(K386&lt;&gt;"",VLOOKUP(K386,tenhang,2,0),"")</f>
        <v>Tai heo muối 200g</v>
      </c>
      <c r="M386" s="16"/>
      <c r="N386" s="50" t="str">
        <f>IF(K386&lt;&gt;"","K-HCM","")</f>
        <v>K-HCM</v>
      </c>
      <c r="Q386" s="28" t="str">
        <f>IF(K386&lt;&gt;"",VLOOKUP(K386,tenhang,3,0),"")</f>
        <v>Túi</v>
      </c>
      <c r="R386" s="32">
        <v>4</v>
      </c>
      <c r="T386" s="30">
        <f>IF(K386&lt;&gt;"",VLOOKUP(K386,tenhang,4,0),0)</f>
        <v>55595</v>
      </c>
      <c r="U386" s="30">
        <f>R386*T386</f>
        <v>222380</v>
      </c>
      <c r="X386" s="67">
        <f>IF(K386&lt;&gt;"",8,"")</f>
        <v>8</v>
      </c>
      <c r="Y386" s="31"/>
      <c r="Z386" s="30">
        <f>IF(K386&lt;&gt;"",ROUND(U386*X386*1%,0),"")</f>
        <v>17790</v>
      </c>
    </row>
    <row r="387" spans="1:26" ht="25.5" customHeight="1" x14ac:dyDescent="0.25">
      <c r="A387" s="88" t="s">
        <v>2157</v>
      </c>
      <c r="B387" s="82" t="str">
        <f>IF(I387&lt;&gt;"",IF(LEN(I387)&gt;9,LEFT(I387,10),"sai PO"),"")</f>
        <v>4145198096</v>
      </c>
      <c r="G387" s="20" t="s">
        <v>1233</v>
      </c>
      <c r="I387" s="20" t="s">
        <v>2094</v>
      </c>
      <c r="J387" s="50" t="str">
        <f>IF(G387&lt;&gt;"",VLOOKUP(G387,'nhân viên sale'!$A$2:$C$1624,2,0),"")</f>
        <v>SG011</v>
      </c>
      <c r="K387" s="20" t="s">
        <v>37</v>
      </c>
      <c r="L387" s="27" t="str">
        <f>IF(K387&lt;&gt;"",VLOOKUP(K387,tenhang,2,0),"")</f>
        <v>Chả cốm 300g</v>
      </c>
      <c r="M387" s="16"/>
      <c r="N387" s="50" t="str">
        <f>IF(K387&lt;&gt;"","K-HCM","")</f>
        <v>K-HCM</v>
      </c>
      <c r="Q387" s="28" t="str">
        <f>IF(K387&lt;&gt;"",VLOOKUP(K387,tenhang,3,0),"")</f>
        <v>Túi</v>
      </c>
      <c r="R387" s="32">
        <v>4</v>
      </c>
      <c r="T387" s="30">
        <f>IF(K387&lt;&gt;"",VLOOKUP(K387,tenhang,4,0),0)</f>
        <v>74250</v>
      </c>
      <c r="U387" s="30">
        <f>R387*T387</f>
        <v>297000</v>
      </c>
      <c r="X387" s="67">
        <f>IF(K387&lt;&gt;"",8,"")</f>
        <v>8</v>
      </c>
      <c r="Y387" s="31"/>
      <c r="Z387" s="30">
        <f>IF(K387&lt;&gt;"",ROUND(U387*X387*1%,0),"")</f>
        <v>23760</v>
      </c>
    </row>
    <row r="388" spans="1:26" ht="25.5" customHeight="1" x14ac:dyDescent="0.25">
      <c r="A388" s="88" t="s">
        <v>2157</v>
      </c>
      <c r="B388" s="82" t="str">
        <f>IF(I388&lt;&gt;"",IF(LEN(I388)&gt;9,LEFT(I388,10),"sai PO"),"")</f>
        <v>4145198096</v>
      </c>
      <c r="G388" s="20" t="s">
        <v>1233</v>
      </c>
      <c r="I388" s="20" t="s">
        <v>2094</v>
      </c>
      <c r="J388" s="50" t="str">
        <f>IF(G388&lt;&gt;"",VLOOKUP(G388,'nhân viên sale'!$A$2:$C$1624,2,0),"")</f>
        <v>SG011</v>
      </c>
      <c r="K388" s="20" t="s">
        <v>59</v>
      </c>
      <c r="L388" s="27" t="str">
        <f>IF(K388&lt;&gt;"",VLOOKUP(K388,tenhang,2,0),"")</f>
        <v>Giò Tai Lưỡi Xào 250g</v>
      </c>
      <c r="M388" s="16"/>
      <c r="N388" s="50" t="str">
        <f>IF(K388&lt;&gt;"","K-HCM","")</f>
        <v>K-HCM</v>
      </c>
      <c r="Q388" s="28" t="str">
        <f>IF(K388&lt;&gt;"",VLOOKUP(K388,tenhang,3,0),"")</f>
        <v>Túi</v>
      </c>
      <c r="R388" s="32">
        <v>4</v>
      </c>
      <c r="T388" s="30">
        <f>IF(K388&lt;&gt;"",VLOOKUP(K388,tenhang,4,0),0)</f>
        <v>50182</v>
      </c>
      <c r="U388" s="30">
        <f>R388*T388</f>
        <v>200728</v>
      </c>
      <c r="X388" s="67">
        <f>IF(K388&lt;&gt;"",8,"")</f>
        <v>8</v>
      </c>
      <c r="Y388" s="31"/>
      <c r="Z388" s="30">
        <f>IF(K388&lt;&gt;"",ROUND(U388*X388*1%,0),"")</f>
        <v>16058</v>
      </c>
    </row>
    <row r="389" spans="1:26" ht="25.5" customHeight="1" x14ac:dyDescent="0.25">
      <c r="A389" s="88" t="s">
        <v>2157</v>
      </c>
      <c r="B389" s="82" t="str">
        <f>IF(I389&lt;&gt;"",IF(LEN(I389)&gt;9,LEFT(I389,10),"sai PO"),"")</f>
        <v>4145198100</v>
      </c>
      <c r="G389" s="20" t="s">
        <v>1239</v>
      </c>
      <c r="I389" s="20" t="s">
        <v>2095</v>
      </c>
      <c r="J389" s="50" t="str">
        <f>IF(G389&lt;&gt;"",VLOOKUP(G389,'nhân viên sale'!$A$2:$C$1624,2,0),"")</f>
        <v>SG005</v>
      </c>
      <c r="K389" s="20" t="s">
        <v>39</v>
      </c>
      <c r="L389" s="27" t="str">
        <f>IF(K389&lt;&gt;"",VLOOKUP(K389,tenhang,2,0),"")</f>
        <v>Chân giò heo muối 300g</v>
      </c>
      <c r="M389" s="16"/>
      <c r="N389" s="50" t="str">
        <f>IF(K389&lt;&gt;"","K-HCM","")</f>
        <v>K-HCM</v>
      </c>
      <c r="Q389" s="28" t="str">
        <f>IF(K389&lt;&gt;"",VLOOKUP(K389,tenhang,3,0),"")</f>
        <v>Túi</v>
      </c>
      <c r="R389" s="32">
        <v>4</v>
      </c>
      <c r="T389" s="30">
        <f>IF(K389&lt;&gt;"",VLOOKUP(K389,tenhang,4,0),0)</f>
        <v>73431</v>
      </c>
      <c r="U389" s="30">
        <f>R389*T389</f>
        <v>293724</v>
      </c>
      <c r="X389" s="67">
        <f>IF(K389&lt;&gt;"",8,"")</f>
        <v>8</v>
      </c>
      <c r="Y389" s="31"/>
      <c r="Z389" s="30">
        <f>IF(K389&lt;&gt;"",ROUND(U389*X389*1%,0),"")</f>
        <v>23498</v>
      </c>
    </row>
    <row r="390" spans="1:26" ht="25.5" customHeight="1" x14ac:dyDescent="0.25">
      <c r="A390" s="88" t="s">
        <v>2157</v>
      </c>
      <c r="B390" s="82" t="str">
        <f>IF(I390&lt;&gt;"",IF(LEN(I390)&gt;9,LEFT(I390,10),"sai PO"),"")</f>
        <v>4145198100</v>
      </c>
      <c r="G390" s="20" t="s">
        <v>1239</v>
      </c>
      <c r="I390" s="20" t="s">
        <v>2095</v>
      </c>
      <c r="J390" s="50" t="str">
        <f>IF(G390&lt;&gt;"",VLOOKUP(G390,'nhân viên sale'!$A$2:$C$1624,2,0),"")</f>
        <v>SG005</v>
      </c>
      <c r="K390" s="20" t="s">
        <v>55</v>
      </c>
      <c r="L390" s="27" t="str">
        <f>IF(K390&lt;&gt;"",VLOOKUP(K390,tenhang,2,0),"")</f>
        <v>Gà muối 500g</v>
      </c>
      <c r="M390" s="16"/>
      <c r="N390" s="50" t="str">
        <f>IF(K390&lt;&gt;"","K-HCM","")</f>
        <v>K-HCM</v>
      </c>
      <c r="Q390" s="28" t="str">
        <f>IF(K390&lt;&gt;"",VLOOKUP(K390,tenhang,3,0),"")</f>
        <v>Túi</v>
      </c>
      <c r="R390" s="32">
        <v>4</v>
      </c>
      <c r="T390" s="30">
        <f>IF(K390&lt;&gt;"",VLOOKUP(K390,tenhang,4,0),0)</f>
        <v>111058</v>
      </c>
      <c r="U390" s="30">
        <f>R390*T390</f>
        <v>444232</v>
      </c>
      <c r="X390" s="67">
        <f>IF(K390&lt;&gt;"",8,"")</f>
        <v>8</v>
      </c>
      <c r="Y390" s="31"/>
      <c r="Z390" s="30">
        <f>IF(K390&lt;&gt;"",ROUND(U390*X390*1%,0),"")</f>
        <v>35539</v>
      </c>
    </row>
    <row r="391" spans="1:26" ht="25.5" customHeight="1" x14ac:dyDescent="0.25">
      <c r="A391" s="88" t="s">
        <v>2157</v>
      </c>
      <c r="B391" s="82" t="str">
        <f>IF(I391&lt;&gt;"",IF(LEN(I391)&gt;9,LEFT(I391,10),"sai PO"),"")</f>
        <v>4145198107</v>
      </c>
      <c r="G391" s="20" t="s">
        <v>1241</v>
      </c>
      <c r="I391" s="20" t="s">
        <v>2096</v>
      </c>
      <c r="J391" s="50" t="str">
        <f>IF(G391&lt;&gt;"",VLOOKUP(G391,'nhân viên sale'!$A$2:$C$1624,2,0),"")</f>
        <v>SG005</v>
      </c>
      <c r="K391" s="20" t="s">
        <v>55</v>
      </c>
      <c r="L391" s="27" t="str">
        <f>IF(K391&lt;&gt;"",VLOOKUP(K391,tenhang,2,0),"")</f>
        <v>Gà muối 500g</v>
      </c>
      <c r="M391" s="16"/>
      <c r="N391" s="50" t="str">
        <f>IF(K391&lt;&gt;"","K-HCM","")</f>
        <v>K-HCM</v>
      </c>
      <c r="Q391" s="28" t="str">
        <f>IF(K391&lt;&gt;"",VLOOKUP(K391,tenhang,3,0),"")</f>
        <v>Túi</v>
      </c>
      <c r="R391" s="32">
        <v>4</v>
      </c>
      <c r="T391" s="30">
        <f>IF(K391&lt;&gt;"",VLOOKUP(K391,tenhang,4,0),0)</f>
        <v>111058</v>
      </c>
      <c r="U391" s="30">
        <f>R391*T391</f>
        <v>444232</v>
      </c>
      <c r="X391" s="67">
        <f>IF(K391&lt;&gt;"",8,"")</f>
        <v>8</v>
      </c>
      <c r="Y391" s="31"/>
      <c r="Z391" s="30">
        <f>IF(K391&lt;&gt;"",ROUND(U391*X391*1%,0),"")</f>
        <v>35539</v>
      </c>
    </row>
    <row r="392" spans="1:26" ht="25.5" customHeight="1" x14ac:dyDescent="0.25">
      <c r="A392" s="88" t="s">
        <v>2157</v>
      </c>
      <c r="B392" s="82" t="str">
        <f>IF(I392&lt;&gt;"",IF(LEN(I392)&gt;9,LEFT(I392,10),"sai PO"),"")</f>
        <v>4145198107</v>
      </c>
      <c r="G392" s="20" t="s">
        <v>1241</v>
      </c>
      <c r="I392" s="20" t="s">
        <v>2096</v>
      </c>
      <c r="J392" s="50" t="str">
        <f>IF(G392&lt;&gt;"",VLOOKUP(G392,'nhân viên sale'!$A$2:$C$1624,2,0),"")</f>
        <v>SG005</v>
      </c>
      <c r="K392" s="20" t="s">
        <v>39</v>
      </c>
      <c r="L392" s="27" t="str">
        <f>IF(K392&lt;&gt;"",VLOOKUP(K392,tenhang,2,0),"")</f>
        <v>Chân giò heo muối 300g</v>
      </c>
      <c r="M392" s="16"/>
      <c r="N392" s="50" t="str">
        <f>IF(K392&lt;&gt;"","K-HCM","")</f>
        <v>K-HCM</v>
      </c>
      <c r="Q392" s="28" t="str">
        <f>IF(K392&lt;&gt;"",VLOOKUP(K392,tenhang,3,0),"")</f>
        <v>Túi</v>
      </c>
      <c r="R392" s="32">
        <v>4</v>
      </c>
      <c r="T392" s="30">
        <f>IF(K392&lt;&gt;"",VLOOKUP(K392,tenhang,4,0),0)</f>
        <v>73431</v>
      </c>
      <c r="U392" s="30">
        <f>R392*T392</f>
        <v>293724</v>
      </c>
      <c r="X392" s="67">
        <f>IF(K392&lt;&gt;"",8,"")</f>
        <v>8</v>
      </c>
      <c r="Y392" s="31"/>
      <c r="Z392" s="30">
        <f>IF(K392&lt;&gt;"",ROUND(U392*X392*1%,0),"")</f>
        <v>23498</v>
      </c>
    </row>
    <row r="393" spans="1:26" ht="25.5" customHeight="1" x14ac:dyDescent="0.25">
      <c r="A393" s="88" t="s">
        <v>2157</v>
      </c>
      <c r="B393" s="82" t="str">
        <f>IF(I393&lt;&gt;"",IF(LEN(I393)&gt;9,LEFT(I393,10),"sai PO"),"")</f>
        <v>4145198121</v>
      </c>
      <c r="G393" s="20" t="s">
        <v>1259</v>
      </c>
      <c r="I393" s="20" t="s">
        <v>2097</v>
      </c>
      <c r="J393" s="50" t="str">
        <f>IF(G393&lt;&gt;"",VLOOKUP(G393,'nhân viên sale'!$A$2:$C$1624,2,0),"")</f>
        <v>SG011</v>
      </c>
      <c r="K393" s="20" t="s">
        <v>39</v>
      </c>
      <c r="L393" s="27" t="str">
        <f>IF(K393&lt;&gt;"",VLOOKUP(K393,tenhang,2,0),"")</f>
        <v>Chân giò heo muối 300g</v>
      </c>
      <c r="M393" s="16"/>
      <c r="N393" s="50" t="str">
        <f>IF(K393&lt;&gt;"","K-HCM","")</f>
        <v>K-HCM</v>
      </c>
      <c r="Q393" s="28" t="str">
        <f>IF(K393&lt;&gt;"",VLOOKUP(K393,tenhang,3,0),"")</f>
        <v>Túi</v>
      </c>
      <c r="R393" s="32">
        <v>6</v>
      </c>
      <c r="T393" s="30">
        <f>IF(K393&lt;&gt;"",VLOOKUP(K393,tenhang,4,0),0)</f>
        <v>73431</v>
      </c>
      <c r="U393" s="30">
        <f>R393*T393</f>
        <v>440586</v>
      </c>
      <c r="X393" s="67">
        <f>IF(K393&lt;&gt;"",8,"")</f>
        <v>8</v>
      </c>
      <c r="Y393" s="31"/>
      <c r="Z393" s="30">
        <f>IF(K393&lt;&gt;"",ROUND(U393*X393*1%,0),"")</f>
        <v>35247</v>
      </c>
    </row>
    <row r="394" spans="1:26" ht="25.5" customHeight="1" x14ac:dyDescent="0.25">
      <c r="A394" s="88" t="s">
        <v>2157</v>
      </c>
      <c r="B394" s="82" t="str">
        <f>IF(I394&lt;&gt;"",IF(LEN(I394)&gt;9,LEFT(I394,10),"sai PO"),"")</f>
        <v>4145198121</v>
      </c>
      <c r="G394" s="20" t="s">
        <v>1259</v>
      </c>
      <c r="I394" s="20" t="s">
        <v>2097</v>
      </c>
      <c r="J394" s="50" t="str">
        <f>IF(G394&lt;&gt;"",VLOOKUP(G394,'nhân viên sale'!$A$2:$C$1624,2,0),"")</f>
        <v>SG011</v>
      </c>
      <c r="K394" s="20" t="s">
        <v>55</v>
      </c>
      <c r="L394" s="27" t="str">
        <f>IF(K394&lt;&gt;"",VLOOKUP(K394,tenhang,2,0),"")</f>
        <v>Gà muối 500g</v>
      </c>
      <c r="M394" s="16"/>
      <c r="N394" s="50" t="str">
        <f>IF(K394&lt;&gt;"","K-HCM","")</f>
        <v>K-HCM</v>
      </c>
      <c r="Q394" s="28" t="str">
        <f>IF(K394&lt;&gt;"",VLOOKUP(K394,tenhang,3,0),"")</f>
        <v>Túi</v>
      </c>
      <c r="R394" s="32">
        <v>6</v>
      </c>
      <c r="T394" s="30">
        <f>IF(K394&lt;&gt;"",VLOOKUP(K394,tenhang,4,0),0)</f>
        <v>111058</v>
      </c>
      <c r="U394" s="30">
        <f>R394*T394</f>
        <v>666348</v>
      </c>
      <c r="X394" s="67">
        <f>IF(K394&lt;&gt;"",8,"")</f>
        <v>8</v>
      </c>
      <c r="Y394" s="31"/>
      <c r="Z394" s="30">
        <f>IF(K394&lt;&gt;"",ROUND(U394*X394*1%,0),"")</f>
        <v>53308</v>
      </c>
    </row>
    <row r="395" spans="1:26" ht="25.5" customHeight="1" x14ac:dyDescent="0.25">
      <c r="A395" s="88" t="s">
        <v>2157</v>
      </c>
      <c r="B395" s="82" t="str">
        <f>IF(I395&lt;&gt;"",IF(LEN(I395)&gt;9,LEFT(I395,10),"sai PO"),"")</f>
        <v>4145198121</v>
      </c>
      <c r="G395" s="20" t="s">
        <v>1259</v>
      </c>
      <c r="I395" s="20" t="s">
        <v>2097</v>
      </c>
      <c r="J395" s="50" t="str">
        <f>IF(G395&lt;&gt;"",VLOOKUP(G395,'nhân viên sale'!$A$2:$C$1624,2,0),"")</f>
        <v>SG011</v>
      </c>
      <c r="K395" s="20" t="s">
        <v>67</v>
      </c>
      <c r="L395" s="27" t="str">
        <f>IF(K395&lt;&gt;"",VLOOKUP(K395,tenhang,2,0),"")</f>
        <v>Tai heo muối 200g</v>
      </c>
      <c r="M395" s="16"/>
      <c r="N395" s="50" t="str">
        <f>IF(K395&lt;&gt;"","K-HCM","")</f>
        <v>K-HCM</v>
      </c>
      <c r="Q395" s="28" t="str">
        <f>IF(K395&lt;&gt;"",VLOOKUP(K395,tenhang,3,0),"")</f>
        <v>Túi</v>
      </c>
      <c r="R395" s="32">
        <v>4</v>
      </c>
      <c r="T395" s="30">
        <f>IF(K395&lt;&gt;"",VLOOKUP(K395,tenhang,4,0),0)</f>
        <v>55595</v>
      </c>
      <c r="U395" s="30">
        <f>R395*T395</f>
        <v>222380</v>
      </c>
      <c r="X395" s="67">
        <f>IF(K395&lt;&gt;"",8,"")</f>
        <v>8</v>
      </c>
      <c r="Y395" s="31"/>
      <c r="Z395" s="30">
        <f>IF(K395&lt;&gt;"",ROUND(U395*X395*1%,0),"")</f>
        <v>17790</v>
      </c>
    </row>
    <row r="396" spans="1:26" ht="25.5" customHeight="1" x14ac:dyDescent="0.25">
      <c r="A396" s="88" t="s">
        <v>2157</v>
      </c>
      <c r="B396" s="82" t="str">
        <f>IF(I396&lt;&gt;"",IF(LEN(I396)&gt;9,LEFT(I396,10),"sai PO"),"")</f>
        <v>4145198121</v>
      </c>
      <c r="G396" s="20" t="s">
        <v>1259</v>
      </c>
      <c r="I396" s="20" t="s">
        <v>2097</v>
      </c>
      <c r="J396" s="50" t="str">
        <f>IF(G396&lt;&gt;"",VLOOKUP(G396,'nhân viên sale'!$A$2:$C$1624,2,0),"")</f>
        <v>SG011</v>
      </c>
      <c r="K396" s="20" t="s">
        <v>37</v>
      </c>
      <c r="L396" s="27" t="str">
        <f>IF(K396&lt;&gt;"",VLOOKUP(K396,tenhang,2,0),"")</f>
        <v>Chả cốm 300g</v>
      </c>
      <c r="M396" s="16"/>
      <c r="N396" s="50" t="str">
        <f>IF(K396&lt;&gt;"","K-HCM","")</f>
        <v>K-HCM</v>
      </c>
      <c r="Q396" s="28" t="str">
        <f>IF(K396&lt;&gt;"",VLOOKUP(K396,tenhang,3,0),"")</f>
        <v>Túi</v>
      </c>
      <c r="R396" s="32">
        <v>4</v>
      </c>
      <c r="T396" s="30">
        <f>IF(K396&lt;&gt;"",VLOOKUP(K396,tenhang,4,0),0)</f>
        <v>74250</v>
      </c>
      <c r="U396" s="30">
        <f>R396*T396</f>
        <v>297000</v>
      </c>
      <c r="X396" s="67">
        <f>IF(K396&lt;&gt;"",8,"")</f>
        <v>8</v>
      </c>
      <c r="Y396" s="31"/>
      <c r="Z396" s="30">
        <f>IF(K396&lt;&gt;"",ROUND(U396*X396*1%,0),"")</f>
        <v>23760</v>
      </c>
    </row>
    <row r="397" spans="1:26" ht="25.5" customHeight="1" x14ac:dyDescent="0.25">
      <c r="A397" s="88" t="s">
        <v>2157</v>
      </c>
      <c r="B397" s="82" t="str">
        <f>IF(I397&lt;&gt;"",IF(LEN(I397)&gt;9,LEFT(I397,10),"sai PO"),"")</f>
        <v>4145198121</v>
      </c>
      <c r="G397" s="20" t="s">
        <v>1259</v>
      </c>
      <c r="I397" s="20" t="s">
        <v>2097</v>
      </c>
      <c r="J397" s="50" t="str">
        <f>IF(G397&lt;&gt;"",VLOOKUP(G397,'nhân viên sale'!$A$2:$C$1624,2,0),"")</f>
        <v>SG011</v>
      </c>
      <c r="K397" s="20" t="s">
        <v>59</v>
      </c>
      <c r="L397" s="27" t="str">
        <f>IF(K397&lt;&gt;"",VLOOKUP(K397,tenhang,2,0),"")</f>
        <v>Giò Tai Lưỡi Xào 250g</v>
      </c>
      <c r="M397" s="16"/>
      <c r="N397" s="50" t="str">
        <f>IF(K397&lt;&gt;"","K-HCM","")</f>
        <v>K-HCM</v>
      </c>
      <c r="Q397" s="28" t="str">
        <f>IF(K397&lt;&gt;"",VLOOKUP(K397,tenhang,3,0),"")</f>
        <v>Túi</v>
      </c>
      <c r="R397" s="32">
        <v>4</v>
      </c>
      <c r="T397" s="30">
        <f>IF(K397&lt;&gt;"",VLOOKUP(K397,tenhang,4,0),0)</f>
        <v>50182</v>
      </c>
      <c r="U397" s="30">
        <f>R397*T397</f>
        <v>200728</v>
      </c>
      <c r="X397" s="67">
        <f>IF(K397&lt;&gt;"",8,"")</f>
        <v>8</v>
      </c>
      <c r="Y397" s="31"/>
      <c r="Z397" s="30">
        <f>IF(K397&lt;&gt;"",ROUND(U397*X397*1%,0),"")</f>
        <v>16058</v>
      </c>
    </row>
    <row r="398" spans="1:26" ht="25.5" customHeight="1" x14ac:dyDescent="0.25">
      <c r="A398" s="88" t="s">
        <v>2157</v>
      </c>
      <c r="B398" s="82" t="str">
        <f>IF(I398&lt;&gt;"",IF(LEN(I398)&gt;9,LEFT(I398,10),"sai PO"),"")</f>
        <v>4145198121</v>
      </c>
      <c r="G398" s="20" t="s">
        <v>1259</v>
      </c>
      <c r="I398" s="20" t="s">
        <v>2097</v>
      </c>
      <c r="J398" s="50" t="str">
        <f>IF(G398&lt;&gt;"",VLOOKUP(G398,'nhân viên sale'!$A$2:$C$1624,2,0),"")</f>
        <v>SG011</v>
      </c>
      <c r="K398" s="20" t="s">
        <v>65</v>
      </c>
      <c r="L398" s="27" t="str">
        <f>IF(K398&lt;&gt;"",VLOOKUP(K398,tenhang,2,0),"")</f>
        <v>Mọc Nấm Hương 250g</v>
      </c>
      <c r="M398" s="16"/>
      <c r="N398" s="50" t="str">
        <f>IF(K398&lt;&gt;"","K-HCM","")</f>
        <v>K-HCM</v>
      </c>
      <c r="Q398" s="28" t="str">
        <f>IF(K398&lt;&gt;"",VLOOKUP(K398,tenhang,3,0),"")</f>
        <v>Túi</v>
      </c>
      <c r="R398" s="32">
        <v>4</v>
      </c>
      <c r="T398" s="30">
        <f>IF(K398&lt;&gt;"",VLOOKUP(K398,tenhang,4,0),0)</f>
        <v>46000</v>
      </c>
      <c r="U398" s="30">
        <f>R398*T398</f>
        <v>184000</v>
      </c>
      <c r="X398" s="67">
        <f>IF(K398&lt;&gt;"",8,"")</f>
        <v>8</v>
      </c>
      <c r="Y398" s="31"/>
      <c r="Z398" s="30">
        <f>IF(K398&lt;&gt;"",ROUND(U398*X398*1%,0),"")</f>
        <v>14720</v>
      </c>
    </row>
    <row r="399" spans="1:26" ht="25.5" customHeight="1" x14ac:dyDescent="0.25">
      <c r="A399" s="88" t="s">
        <v>2157</v>
      </c>
      <c r="B399" s="82" t="str">
        <f>IF(I399&lt;&gt;"",IF(LEN(I399)&gt;9,LEFT(I399,10),"sai PO"),"")</f>
        <v>4145198122</v>
      </c>
      <c r="G399" s="20" t="s">
        <v>1260</v>
      </c>
      <c r="I399" s="20" t="s">
        <v>2098</v>
      </c>
      <c r="J399" s="50" t="str">
        <f>IF(G399&lt;&gt;"",VLOOKUP(G399,'nhân viên sale'!$A$2:$C$1624,2,0),"")</f>
        <v>SG005</v>
      </c>
      <c r="K399" s="20" t="s">
        <v>39</v>
      </c>
      <c r="L399" s="27" t="str">
        <f>IF(K399&lt;&gt;"",VLOOKUP(K399,tenhang,2,0),"")</f>
        <v>Chân giò heo muối 300g</v>
      </c>
      <c r="M399" s="16"/>
      <c r="N399" s="50" t="str">
        <f>IF(K399&lt;&gt;"","K-HCM","")</f>
        <v>K-HCM</v>
      </c>
      <c r="Q399" s="28" t="str">
        <f>IF(K399&lt;&gt;"",VLOOKUP(K399,tenhang,3,0),"")</f>
        <v>Túi</v>
      </c>
      <c r="R399" s="32">
        <v>4</v>
      </c>
      <c r="T399" s="30">
        <f>IF(K399&lt;&gt;"",VLOOKUP(K399,tenhang,4,0),0)</f>
        <v>73431</v>
      </c>
      <c r="U399" s="30">
        <f>R399*T399</f>
        <v>293724</v>
      </c>
      <c r="X399" s="67">
        <f>IF(K399&lt;&gt;"",8,"")</f>
        <v>8</v>
      </c>
      <c r="Y399" s="31"/>
      <c r="Z399" s="30">
        <f>IF(K399&lt;&gt;"",ROUND(U399*X399*1%,0),"")</f>
        <v>23498</v>
      </c>
    </row>
    <row r="400" spans="1:26" ht="25.5" customHeight="1" x14ac:dyDescent="0.25">
      <c r="A400" s="88" t="s">
        <v>2157</v>
      </c>
      <c r="B400" s="82" t="str">
        <f>IF(I400&lt;&gt;"",IF(LEN(I400)&gt;9,LEFT(I400,10),"sai PO"),"")</f>
        <v>4145198122</v>
      </c>
      <c r="G400" s="20" t="s">
        <v>1260</v>
      </c>
      <c r="I400" s="20" t="s">
        <v>2098</v>
      </c>
      <c r="J400" s="50" t="str">
        <f>IF(G400&lt;&gt;"",VLOOKUP(G400,'nhân viên sale'!$A$2:$C$1624,2,0),"")</f>
        <v>SG005</v>
      </c>
      <c r="K400" s="20" t="s">
        <v>55</v>
      </c>
      <c r="L400" s="27" t="str">
        <f>IF(K400&lt;&gt;"",VLOOKUP(K400,tenhang,2,0),"")</f>
        <v>Gà muối 500g</v>
      </c>
      <c r="M400" s="16"/>
      <c r="N400" s="50" t="str">
        <f>IF(K400&lt;&gt;"","K-HCM","")</f>
        <v>K-HCM</v>
      </c>
      <c r="Q400" s="28" t="str">
        <f>IF(K400&lt;&gt;"",VLOOKUP(K400,tenhang,3,0),"")</f>
        <v>Túi</v>
      </c>
      <c r="R400" s="32">
        <v>4</v>
      </c>
      <c r="T400" s="30">
        <f>IF(K400&lt;&gt;"",VLOOKUP(K400,tenhang,4,0),0)</f>
        <v>111058</v>
      </c>
      <c r="U400" s="30">
        <f>R400*T400</f>
        <v>444232</v>
      </c>
      <c r="X400" s="67">
        <f>IF(K400&lt;&gt;"",8,"")</f>
        <v>8</v>
      </c>
      <c r="Y400" s="31"/>
      <c r="Z400" s="30">
        <f>IF(K400&lt;&gt;"",ROUND(U400*X400*1%,0),"")</f>
        <v>35539</v>
      </c>
    </row>
    <row r="401" spans="1:26" ht="25.5" customHeight="1" x14ac:dyDescent="0.25">
      <c r="A401" s="88" t="s">
        <v>2157</v>
      </c>
      <c r="B401" s="82" t="str">
        <f>IF(I401&lt;&gt;"",IF(LEN(I401)&gt;9,LEFT(I401,10),"sai PO"),"")</f>
        <v>4145198135</v>
      </c>
      <c r="G401" s="20" t="s">
        <v>1279</v>
      </c>
      <c r="I401" s="20" t="s">
        <v>2099</v>
      </c>
      <c r="J401" s="50" t="str">
        <f>IF(G401&lt;&gt;"",VLOOKUP(G401,'nhân viên sale'!$A$2:$C$1624,2,0),"")</f>
        <v>SG011</v>
      </c>
      <c r="K401" s="20" t="s">
        <v>39</v>
      </c>
      <c r="L401" s="27" t="str">
        <f>IF(K401&lt;&gt;"",VLOOKUP(K401,tenhang,2,0),"")</f>
        <v>Chân giò heo muối 300g</v>
      </c>
      <c r="M401" s="16"/>
      <c r="N401" s="50" t="str">
        <f>IF(K401&lt;&gt;"","K-HCM","")</f>
        <v>K-HCM</v>
      </c>
      <c r="Q401" s="28" t="str">
        <f>IF(K401&lt;&gt;"",VLOOKUP(K401,tenhang,3,0),"")</f>
        <v>Túi</v>
      </c>
      <c r="R401" s="32">
        <v>4</v>
      </c>
      <c r="T401" s="30">
        <f>IF(K401&lt;&gt;"",VLOOKUP(K401,tenhang,4,0),0)</f>
        <v>73431</v>
      </c>
      <c r="U401" s="30">
        <f>R401*T401</f>
        <v>293724</v>
      </c>
      <c r="X401" s="67">
        <f>IF(K401&lt;&gt;"",8,"")</f>
        <v>8</v>
      </c>
      <c r="Y401" s="31"/>
      <c r="Z401" s="30">
        <f>IF(K401&lt;&gt;"",ROUND(U401*X401*1%,0),"")</f>
        <v>23498</v>
      </c>
    </row>
    <row r="402" spans="1:26" ht="25.5" customHeight="1" x14ac:dyDescent="0.25">
      <c r="A402" s="88" t="s">
        <v>2157</v>
      </c>
      <c r="B402" s="82" t="str">
        <f>IF(I402&lt;&gt;"",IF(LEN(I402)&gt;9,LEFT(I402,10),"sai PO"),"")</f>
        <v>4145198135</v>
      </c>
      <c r="G402" s="20" t="s">
        <v>1279</v>
      </c>
      <c r="I402" s="20" t="s">
        <v>2099</v>
      </c>
      <c r="J402" s="50" t="str">
        <f>IF(G402&lt;&gt;"",VLOOKUP(G402,'nhân viên sale'!$A$2:$C$1624,2,0),"")</f>
        <v>SG011</v>
      </c>
      <c r="K402" s="20" t="s">
        <v>55</v>
      </c>
      <c r="L402" s="27" t="str">
        <f>IF(K402&lt;&gt;"",VLOOKUP(K402,tenhang,2,0),"")</f>
        <v>Gà muối 500g</v>
      </c>
      <c r="M402" s="16"/>
      <c r="N402" s="50" t="str">
        <f>IF(K402&lt;&gt;"","K-HCM","")</f>
        <v>K-HCM</v>
      </c>
      <c r="Q402" s="28" t="str">
        <f>IF(K402&lt;&gt;"",VLOOKUP(K402,tenhang,3,0),"")</f>
        <v>Túi</v>
      </c>
      <c r="R402" s="32">
        <v>4</v>
      </c>
      <c r="T402" s="30">
        <f>IF(K402&lt;&gt;"",VLOOKUP(K402,tenhang,4,0),0)</f>
        <v>111058</v>
      </c>
      <c r="U402" s="30">
        <f>R402*T402</f>
        <v>444232</v>
      </c>
      <c r="X402" s="67">
        <f>IF(K402&lt;&gt;"",8,"")</f>
        <v>8</v>
      </c>
      <c r="Y402" s="31"/>
      <c r="Z402" s="30">
        <f>IF(K402&lt;&gt;"",ROUND(U402*X402*1%,0),"")</f>
        <v>35539</v>
      </c>
    </row>
    <row r="403" spans="1:26" ht="25.5" customHeight="1" x14ac:dyDescent="0.25">
      <c r="A403" s="88" t="s">
        <v>2157</v>
      </c>
      <c r="B403" s="82" t="str">
        <f>IF(I403&lt;&gt;"",IF(LEN(I403)&gt;9,LEFT(I403,10),"sai PO"),"")</f>
        <v>4145198135</v>
      </c>
      <c r="G403" s="20" t="s">
        <v>1279</v>
      </c>
      <c r="I403" s="20" t="s">
        <v>2099</v>
      </c>
      <c r="J403" s="50" t="str">
        <f>IF(G403&lt;&gt;"",VLOOKUP(G403,'nhân viên sale'!$A$2:$C$1624,2,0),"")</f>
        <v>SG011</v>
      </c>
      <c r="K403" s="20" t="s">
        <v>37</v>
      </c>
      <c r="L403" s="27" t="str">
        <f>IF(K403&lt;&gt;"",VLOOKUP(K403,tenhang,2,0),"")</f>
        <v>Chả cốm 300g</v>
      </c>
      <c r="M403" s="16"/>
      <c r="N403" s="50" t="str">
        <f>IF(K403&lt;&gt;"","K-HCM","")</f>
        <v>K-HCM</v>
      </c>
      <c r="Q403" s="28" t="str">
        <f>IF(K403&lt;&gt;"",VLOOKUP(K403,tenhang,3,0),"")</f>
        <v>Túi</v>
      </c>
      <c r="R403" s="32">
        <v>4</v>
      </c>
      <c r="T403" s="30">
        <f>IF(K403&lt;&gt;"",VLOOKUP(K403,tenhang,4,0),0)</f>
        <v>74250</v>
      </c>
      <c r="U403" s="30">
        <f>R403*T403</f>
        <v>297000</v>
      </c>
      <c r="X403" s="67">
        <f>IF(K403&lt;&gt;"",8,"")</f>
        <v>8</v>
      </c>
      <c r="Y403" s="31"/>
      <c r="Z403" s="30">
        <f>IF(K403&lt;&gt;"",ROUND(U403*X403*1%,0),"")</f>
        <v>23760</v>
      </c>
    </row>
    <row r="404" spans="1:26" ht="25.5" customHeight="1" x14ac:dyDescent="0.25">
      <c r="A404" s="88" t="s">
        <v>2157</v>
      </c>
      <c r="B404" s="82" t="str">
        <f>IF(I404&lt;&gt;"",IF(LEN(I404)&gt;9,LEFT(I404,10),"sai PO"),"")</f>
        <v>4145198136</v>
      </c>
      <c r="G404" s="20" t="s">
        <v>1281</v>
      </c>
      <c r="I404" s="20" t="s">
        <v>2100</v>
      </c>
      <c r="J404" s="50" t="str">
        <f>IF(G404&lt;&gt;"",VLOOKUP(G404,'nhân viên sale'!$A$2:$C$1624,2,0),"")</f>
        <v>SG011</v>
      </c>
      <c r="K404" s="20" t="s">
        <v>39</v>
      </c>
      <c r="L404" s="27" t="str">
        <f>IF(K404&lt;&gt;"",VLOOKUP(K404,tenhang,2,0),"")</f>
        <v>Chân giò heo muối 300g</v>
      </c>
      <c r="M404" s="16"/>
      <c r="N404" s="50" t="str">
        <f>IF(K404&lt;&gt;"","K-HCM","")</f>
        <v>K-HCM</v>
      </c>
      <c r="Q404" s="28" t="str">
        <f>IF(K404&lt;&gt;"",VLOOKUP(K404,tenhang,3,0),"")</f>
        <v>Túi</v>
      </c>
      <c r="R404" s="32">
        <v>6</v>
      </c>
      <c r="T404" s="30">
        <f>IF(K404&lt;&gt;"",VLOOKUP(K404,tenhang,4,0),0)</f>
        <v>73431</v>
      </c>
      <c r="U404" s="30">
        <f>R404*T404</f>
        <v>440586</v>
      </c>
      <c r="X404" s="67">
        <f>IF(K404&lt;&gt;"",8,"")</f>
        <v>8</v>
      </c>
      <c r="Y404" s="31"/>
      <c r="Z404" s="30">
        <f>IF(K404&lt;&gt;"",ROUND(U404*X404*1%,0),"")</f>
        <v>35247</v>
      </c>
    </row>
    <row r="405" spans="1:26" ht="25.5" customHeight="1" x14ac:dyDescent="0.25">
      <c r="A405" s="88" t="s">
        <v>2157</v>
      </c>
      <c r="B405" s="82" t="str">
        <f>IF(I405&lt;&gt;"",IF(LEN(I405)&gt;9,LEFT(I405,10),"sai PO"),"")</f>
        <v>4145198136</v>
      </c>
      <c r="G405" s="20" t="s">
        <v>1281</v>
      </c>
      <c r="I405" s="20" t="s">
        <v>2100</v>
      </c>
      <c r="J405" s="50" t="str">
        <f>IF(G405&lt;&gt;"",VLOOKUP(G405,'nhân viên sale'!$A$2:$C$1624,2,0),"")</f>
        <v>SG011</v>
      </c>
      <c r="K405" s="20" t="s">
        <v>55</v>
      </c>
      <c r="L405" s="27" t="str">
        <f>IF(K405&lt;&gt;"",VLOOKUP(K405,tenhang,2,0),"")</f>
        <v>Gà muối 500g</v>
      </c>
      <c r="M405" s="16"/>
      <c r="N405" s="50" t="str">
        <f>IF(K405&lt;&gt;"","K-HCM","")</f>
        <v>K-HCM</v>
      </c>
      <c r="Q405" s="28" t="str">
        <f>IF(K405&lt;&gt;"",VLOOKUP(K405,tenhang,3,0),"")</f>
        <v>Túi</v>
      </c>
      <c r="R405" s="32">
        <v>6</v>
      </c>
      <c r="T405" s="30">
        <f>IF(K405&lt;&gt;"",VLOOKUP(K405,tenhang,4,0),0)</f>
        <v>111058</v>
      </c>
      <c r="U405" s="30">
        <f>R405*T405</f>
        <v>666348</v>
      </c>
      <c r="X405" s="67">
        <f>IF(K405&lt;&gt;"",8,"")</f>
        <v>8</v>
      </c>
      <c r="Y405" s="31"/>
      <c r="Z405" s="30">
        <f>IF(K405&lt;&gt;"",ROUND(U405*X405*1%,0),"")</f>
        <v>53308</v>
      </c>
    </row>
    <row r="406" spans="1:26" ht="25.5" customHeight="1" x14ac:dyDescent="0.25">
      <c r="A406" s="88" t="s">
        <v>2157</v>
      </c>
      <c r="B406" s="82" t="str">
        <f>IF(I406&lt;&gt;"",IF(LEN(I406)&gt;9,LEFT(I406,10),"sai PO"),"")</f>
        <v>4145198136</v>
      </c>
      <c r="G406" s="20" t="s">
        <v>1281</v>
      </c>
      <c r="I406" s="20" t="s">
        <v>2100</v>
      </c>
      <c r="J406" s="50" t="str">
        <f>IF(G406&lt;&gt;"",VLOOKUP(G406,'nhân viên sale'!$A$2:$C$1624,2,0),"")</f>
        <v>SG011</v>
      </c>
      <c r="K406" s="20" t="s">
        <v>67</v>
      </c>
      <c r="L406" s="27" t="str">
        <f>IF(K406&lt;&gt;"",VLOOKUP(K406,tenhang,2,0),"")</f>
        <v>Tai heo muối 200g</v>
      </c>
      <c r="M406" s="16"/>
      <c r="N406" s="50" t="str">
        <f>IF(K406&lt;&gt;"","K-HCM","")</f>
        <v>K-HCM</v>
      </c>
      <c r="Q406" s="28" t="str">
        <f>IF(K406&lt;&gt;"",VLOOKUP(K406,tenhang,3,0),"")</f>
        <v>Túi</v>
      </c>
      <c r="R406" s="32">
        <v>4</v>
      </c>
      <c r="T406" s="30">
        <f>IF(K406&lt;&gt;"",VLOOKUP(K406,tenhang,4,0),0)</f>
        <v>55595</v>
      </c>
      <c r="U406" s="30">
        <f>R406*T406</f>
        <v>222380</v>
      </c>
      <c r="X406" s="67">
        <f>IF(K406&lt;&gt;"",8,"")</f>
        <v>8</v>
      </c>
      <c r="Y406" s="31"/>
      <c r="Z406" s="30">
        <f>IF(K406&lt;&gt;"",ROUND(U406*X406*1%,0),"")</f>
        <v>17790</v>
      </c>
    </row>
    <row r="407" spans="1:26" ht="25.5" customHeight="1" x14ac:dyDescent="0.25">
      <c r="A407" s="88" t="s">
        <v>2157</v>
      </c>
      <c r="B407" s="82" t="str">
        <f>IF(I407&lt;&gt;"",IF(LEN(I407)&gt;9,LEFT(I407,10),"sai PO"),"")</f>
        <v>4145198136</v>
      </c>
      <c r="G407" s="20" t="s">
        <v>1281</v>
      </c>
      <c r="I407" s="20" t="s">
        <v>2100</v>
      </c>
      <c r="J407" s="50" t="str">
        <f>IF(G407&lt;&gt;"",VLOOKUP(G407,'nhân viên sale'!$A$2:$C$1624,2,0),"")</f>
        <v>SG011</v>
      </c>
      <c r="K407" s="20" t="s">
        <v>37</v>
      </c>
      <c r="L407" s="27" t="str">
        <f>IF(K407&lt;&gt;"",VLOOKUP(K407,tenhang,2,0),"")</f>
        <v>Chả cốm 300g</v>
      </c>
      <c r="M407" s="16"/>
      <c r="N407" s="50" t="str">
        <f>IF(K407&lt;&gt;"","K-HCM","")</f>
        <v>K-HCM</v>
      </c>
      <c r="Q407" s="28" t="str">
        <f>IF(K407&lt;&gt;"",VLOOKUP(K407,tenhang,3,0),"")</f>
        <v>Túi</v>
      </c>
      <c r="R407" s="32">
        <v>4</v>
      </c>
      <c r="T407" s="30">
        <f>IF(K407&lt;&gt;"",VLOOKUP(K407,tenhang,4,0),0)</f>
        <v>74250</v>
      </c>
      <c r="U407" s="30">
        <f>R407*T407</f>
        <v>297000</v>
      </c>
      <c r="X407" s="67">
        <f>IF(K407&lt;&gt;"",8,"")</f>
        <v>8</v>
      </c>
      <c r="Y407" s="31"/>
      <c r="Z407" s="30">
        <f>IF(K407&lt;&gt;"",ROUND(U407*X407*1%,0),"")</f>
        <v>23760</v>
      </c>
    </row>
    <row r="408" spans="1:26" ht="25.5" customHeight="1" x14ac:dyDescent="0.25">
      <c r="A408" s="88" t="s">
        <v>2157</v>
      </c>
      <c r="B408" s="82" t="str">
        <f>IF(I408&lt;&gt;"",IF(LEN(I408)&gt;9,LEFT(I408,10),"sai PO"),"")</f>
        <v>4145198136</v>
      </c>
      <c r="G408" s="20" t="s">
        <v>1281</v>
      </c>
      <c r="I408" s="20" t="s">
        <v>2100</v>
      </c>
      <c r="J408" s="50" t="str">
        <f>IF(G408&lt;&gt;"",VLOOKUP(G408,'nhân viên sale'!$A$2:$C$1624,2,0),"")</f>
        <v>SG011</v>
      </c>
      <c r="K408" s="20" t="s">
        <v>59</v>
      </c>
      <c r="L408" s="27" t="str">
        <f>IF(K408&lt;&gt;"",VLOOKUP(K408,tenhang,2,0),"")</f>
        <v>Giò Tai Lưỡi Xào 250g</v>
      </c>
      <c r="M408" s="16"/>
      <c r="N408" s="50" t="str">
        <f>IF(K408&lt;&gt;"","K-HCM","")</f>
        <v>K-HCM</v>
      </c>
      <c r="Q408" s="28" t="str">
        <f>IF(K408&lt;&gt;"",VLOOKUP(K408,tenhang,3,0),"")</f>
        <v>Túi</v>
      </c>
      <c r="R408" s="32">
        <v>4</v>
      </c>
      <c r="T408" s="30">
        <f>IF(K408&lt;&gt;"",VLOOKUP(K408,tenhang,4,0),0)</f>
        <v>50182</v>
      </c>
      <c r="U408" s="30">
        <f>R408*T408</f>
        <v>200728</v>
      </c>
      <c r="X408" s="67">
        <f>IF(K408&lt;&gt;"",8,"")</f>
        <v>8</v>
      </c>
      <c r="Y408" s="31"/>
      <c r="Z408" s="30">
        <f>IF(K408&lt;&gt;"",ROUND(U408*X408*1%,0),"")</f>
        <v>16058</v>
      </c>
    </row>
    <row r="409" spans="1:26" ht="25.5" customHeight="1" x14ac:dyDescent="0.25">
      <c r="A409" s="88" t="s">
        <v>2157</v>
      </c>
      <c r="B409" s="82" t="str">
        <f>IF(I409&lt;&gt;"",IF(LEN(I409)&gt;9,LEFT(I409,10),"sai PO"),"")</f>
        <v>4145198137</v>
      </c>
      <c r="G409" s="20" t="s">
        <v>1282</v>
      </c>
      <c r="I409" s="20" t="s">
        <v>2101</v>
      </c>
      <c r="J409" s="50" t="str">
        <f>IF(G409&lt;&gt;"",VLOOKUP(G409,'nhân viên sale'!$A$2:$C$1624,2,0),"")</f>
        <v>SG005</v>
      </c>
      <c r="K409" s="20" t="s">
        <v>30</v>
      </c>
      <c r="L409" s="27" t="str">
        <f>IF(K409&lt;&gt;"",VLOOKUP(K409,tenhang,2,0),"")</f>
        <v>Bắp bò muối 200g</v>
      </c>
      <c r="M409" s="16"/>
      <c r="N409" s="50" t="str">
        <f>IF(K409&lt;&gt;"","K-HCM","")</f>
        <v>K-HCM</v>
      </c>
      <c r="Q409" s="28" t="str">
        <f>IF(K409&lt;&gt;"",VLOOKUP(K409,tenhang,3,0),"")</f>
        <v>Túi</v>
      </c>
      <c r="R409" s="32">
        <v>4</v>
      </c>
      <c r="T409" s="30">
        <f>IF(K409&lt;&gt;"",VLOOKUP(K409,tenhang,4,0),0)</f>
        <v>87787</v>
      </c>
      <c r="U409" s="30">
        <f>R409*T409</f>
        <v>351148</v>
      </c>
      <c r="X409" s="67">
        <f>IF(K409&lt;&gt;"",8,"")</f>
        <v>8</v>
      </c>
      <c r="Y409" s="31"/>
      <c r="Z409" s="30">
        <f>IF(K409&lt;&gt;"",ROUND(U409*X409*1%,0),"")</f>
        <v>28092</v>
      </c>
    </row>
    <row r="410" spans="1:26" ht="25.5" customHeight="1" x14ac:dyDescent="0.25">
      <c r="A410" s="88" t="s">
        <v>2157</v>
      </c>
      <c r="B410" s="82" t="str">
        <f>IF(I410&lt;&gt;"",IF(LEN(I410)&gt;9,LEFT(I410,10),"sai PO"),"")</f>
        <v>4145198137</v>
      </c>
      <c r="G410" s="20" t="s">
        <v>1282</v>
      </c>
      <c r="I410" s="20" t="s">
        <v>2101</v>
      </c>
      <c r="J410" s="50" t="str">
        <f>IF(G410&lt;&gt;"",VLOOKUP(G410,'nhân viên sale'!$A$2:$C$1624,2,0),"")</f>
        <v>SG005</v>
      </c>
      <c r="K410" s="20" t="s">
        <v>55</v>
      </c>
      <c r="L410" s="27" t="str">
        <f>IF(K410&lt;&gt;"",VLOOKUP(K410,tenhang,2,0),"")</f>
        <v>Gà muối 500g</v>
      </c>
      <c r="M410" s="16"/>
      <c r="N410" s="50" t="str">
        <f>IF(K410&lt;&gt;"","K-HCM","")</f>
        <v>K-HCM</v>
      </c>
      <c r="Q410" s="28" t="str">
        <f>IF(K410&lt;&gt;"",VLOOKUP(K410,tenhang,3,0),"")</f>
        <v>Túi</v>
      </c>
      <c r="R410" s="32">
        <v>4</v>
      </c>
      <c r="T410" s="30">
        <f>IF(K410&lt;&gt;"",VLOOKUP(K410,tenhang,4,0),0)</f>
        <v>111058</v>
      </c>
      <c r="U410" s="30">
        <f>R410*T410</f>
        <v>444232</v>
      </c>
      <c r="X410" s="67">
        <f>IF(K410&lt;&gt;"",8,"")</f>
        <v>8</v>
      </c>
      <c r="Y410" s="31"/>
      <c r="Z410" s="30">
        <f>IF(K410&lt;&gt;"",ROUND(U410*X410*1%,0),"")</f>
        <v>35539</v>
      </c>
    </row>
    <row r="411" spans="1:26" ht="25.5" customHeight="1" x14ac:dyDescent="0.25">
      <c r="A411" s="88" t="s">
        <v>2157</v>
      </c>
      <c r="B411" s="82" t="str">
        <f>IF(I411&lt;&gt;"",IF(LEN(I411)&gt;9,LEFT(I411,10),"sai PO"),"")</f>
        <v>4145198137</v>
      </c>
      <c r="G411" s="20" t="s">
        <v>1282</v>
      </c>
      <c r="I411" s="20" t="s">
        <v>2101</v>
      </c>
      <c r="J411" s="50" t="str">
        <f>IF(G411&lt;&gt;"",VLOOKUP(G411,'nhân viên sale'!$A$2:$C$1624,2,0),"")</f>
        <v>SG005</v>
      </c>
      <c r="K411" s="20" t="s">
        <v>39</v>
      </c>
      <c r="L411" s="27" t="str">
        <f>IF(K411&lt;&gt;"",VLOOKUP(K411,tenhang,2,0),"")</f>
        <v>Chân giò heo muối 300g</v>
      </c>
      <c r="M411" s="16"/>
      <c r="N411" s="50" t="str">
        <f>IF(K411&lt;&gt;"","K-HCM","")</f>
        <v>K-HCM</v>
      </c>
      <c r="Q411" s="28" t="str">
        <f>IF(K411&lt;&gt;"",VLOOKUP(K411,tenhang,3,0),"")</f>
        <v>Túi</v>
      </c>
      <c r="R411" s="32">
        <v>4</v>
      </c>
      <c r="T411" s="30">
        <f>IF(K411&lt;&gt;"",VLOOKUP(K411,tenhang,4,0),0)</f>
        <v>73431</v>
      </c>
      <c r="U411" s="30">
        <f>R411*T411</f>
        <v>293724</v>
      </c>
      <c r="X411" s="67">
        <f>IF(K411&lt;&gt;"",8,"")</f>
        <v>8</v>
      </c>
      <c r="Y411" s="31"/>
      <c r="Z411" s="30">
        <f>IF(K411&lt;&gt;"",ROUND(U411*X411*1%,0),"")</f>
        <v>23498</v>
      </c>
    </row>
    <row r="412" spans="1:26" ht="25.5" customHeight="1" x14ac:dyDescent="0.25">
      <c r="A412" s="88" t="s">
        <v>2157</v>
      </c>
      <c r="B412" s="82" t="str">
        <f>IF(I412&lt;&gt;"",IF(LEN(I412)&gt;9,LEFT(I412,10),"sai PO"),"")</f>
        <v>4145198138</v>
      </c>
      <c r="G412" s="20" t="s">
        <v>1291</v>
      </c>
      <c r="I412" s="20" t="s">
        <v>2102</v>
      </c>
      <c r="J412" s="50" t="str">
        <f>IF(G412&lt;&gt;"",VLOOKUP(G412,'nhân viên sale'!$A$2:$C$1624,2,0),"")</f>
        <v>SG011</v>
      </c>
      <c r="K412" s="20" t="s">
        <v>39</v>
      </c>
      <c r="L412" s="27" t="str">
        <f>IF(K412&lt;&gt;"",VLOOKUP(K412,tenhang,2,0),"")</f>
        <v>Chân giò heo muối 300g</v>
      </c>
      <c r="M412" s="16"/>
      <c r="N412" s="50" t="str">
        <f>IF(K412&lt;&gt;"","K-HCM","")</f>
        <v>K-HCM</v>
      </c>
      <c r="Q412" s="28" t="str">
        <f>IF(K412&lt;&gt;"",VLOOKUP(K412,tenhang,3,0),"")</f>
        <v>Túi</v>
      </c>
      <c r="R412" s="32">
        <v>6</v>
      </c>
      <c r="T412" s="30">
        <f>IF(K412&lt;&gt;"",VLOOKUP(K412,tenhang,4,0),0)</f>
        <v>73431</v>
      </c>
      <c r="U412" s="30">
        <f>R412*T412</f>
        <v>440586</v>
      </c>
      <c r="X412" s="67">
        <f>IF(K412&lt;&gt;"",8,"")</f>
        <v>8</v>
      </c>
      <c r="Y412" s="31"/>
      <c r="Z412" s="30">
        <f>IF(K412&lt;&gt;"",ROUND(U412*X412*1%,0),"")</f>
        <v>35247</v>
      </c>
    </row>
    <row r="413" spans="1:26" ht="25.5" customHeight="1" x14ac:dyDescent="0.25">
      <c r="A413" s="88" t="s">
        <v>2157</v>
      </c>
      <c r="B413" s="82" t="str">
        <f>IF(I413&lt;&gt;"",IF(LEN(I413)&gt;9,LEFT(I413,10),"sai PO"),"")</f>
        <v>4145198138</v>
      </c>
      <c r="G413" s="20" t="s">
        <v>1291</v>
      </c>
      <c r="I413" s="20" t="s">
        <v>2102</v>
      </c>
      <c r="J413" s="50" t="str">
        <f>IF(G413&lt;&gt;"",VLOOKUP(G413,'nhân viên sale'!$A$2:$C$1624,2,0),"")</f>
        <v>SG011</v>
      </c>
      <c r="K413" s="20" t="s">
        <v>55</v>
      </c>
      <c r="L413" s="27" t="str">
        <f>IF(K413&lt;&gt;"",VLOOKUP(K413,tenhang,2,0),"")</f>
        <v>Gà muối 500g</v>
      </c>
      <c r="M413" s="16"/>
      <c r="N413" s="50" t="str">
        <f>IF(K413&lt;&gt;"","K-HCM","")</f>
        <v>K-HCM</v>
      </c>
      <c r="Q413" s="28" t="str">
        <f>IF(K413&lt;&gt;"",VLOOKUP(K413,tenhang,3,0),"")</f>
        <v>Túi</v>
      </c>
      <c r="R413" s="32">
        <v>6</v>
      </c>
      <c r="T413" s="30">
        <f>IF(K413&lt;&gt;"",VLOOKUP(K413,tenhang,4,0),0)</f>
        <v>111058</v>
      </c>
      <c r="U413" s="30">
        <f>R413*T413</f>
        <v>666348</v>
      </c>
      <c r="X413" s="67">
        <f>IF(K413&lt;&gt;"",8,"")</f>
        <v>8</v>
      </c>
      <c r="Y413" s="31"/>
      <c r="Z413" s="30">
        <f>IF(K413&lt;&gt;"",ROUND(U413*X413*1%,0),"")</f>
        <v>53308</v>
      </c>
    </row>
    <row r="414" spans="1:26" ht="25.5" customHeight="1" x14ac:dyDescent="0.25">
      <c r="A414" s="88" t="s">
        <v>2157</v>
      </c>
      <c r="B414" s="82" t="str">
        <f>IF(I414&lt;&gt;"",IF(LEN(I414)&gt;9,LEFT(I414,10),"sai PO"),"")</f>
        <v>4145198138</v>
      </c>
      <c r="G414" s="20" t="s">
        <v>1291</v>
      </c>
      <c r="I414" s="20" t="s">
        <v>2102</v>
      </c>
      <c r="J414" s="50" t="str">
        <f>IF(G414&lt;&gt;"",VLOOKUP(G414,'nhân viên sale'!$A$2:$C$1624,2,0),"")</f>
        <v>SG011</v>
      </c>
      <c r="K414" s="20" t="s">
        <v>67</v>
      </c>
      <c r="L414" s="27" t="str">
        <f>IF(K414&lt;&gt;"",VLOOKUP(K414,tenhang,2,0),"")</f>
        <v>Tai heo muối 200g</v>
      </c>
      <c r="M414" s="16"/>
      <c r="N414" s="50" t="str">
        <f>IF(K414&lt;&gt;"","K-HCM","")</f>
        <v>K-HCM</v>
      </c>
      <c r="Q414" s="28" t="str">
        <f>IF(K414&lt;&gt;"",VLOOKUP(K414,tenhang,3,0),"")</f>
        <v>Túi</v>
      </c>
      <c r="R414" s="32">
        <v>4</v>
      </c>
      <c r="T414" s="30">
        <f>IF(K414&lt;&gt;"",VLOOKUP(K414,tenhang,4,0),0)</f>
        <v>55595</v>
      </c>
      <c r="U414" s="30">
        <f>R414*T414</f>
        <v>222380</v>
      </c>
      <c r="X414" s="67">
        <f>IF(K414&lt;&gt;"",8,"")</f>
        <v>8</v>
      </c>
      <c r="Y414" s="31"/>
      <c r="Z414" s="30">
        <f>IF(K414&lt;&gt;"",ROUND(U414*X414*1%,0),"")</f>
        <v>17790</v>
      </c>
    </row>
    <row r="415" spans="1:26" ht="25.5" customHeight="1" x14ac:dyDescent="0.25">
      <c r="A415" s="88" t="s">
        <v>2157</v>
      </c>
      <c r="B415" s="82" t="str">
        <f>IF(I415&lt;&gt;"",IF(LEN(I415)&gt;9,LEFT(I415,10),"sai PO"),"")</f>
        <v>4145198138</v>
      </c>
      <c r="G415" s="20" t="s">
        <v>1291</v>
      </c>
      <c r="I415" s="20" t="s">
        <v>2102</v>
      </c>
      <c r="J415" s="50" t="str">
        <f>IF(G415&lt;&gt;"",VLOOKUP(G415,'nhân viên sale'!$A$2:$C$1624,2,0),"")</f>
        <v>SG011</v>
      </c>
      <c r="K415" s="20" t="s">
        <v>37</v>
      </c>
      <c r="L415" s="27" t="str">
        <f>IF(K415&lt;&gt;"",VLOOKUP(K415,tenhang,2,0),"")</f>
        <v>Chả cốm 300g</v>
      </c>
      <c r="M415" s="16"/>
      <c r="N415" s="50" t="str">
        <f>IF(K415&lt;&gt;"","K-HCM","")</f>
        <v>K-HCM</v>
      </c>
      <c r="Q415" s="28" t="str">
        <f>IF(K415&lt;&gt;"",VLOOKUP(K415,tenhang,3,0),"")</f>
        <v>Túi</v>
      </c>
      <c r="R415" s="32">
        <v>4</v>
      </c>
      <c r="T415" s="30">
        <f>IF(K415&lt;&gt;"",VLOOKUP(K415,tenhang,4,0),0)</f>
        <v>74250</v>
      </c>
      <c r="U415" s="30">
        <f>R415*T415</f>
        <v>297000</v>
      </c>
      <c r="X415" s="67">
        <f>IF(K415&lt;&gt;"",8,"")</f>
        <v>8</v>
      </c>
      <c r="Y415" s="31"/>
      <c r="Z415" s="30">
        <f>IF(K415&lt;&gt;"",ROUND(U415*X415*1%,0),"")</f>
        <v>23760</v>
      </c>
    </row>
    <row r="416" spans="1:26" ht="25.5" customHeight="1" x14ac:dyDescent="0.25">
      <c r="A416" s="88" t="s">
        <v>2157</v>
      </c>
      <c r="B416" s="82" t="str">
        <f>IF(I416&lt;&gt;"",IF(LEN(I416)&gt;9,LEFT(I416,10),"sai PO"),"")</f>
        <v>4145198138</v>
      </c>
      <c r="G416" s="20" t="s">
        <v>1291</v>
      </c>
      <c r="I416" s="20" t="s">
        <v>2102</v>
      </c>
      <c r="J416" s="50" t="str">
        <f>IF(G416&lt;&gt;"",VLOOKUP(G416,'nhân viên sale'!$A$2:$C$1624,2,0),"")</f>
        <v>SG011</v>
      </c>
      <c r="K416" s="20" t="s">
        <v>59</v>
      </c>
      <c r="L416" s="27" t="str">
        <f>IF(K416&lt;&gt;"",VLOOKUP(K416,tenhang,2,0),"")</f>
        <v>Giò Tai Lưỡi Xào 250g</v>
      </c>
      <c r="M416" s="16"/>
      <c r="N416" s="50" t="str">
        <f>IF(K416&lt;&gt;"","K-HCM","")</f>
        <v>K-HCM</v>
      </c>
      <c r="Q416" s="28" t="str">
        <f>IF(K416&lt;&gt;"",VLOOKUP(K416,tenhang,3,0),"")</f>
        <v>Túi</v>
      </c>
      <c r="R416" s="32">
        <v>4</v>
      </c>
      <c r="T416" s="30">
        <f>IF(K416&lt;&gt;"",VLOOKUP(K416,tenhang,4,0),0)</f>
        <v>50182</v>
      </c>
      <c r="U416" s="30">
        <f>R416*T416</f>
        <v>200728</v>
      </c>
      <c r="X416" s="67">
        <f>IF(K416&lt;&gt;"",8,"")</f>
        <v>8</v>
      </c>
      <c r="Y416" s="31"/>
      <c r="Z416" s="30">
        <f>IF(K416&lt;&gt;"",ROUND(U416*X416*1%,0),"")</f>
        <v>16058</v>
      </c>
    </row>
    <row r="417" spans="1:26" ht="25.5" customHeight="1" x14ac:dyDescent="0.25">
      <c r="A417" s="88" t="s">
        <v>2157</v>
      </c>
      <c r="B417" s="82" t="str">
        <f>IF(I417&lt;&gt;"",IF(LEN(I417)&gt;9,LEFT(I417,10),"sai PO"),"")</f>
        <v>4145198146</v>
      </c>
      <c r="G417" s="20" t="s">
        <v>1310</v>
      </c>
      <c r="I417" s="20" t="s">
        <v>2103</v>
      </c>
      <c r="J417" s="50" t="str">
        <f>IF(G417&lt;&gt;"",VLOOKUP(G417,'nhân viên sale'!$A$2:$C$1624,2,0),"")</f>
        <v>SG004</v>
      </c>
      <c r="K417" s="20" t="s">
        <v>55</v>
      </c>
      <c r="L417" s="27" t="str">
        <f>IF(K417&lt;&gt;"",VLOOKUP(K417,tenhang,2,0),"")</f>
        <v>Gà muối 500g</v>
      </c>
      <c r="M417" s="16"/>
      <c r="N417" s="50" t="str">
        <f>IF(K417&lt;&gt;"","K-HCM","")</f>
        <v>K-HCM</v>
      </c>
      <c r="Q417" s="28" t="str">
        <f>IF(K417&lt;&gt;"",VLOOKUP(K417,tenhang,3,0),"")</f>
        <v>Túi</v>
      </c>
      <c r="R417" s="32">
        <v>4</v>
      </c>
      <c r="T417" s="30">
        <f>IF(K417&lt;&gt;"",VLOOKUP(K417,tenhang,4,0),0)</f>
        <v>111058</v>
      </c>
      <c r="U417" s="30">
        <f>R417*T417</f>
        <v>444232</v>
      </c>
      <c r="X417" s="67">
        <f>IF(K417&lt;&gt;"",8,"")</f>
        <v>8</v>
      </c>
      <c r="Y417" s="31"/>
      <c r="Z417" s="30">
        <f>IF(K417&lt;&gt;"",ROUND(U417*X417*1%,0),"")</f>
        <v>35539</v>
      </c>
    </row>
    <row r="418" spans="1:26" ht="25.5" customHeight="1" x14ac:dyDescent="0.25">
      <c r="A418" s="88" t="s">
        <v>2157</v>
      </c>
      <c r="B418" s="82" t="str">
        <f>IF(I418&lt;&gt;"",IF(LEN(I418)&gt;9,LEFT(I418,10),"sai PO"),"")</f>
        <v>4145198146</v>
      </c>
      <c r="G418" s="20" t="s">
        <v>1310</v>
      </c>
      <c r="I418" s="20" t="s">
        <v>2103</v>
      </c>
      <c r="J418" s="50" t="str">
        <f>IF(G418&lt;&gt;"",VLOOKUP(G418,'nhân viên sale'!$A$2:$C$1624,2,0),"")</f>
        <v>SG004</v>
      </c>
      <c r="K418" s="20" t="s">
        <v>39</v>
      </c>
      <c r="L418" s="27" t="str">
        <f>IF(K418&lt;&gt;"",VLOOKUP(K418,tenhang,2,0),"")</f>
        <v>Chân giò heo muối 300g</v>
      </c>
      <c r="M418" s="16"/>
      <c r="N418" s="50" t="str">
        <f>IF(K418&lt;&gt;"","K-HCM","")</f>
        <v>K-HCM</v>
      </c>
      <c r="Q418" s="28" t="str">
        <f>IF(K418&lt;&gt;"",VLOOKUP(K418,tenhang,3,0),"")</f>
        <v>Túi</v>
      </c>
      <c r="R418" s="32">
        <v>4</v>
      </c>
      <c r="T418" s="30">
        <f>IF(K418&lt;&gt;"",VLOOKUP(K418,tenhang,4,0),0)</f>
        <v>73431</v>
      </c>
      <c r="U418" s="30">
        <f>R418*T418</f>
        <v>293724</v>
      </c>
      <c r="X418" s="67">
        <f>IF(K418&lt;&gt;"",8,"")</f>
        <v>8</v>
      </c>
      <c r="Y418" s="31"/>
      <c r="Z418" s="30">
        <f>IF(K418&lt;&gt;"",ROUND(U418*X418*1%,0),"")</f>
        <v>23498</v>
      </c>
    </row>
    <row r="419" spans="1:26" ht="25.5" customHeight="1" x14ac:dyDescent="0.25">
      <c r="A419" s="88" t="s">
        <v>2157</v>
      </c>
      <c r="B419" s="82" t="str">
        <f>IF(I419&lt;&gt;"",IF(LEN(I419)&gt;9,LEFT(I419,10),"sai PO"),"")</f>
        <v>4145198146</v>
      </c>
      <c r="G419" s="20" t="s">
        <v>1310</v>
      </c>
      <c r="I419" s="20" t="s">
        <v>2103</v>
      </c>
      <c r="J419" s="50" t="str">
        <f>IF(G419&lt;&gt;"",VLOOKUP(G419,'nhân viên sale'!$A$2:$C$1624,2,0),"")</f>
        <v>SG004</v>
      </c>
      <c r="K419" s="20" t="s">
        <v>30</v>
      </c>
      <c r="L419" s="27" t="str">
        <f>IF(K419&lt;&gt;"",VLOOKUP(K419,tenhang,2,0),"")</f>
        <v>Bắp bò muối 200g</v>
      </c>
      <c r="M419" s="16"/>
      <c r="N419" s="50" t="str">
        <f>IF(K419&lt;&gt;"","K-HCM","")</f>
        <v>K-HCM</v>
      </c>
      <c r="Q419" s="28" t="str">
        <f>IF(K419&lt;&gt;"",VLOOKUP(K419,tenhang,3,0),"")</f>
        <v>Túi</v>
      </c>
      <c r="R419" s="32">
        <v>4</v>
      </c>
      <c r="T419" s="30">
        <f>IF(K419&lt;&gt;"",VLOOKUP(K419,tenhang,4,0),0)</f>
        <v>87787</v>
      </c>
      <c r="U419" s="30">
        <f>R419*T419</f>
        <v>351148</v>
      </c>
      <c r="X419" s="67">
        <f>IF(K419&lt;&gt;"",8,"")</f>
        <v>8</v>
      </c>
      <c r="Y419" s="31"/>
      <c r="Z419" s="30">
        <f>IF(K419&lt;&gt;"",ROUND(U419*X419*1%,0),"")</f>
        <v>28092</v>
      </c>
    </row>
    <row r="420" spans="1:26" ht="25.5" customHeight="1" x14ac:dyDescent="0.25">
      <c r="A420" s="88" t="s">
        <v>2157</v>
      </c>
      <c r="B420" s="82" t="str">
        <f>IF(I420&lt;&gt;"",IF(LEN(I420)&gt;9,LEFT(I420,10),"sai PO"),"")</f>
        <v>4145198153</v>
      </c>
      <c r="G420" s="20" t="s">
        <v>1319</v>
      </c>
      <c r="I420" s="20" t="s">
        <v>2104</v>
      </c>
      <c r="J420" s="50" t="str">
        <f>IF(G420&lt;&gt;"",VLOOKUP(G420,'nhân viên sale'!$A$2:$C$1624,2,0),"")</f>
        <v>SG004</v>
      </c>
      <c r="K420" s="20" t="s">
        <v>39</v>
      </c>
      <c r="L420" s="27" t="str">
        <f>IF(K420&lt;&gt;"",VLOOKUP(K420,tenhang,2,0),"")</f>
        <v>Chân giò heo muối 300g</v>
      </c>
      <c r="M420" s="16"/>
      <c r="N420" s="50" t="str">
        <f>IF(K420&lt;&gt;"","K-HCM","")</f>
        <v>K-HCM</v>
      </c>
      <c r="Q420" s="28" t="str">
        <f>IF(K420&lt;&gt;"",VLOOKUP(K420,tenhang,3,0),"")</f>
        <v>Túi</v>
      </c>
      <c r="R420" s="32">
        <v>4</v>
      </c>
      <c r="T420" s="30">
        <f>IF(K420&lt;&gt;"",VLOOKUP(K420,tenhang,4,0),0)</f>
        <v>73431</v>
      </c>
      <c r="U420" s="30">
        <f>R420*T420</f>
        <v>293724</v>
      </c>
      <c r="X420" s="67">
        <f>IF(K420&lt;&gt;"",8,"")</f>
        <v>8</v>
      </c>
      <c r="Y420" s="31"/>
      <c r="Z420" s="30">
        <f>IF(K420&lt;&gt;"",ROUND(U420*X420*1%,0),"")</f>
        <v>23498</v>
      </c>
    </row>
    <row r="421" spans="1:26" ht="25.5" customHeight="1" x14ac:dyDescent="0.25">
      <c r="A421" s="88" t="s">
        <v>2157</v>
      </c>
      <c r="B421" s="82" t="str">
        <f>IF(I421&lt;&gt;"",IF(LEN(I421)&gt;9,LEFT(I421,10),"sai PO"),"")</f>
        <v>4145198153</v>
      </c>
      <c r="G421" s="20" t="s">
        <v>1319</v>
      </c>
      <c r="I421" s="20" t="s">
        <v>2104</v>
      </c>
      <c r="J421" s="50" t="str">
        <f>IF(G421&lt;&gt;"",VLOOKUP(G421,'nhân viên sale'!$A$2:$C$1624,2,0),"")</f>
        <v>SG004</v>
      </c>
      <c r="K421" s="20" t="s">
        <v>55</v>
      </c>
      <c r="L421" s="27" t="str">
        <f>IF(K421&lt;&gt;"",VLOOKUP(K421,tenhang,2,0),"")</f>
        <v>Gà muối 500g</v>
      </c>
      <c r="M421" s="16"/>
      <c r="N421" s="50" t="str">
        <f>IF(K421&lt;&gt;"","K-HCM","")</f>
        <v>K-HCM</v>
      </c>
      <c r="Q421" s="28" t="str">
        <f>IF(K421&lt;&gt;"",VLOOKUP(K421,tenhang,3,0),"")</f>
        <v>Túi</v>
      </c>
      <c r="R421" s="32">
        <v>4</v>
      </c>
      <c r="T421" s="30">
        <f>IF(K421&lt;&gt;"",VLOOKUP(K421,tenhang,4,0),0)</f>
        <v>111058</v>
      </c>
      <c r="U421" s="30">
        <f>R421*T421</f>
        <v>444232</v>
      </c>
      <c r="X421" s="67">
        <f>IF(K421&lt;&gt;"",8,"")</f>
        <v>8</v>
      </c>
      <c r="Y421" s="31"/>
      <c r="Z421" s="30">
        <f>IF(K421&lt;&gt;"",ROUND(U421*X421*1%,0),"")</f>
        <v>35539</v>
      </c>
    </row>
    <row r="422" spans="1:26" ht="25.5" customHeight="1" x14ac:dyDescent="0.25">
      <c r="A422" s="88" t="s">
        <v>2157</v>
      </c>
      <c r="B422" s="82" t="str">
        <f>IF(I422&lt;&gt;"",IF(LEN(I422)&gt;9,LEFT(I422,10),"sai PO"),"")</f>
        <v>4145198153</v>
      </c>
      <c r="G422" s="20" t="s">
        <v>1319</v>
      </c>
      <c r="I422" s="20" t="s">
        <v>2104</v>
      </c>
      <c r="J422" s="50" t="str">
        <f>IF(G422&lt;&gt;"",VLOOKUP(G422,'nhân viên sale'!$A$2:$C$1624,2,0),"")</f>
        <v>SG004</v>
      </c>
      <c r="K422" s="20" t="s">
        <v>47</v>
      </c>
      <c r="L422" s="27" t="str">
        <f>IF(K422&lt;&gt;"",VLOOKUP(K422,tenhang,2,0),"")</f>
        <v>Đùi gà sốt cay 500g</v>
      </c>
      <c r="M422" s="16"/>
      <c r="N422" s="50" t="str">
        <f>IF(K422&lt;&gt;"","K-HCM","")</f>
        <v>K-HCM</v>
      </c>
      <c r="Q422" s="28" t="str">
        <f>IF(K422&lt;&gt;"",VLOOKUP(K422,tenhang,3,0),"")</f>
        <v>Túi</v>
      </c>
      <c r="R422" s="32">
        <v>4</v>
      </c>
      <c r="T422" s="30">
        <f>IF(K422&lt;&gt;"",VLOOKUP(K422,tenhang,4,0),0)</f>
        <v>105400</v>
      </c>
      <c r="U422" s="30">
        <f>R422*T422</f>
        <v>421600</v>
      </c>
      <c r="X422" s="67">
        <f>IF(K422&lt;&gt;"",8,"")</f>
        <v>8</v>
      </c>
      <c r="Y422" s="31"/>
      <c r="Z422" s="30">
        <f>IF(K422&lt;&gt;"",ROUND(U422*X422*1%,0),"")</f>
        <v>33728</v>
      </c>
    </row>
    <row r="423" spans="1:26" ht="25.5" customHeight="1" x14ac:dyDescent="0.25">
      <c r="A423" s="88" t="s">
        <v>2157</v>
      </c>
      <c r="B423" s="82" t="str">
        <f>IF(I423&lt;&gt;"",IF(LEN(I423)&gt;9,LEFT(I423,10),"sai PO"),"")</f>
        <v>4145198154</v>
      </c>
      <c r="G423" s="20" t="s">
        <v>1322</v>
      </c>
      <c r="I423" s="20" t="s">
        <v>2158</v>
      </c>
      <c r="J423" s="50" t="str">
        <f>IF(G423&lt;&gt;"",VLOOKUP(G423,'nhân viên sale'!$A$2:$C$1624,2,0),"")</f>
        <v>SG011</v>
      </c>
      <c r="K423" s="20" t="s">
        <v>39</v>
      </c>
      <c r="L423" s="27" t="str">
        <f>IF(K423&lt;&gt;"",VLOOKUP(K423,tenhang,2,0),"")</f>
        <v>Chân giò heo muối 300g</v>
      </c>
      <c r="M423" s="16"/>
      <c r="N423" s="50" t="str">
        <f>IF(K423&lt;&gt;"","K-HCM","")</f>
        <v>K-HCM</v>
      </c>
      <c r="Q423" s="28" t="str">
        <f>IF(K423&lt;&gt;"",VLOOKUP(K423,tenhang,3,0),"")</f>
        <v>Túi</v>
      </c>
      <c r="R423" s="32">
        <v>4</v>
      </c>
      <c r="T423" s="30">
        <f>IF(K423&lt;&gt;"",VLOOKUP(K423,tenhang,4,0),0)</f>
        <v>73431</v>
      </c>
      <c r="U423" s="30">
        <f>R423*T423</f>
        <v>293724</v>
      </c>
      <c r="X423" s="67">
        <f>IF(K423&lt;&gt;"",8,"")</f>
        <v>8</v>
      </c>
      <c r="Y423" s="31"/>
      <c r="Z423" s="30">
        <f>IF(K423&lt;&gt;"",ROUND(U423*X423*1%,0),"")</f>
        <v>23498</v>
      </c>
    </row>
    <row r="424" spans="1:26" ht="25.5" customHeight="1" x14ac:dyDescent="0.25">
      <c r="A424" s="88" t="s">
        <v>2157</v>
      </c>
      <c r="B424" s="82" t="str">
        <f>IF(I424&lt;&gt;"",IF(LEN(I424)&gt;9,LEFT(I424,10),"sai PO"),"")</f>
        <v>4145198154</v>
      </c>
      <c r="G424" s="20" t="s">
        <v>1322</v>
      </c>
      <c r="I424" s="20" t="s">
        <v>2158</v>
      </c>
      <c r="J424" s="50" t="str">
        <f>IF(G424&lt;&gt;"",VLOOKUP(G424,'nhân viên sale'!$A$2:$C$1624,2,0),"")</f>
        <v>SG011</v>
      </c>
      <c r="K424" s="20" t="s">
        <v>55</v>
      </c>
      <c r="L424" s="27" t="str">
        <f>IF(K424&lt;&gt;"",VLOOKUP(K424,tenhang,2,0),"")</f>
        <v>Gà muối 500g</v>
      </c>
      <c r="M424" s="16"/>
      <c r="N424" s="50" t="str">
        <f>IF(K424&lt;&gt;"","K-HCM","")</f>
        <v>K-HCM</v>
      </c>
      <c r="Q424" s="28" t="str">
        <f>IF(K424&lt;&gt;"",VLOOKUP(K424,tenhang,3,0),"")</f>
        <v>Túi</v>
      </c>
      <c r="R424" s="32">
        <v>7</v>
      </c>
      <c r="T424" s="30">
        <f>IF(K424&lt;&gt;"",VLOOKUP(K424,tenhang,4,0),0)</f>
        <v>111058</v>
      </c>
      <c r="U424" s="30">
        <f>R424*T424</f>
        <v>777406</v>
      </c>
      <c r="X424" s="67">
        <f>IF(K424&lt;&gt;"",8,"")</f>
        <v>8</v>
      </c>
      <c r="Y424" s="31"/>
      <c r="Z424" s="30">
        <f>IF(K424&lt;&gt;"",ROUND(U424*X424*1%,0),"")</f>
        <v>62192</v>
      </c>
    </row>
    <row r="425" spans="1:26" ht="25.5" customHeight="1" x14ac:dyDescent="0.25">
      <c r="A425" s="88" t="s">
        <v>2157</v>
      </c>
      <c r="B425" s="82" t="str">
        <f>IF(I425&lt;&gt;"",IF(LEN(I425)&gt;9,LEFT(I425,10),"sai PO"),"")</f>
        <v>4145198159</v>
      </c>
      <c r="G425" s="20" t="s">
        <v>1331</v>
      </c>
      <c r="I425" s="20" t="s">
        <v>2105</v>
      </c>
      <c r="J425" s="50" t="str">
        <f>IF(G425&lt;&gt;"",VLOOKUP(G425,'nhân viên sale'!$A$2:$C$1624,2,0),"")</f>
        <v>SG005</v>
      </c>
      <c r="K425" s="20" t="s">
        <v>39</v>
      </c>
      <c r="L425" s="27" t="str">
        <f>IF(K425&lt;&gt;"",VLOOKUP(K425,tenhang,2,0),"")</f>
        <v>Chân giò heo muối 300g</v>
      </c>
      <c r="M425" s="16"/>
      <c r="N425" s="50" t="str">
        <f>IF(K425&lt;&gt;"","K-HCM","")</f>
        <v>K-HCM</v>
      </c>
      <c r="Q425" s="28" t="str">
        <f>IF(K425&lt;&gt;"",VLOOKUP(K425,tenhang,3,0),"")</f>
        <v>Túi</v>
      </c>
      <c r="R425" s="32">
        <v>4</v>
      </c>
      <c r="T425" s="30">
        <f>IF(K425&lt;&gt;"",VLOOKUP(K425,tenhang,4,0),0)</f>
        <v>73431</v>
      </c>
      <c r="U425" s="30">
        <f>R425*T425</f>
        <v>293724</v>
      </c>
      <c r="X425" s="67">
        <f>IF(K425&lt;&gt;"",8,"")</f>
        <v>8</v>
      </c>
      <c r="Y425" s="31"/>
      <c r="Z425" s="30">
        <f>IF(K425&lt;&gt;"",ROUND(U425*X425*1%,0),"")</f>
        <v>23498</v>
      </c>
    </row>
    <row r="426" spans="1:26" ht="25.5" customHeight="1" x14ac:dyDescent="0.25">
      <c r="A426" s="88" t="s">
        <v>2157</v>
      </c>
      <c r="B426" s="82" t="str">
        <f>IF(I426&lt;&gt;"",IF(LEN(I426)&gt;9,LEFT(I426,10),"sai PO"),"")</f>
        <v>4145198159</v>
      </c>
      <c r="G426" s="20" t="s">
        <v>1331</v>
      </c>
      <c r="I426" s="20" t="s">
        <v>2105</v>
      </c>
      <c r="J426" s="50" t="str">
        <f>IF(G426&lt;&gt;"",VLOOKUP(G426,'nhân viên sale'!$A$2:$C$1624,2,0),"")</f>
        <v>SG005</v>
      </c>
      <c r="K426" s="20" t="s">
        <v>55</v>
      </c>
      <c r="L426" s="27" t="str">
        <f>IF(K426&lt;&gt;"",VLOOKUP(K426,tenhang,2,0),"")</f>
        <v>Gà muối 500g</v>
      </c>
      <c r="M426" s="16"/>
      <c r="N426" s="50" t="str">
        <f>IF(K426&lt;&gt;"","K-HCM","")</f>
        <v>K-HCM</v>
      </c>
      <c r="Q426" s="28" t="str">
        <f>IF(K426&lt;&gt;"",VLOOKUP(K426,tenhang,3,0),"")</f>
        <v>Túi</v>
      </c>
      <c r="R426" s="32">
        <v>7</v>
      </c>
      <c r="T426" s="30">
        <f>IF(K426&lt;&gt;"",VLOOKUP(K426,tenhang,4,0),0)</f>
        <v>111058</v>
      </c>
      <c r="U426" s="30">
        <f>R426*T426</f>
        <v>777406</v>
      </c>
      <c r="X426" s="67">
        <f>IF(K426&lt;&gt;"",8,"")</f>
        <v>8</v>
      </c>
      <c r="Y426" s="31"/>
      <c r="Z426" s="30">
        <f>IF(K426&lt;&gt;"",ROUND(U426*X426*1%,0),"")</f>
        <v>62192</v>
      </c>
    </row>
    <row r="427" spans="1:26" ht="25.5" customHeight="1" x14ac:dyDescent="0.25">
      <c r="A427" s="88" t="s">
        <v>2157</v>
      </c>
      <c r="B427" s="82" t="str">
        <f>IF(I427&lt;&gt;"",IF(LEN(I427)&gt;9,LEFT(I427,10),"sai PO"),"")</f>
        <v>4145198159</v>
      </c>
      <c r="G427" s="20" t="s">
        <v>1331</v>
      </c>
      <c r="I427" s="20" t="s">
        <v>2105</v>
      </c>
      <c r="J427" s="50" t="str">
        <f>IF(G427&lt;&gt;"",VLOOKUP(G427,'nhân viên sale'!$A$2:$C$1624,2,0),"")</f>
        <v>SG005</v>
      </c>
      <c r="K427" s="20" t="s">
        <v>49</v>
      </c>
      <c r="L427" s="27" t="str">
        <f>IF(K427&lt;&gt;"",VLOOKUP(K427,tenhang,2,0),"")</f>
        <v>Giò lụa cây 250g</v>
      </c>
      <c r="M427" s="16"/>
      <c r="N427" s="50" t="str">
        <f>IF(K427&lt;&gt;"","K-HCM","")</f>
        <v>K-HCM</v>
      </c>
      <c r="Q427" s="28" t="str">
        <f>IF(K427&lt;&gt;"",VLOOKUP(K427,tenhang,3,0),"")</f>
        <v>Túi</v>
      </c>
      <c r="R427" s="32">
        <v>4</v>
      </c>
      <c r="T427" s="30">
        <f>IF(K427&lt;&gt;"",VLOOKUP(K427,tenhang,4,0),0)</f>
        <v>59400</v>
      </c>
      <c r="U427" s="30">
        <f>R427*T427</f>
        <v>237600</v>
      </c>
      <c r="X427" s="67">
        <f>IF(K427&lt;&gt;"",8,"")</f>
        <v>8</v>
      </c>
      <c r="Y427" s="31"/>
      <c r="Z427" s="30">
        <f>IF(K427&lt;&gt;"",ROUND(U427*X427*1%,0),"")</f>
        <v>19008</v>
      </c>
    </row>
    <row r="428" spans="1:26" ht="25.5" customHeight="1" x14ac:dyDescent="0.25">
      <c r="A428" s="88" t="s">
        <v>2157</v>
      </c>
      <c r="B428" s="82" t="str">
        <f>IF(I428&lt;&gt;"",IF(LEN(I428)&gt;9,LEFT(I428,10),"sai PO"),"")</f>
        <v>4145198165</v>
      </c>
      <c r="G428" s="20" t="s">
        <v>1344</v>
      </c>
      <c r="I428" s="20" t="s">
        <v>2106</v>
      </c>
      <c r="J428" s="50" t="str">
        <f>IF(G428&lt;&gt;"",VLOOKUP(G428,'nhân viên sale'!$A$2:$C$1624,2,0),"")</f>
        <v>SG011</v>
      </c>
      <c r="K428" s="20" t="s">
        <v>39</v>
      </c>
      <c r="L428" s="27" t="str">
        <f>IF(K428&lt;&gt;"",VLOOKUP(K428,tenhang,2,0),"")</f>
        <v>Chân giò heo muối 300g</v>
      </c>
      <c r="M428" s="16"/>
      <c r="N428" s="50" t="str">
        <f>IF(K428&lt;&gt;"","K-HCM","")</f>
        <v>K-HCM</v>
      </c>
      <c r="Q428" s="28" t="str">
        <f>IF(K428&lt;&gt;"",VLOOKUP(K428,tenhang,3,0),"")</f>
        <v>Túi</v>
      </c>
      <c r="R428" s="32">
        <v>4</v>
      </c>
      <c r="T428" s="30">
        <f>IF(K428&lt;&gt;"",VLOOKUP(K428,tenhang,4,0),0)</f>
        <v>73431</v>
      </c>
      <c r="U428" s="30">
        <f>R428*T428</f>
        <v>293724</v>
      </c>
      <c r="X428" s="67">
        <f>IF(K428&lt;&gt;"",8,"")</f>
        <v>8</v>
      </c>
      <c r="Y428" s="31"/>
      <c r="Z428" s="30">
        <f>IF(K428&lt;&gt;"",ROUND(U428*X428*1%,0),"")</f>
        <v>23498</v>
      </c>
    </row>
    <row r="429" spans="1:26" ht="25.5" customHeight="1" x14ac:dyDescent="0.25">
      <c r="A429" s="88" t="s">
        <v>2157</v>
      </c>
      <c r="B429" s="82" t="str">
        <f>IF(I429&lt;&gt;"",IF(LEN(I429)&gt;9,LEFT(I429,10),"sai PO"),"")</f>
        <v>4145198165</v>
      </c>
      <c r="G429" s="20" t="s">
        <v>1344</v>
      </c>
      <c r="I429" s="20" t="s">
        <v>2106</v>
      </c>
      <c r="J429" s="50" t="str">
        <f>IF(G429&lt;&gt;"",VLOOKUP(G429,'nhân viên sale'!$A$2:$C$1624,2,0),"")</f>
        <v>SG011</v>
      </c>
      <c r="K429" s="20" t="s">
        <v>55</v>
      </c>
      <c r="L429" s="27" t="str">
        <f>IF(K429&lt;&gt;"",VLOOKUP(K429,tenhang,2,0),"")</f>
        <v>Gà muối 500g</v>
      </c>
      <c r="M429" s="16"/>
      <c r="N429" s="50" t="str">
        <f>IF(K429&lt;&gt;"","K-HCM","")</f>
        <v>K-HCM</v>
      </c>
      <c r="Q429" s="28" t="str">
        <f>IF(K429&lt;&gt;"",VLOOKUP(K429,tenhang,3,0),"")</f>
        <v>Túi</v>
      </c>
      <c r="R429" s="32">
        <v>5</v>
      </c>
      <c r="T429" s="30">
        <f>IF(K429&lt;&gt;"",VLOOKUP(K429,tenhang,4,0),0)</f>
        <v>111058</v>
      </c>
      <c r="U429" s="30">
        <f>R429*T429</f>
        <v>555290</v>
      </c>
      <c r="X429" s="67">
        <f>IF(K429&lt;&gt;"",8,"")</f>
        <v>8</v>
      </c>
      <c r="Y429" s="31"/>
      <c r="Z429" s="30">
        <f>IF(K429&lt;&gt;"",ROUND(U429*X429*1%,0),"")</f>
        <v>44423</v>
      </c>
    </row>
    <row r="430" spans="1:26" ht="25.5" customHeight="1" x14ac:dyDescent="0.25">
      <c r="A430" s="88" t="s">
        <v>2157</v>
      </c>
      <c r="B430" s="82" t="str">
        <f>IF(I430&lt;&gt;"",IF(LEN(I430)&gt;9,LEFT(I430,10),"sai PO"),"")</f>
        <v>4145198165</v>
      </c>
      <c r="G430" s="20" t="s">
        <v>1344</v>
      </c>
      <c r="I430" s="20" t="s">
        <v>2106</v>
      </c>
      <c r="J430" s="50" t="str">
        <f>IF(G430&lt;&gt;"",VLOOKUP(G430,'nhân viên sale'!$A$2:$C$1624,2,0),"")</f>
        <v>SG011</v>
      </c>
      <c r="K430" s="20" t="s">
        <v>67</v>
      </c>
      <c r="L430" s="27" t="str">
        <f>IF(K430&lt;&gt;"",VLOOKUP(K430,tenhang,2,0),"")</f>
        <v>Tai heo muối 200g</v>
      </c>
      <c r="M430" s="16"/>
      <c r="N430" s="50" t="str">
        <f>IF(K430&lt;&gt;"","K-HCM","")</f>
        <v>K-HCM</v>
      </c>
      <c r="Q430" s="28" t="str">
        <f>IF(K430&lt;&gt;"",VLOOKUP(K430,tenhang,3,0),"")</f>
        <v>Túi</v>
      </c>
      <c r="R430" s="32">
        <v>4</v>
      </c>
      <c r="T430" s="30">
        <f>IF(K430&lt;&gt;"",VLOOKUP(K430,tenhang,4,0),0)</f>
        <v>55595</v>
      </c>
      <c r="U430" s="30">
        <f>R430*T430</f>
        <v>222380</v>
      </c>
      <c r="X430" s="67">
        <f>IF(K430&lt;&gt;"",8,"")</f>
        <v>8</v>
      </c>
      <c r="Y430" s="31"/>
      <c r="Z430" s="30">
        <f>IF(K430&lt;&gt;"",ROUND(U430*X430*1%,0),"")</f>
        <v>17790</v>
      </c>
    </row>
    <row r="431" spans="1:26" ht="25.5" customHeight="1" x14ac:dyDescent="0.25">
      <c r="A431" s="88" t="s">
        <v>2157</v>
      </c>
      <c r="B431" s="82" t="str">
        <f>IF(I431&lt;&gt;"",IF(LEN(I431)&gt;9,LEFT(I431,10),"sai PO"),"")</f>
        <v>4145198172</v>
      </c>
      <c r="G431" s="20" t="s">
        <v>1354</v>
      </c>
      <c r="I431" s="20" t="s">
        <v>2107</v>
      </c>
      <c r="J431" s="50" t="str">
        <f>IF(G431&lt;&gt;"",VLOOKUP(G431,'nhân viên sale'!$A$2:$C$1624,2,0),"")</f>
        <v>SG005</v>
      </c>
      <c r="K431" s="20" t="s">
        <v>39</v>
      </c>
      <c r="L431" s="27" t="str">
        <f>IF(K431&lt;&gt;"",VLOOKUP(K431,tenhang,2,0),"")</f>
        <v>Chân giò heo muối 300g</v>
      </c>
      <c r="M431" s="16"/>
      <c r="N431" s="50" t="str">
        <f>IF(K431&lt;&gt;"","K-HCM","")</f>
        <v>K-HCM</v>
      </c>
      <c r="Q431" s="28" t="str">
        <f>IF(K431&lt;&gt;"",VLOOKUP(K431,tenhang,3,0),"")</f>
        <v>Túi</v>
      </c>
      <c r="R431" s="32">
        <v>4</v>
      </c>
      <c r="T431" s="30">
        <f>IF(K431&lt;&gt;"",VLOOKUP(K431,tenhang,4,0),0)</f>
        <v>73431</v>
      </c>
      <c r="U431" s="30">
        <f>R431*T431</f>
        <v>293724</v>
      </c>
      <c r="X431" s="67">
        <f>IF(K431&lt;&gt;"",8,"")</f>
        <v>8</v>
      </c>
      <c r="Y431" s="31"/>
      <c r="Z431" s="30">
        <f>IF(K431&lt;&gt;"",ROUND(U431*X431*1%,0),"")</f>
        <v>23498</v>
      </c>
    </row>
    <row r="432" spans="1:26" ht="25.5" customHeight="1" x14ac:dyDescent="0.25">
      <c r="A432" s="88" t="s">
        <v>2157</v>
      </c>
      <c r="B432" s="82" t="str">
        <f>IF(I432&lt;&gt;"",IF(LEN(I432)&gt;9,LEFT(I432,10),"sai PO"),"")</f>
        <v>4145198172</v>
      </c>
      <c r="G432" s="20" t="s">
        <v>1354</v>
      </c>
      <c r="I432" s="20" t="s">
        <v>2107</v>
      </c>
      <c r="J432" s="50" t="str">
        <f>IF(G432&lt;&gt;"",VLOOKUP(G432,'nhân viên sale'!$A$2:$C$1624,2,0),"")</f>
        <v>SG005</v>
      </c>
      <c r="K432" s="20" t="s">
        <v>55</v>
      </c>
      <c r="L432" s="27" t="str">
        <f>IF(K432&lt;&gt;"",VLOOKUP(K432,tenhang,2,0),"")</f>
        <v>Gà muối 500g</v>
      </c>
      <c r="M432" s="16"/>
      <c r="N432" s="50" t="str">
        <f>IF(K432&lt;&gt;"","K-HCM","")</f>
        <v>K-HCM</v>
      </c>
      <c r="Q432" s="28" t="str">
        <f>IF(K432&lt;&gt;"",VLOOKUP(K432,tenhang,3,0),"")</f>
        <v>Túi</v>
      </c>
      <c r="R432" s="32">
        <v>7</v>
      </c>
      <c r="T432" s="30">
        <f>IF(K432&lt;&gt;"",VLOOKUP(K432,tenhang,4,0),0)</f>
        <v>111058</v>
      </c>
      <c r="U432" s="30">
        <f>R432*T432</f>
        <v>777406</v>
      </c>
      <c r="X432" s="67">
        <f>IF(K432&lt;&gt;"",8,"")</f>
        <v>8</v>
      </c>
      <c r="Y432" s="31"/>
      <c r="Z432" s="30">
        <f>IF(K432&lt;&gt;"",ROUND(U432*X432*1%,0),"")</f>
        <v>62192</v>
      </c>
    </row>
    <row r="433" spans="1:26" ht="25.5" customHeight="1" x14ac:dyDescent="0.25">
      <c r="A433" s="88" t="s">
        <v>2157</v>
      </c>
      <c r="B433" s="82" t="str">
        <f>IF(I433&lt;&gt;"",IF(LEN(I433)&gt;9,LEFT(I433,10),"sai PO"),"")</f>
        <v>4145198173</v>
      </c>
      <c r="G433" s="20" t="s">
        <v>1361</v>
      </c>
      <c r="I433" s="20" t="s">
        <v>2108</v>
      </c>
      <c r="J433" s="50" t="str">
        <f>IF(G433&lt;&gt;"",VLOOKUP(G433,'nhân viên sale'!$A$2:$C$1624,2,0),"")</f>
        <v>SG011</v>
      </c>
      <c r="K433" s="20" t="s">
        <v>39</v>
      </c>
      <c r="L433" s="27" t="str">
        <f>IF(K433&lt;&gt;"",VLOOKUP(K433,tenhang,2,0),"")</f>
        <v>Chân giò heo muối 300g</v>
      </c>
      <c r="M433" s="16"/>
      <c r="N433" s="50" t="str">
        <f>IF(K433&lt;&gt;"","K-HCM","")</f>
        <v>K-HCM</v>
      </c>
      <c r="Q433" s="28" t="str">
        <f>IF(K433&lt;&gt;"",VLOOKUP(K433,tenhang,3,0),"")</f>
        <v>Túi</v>
      </c>
      <c r="R433" s="32">
        <v>8</v>
      </c>
      <c r="T433" s="30">
        <f>IF(K433&lt;&gt;"",VLOOKUP(K433,tenhang,4,0),0)</f>
        <v>73431</v>
      </c>
      <c r="U433" s="30">
        <f>R433*T433</f>
        <v>587448</v>
      </c>
      <c r="X433" s="67">
        <f>IF(K433&lt;&gt;"",8,"")</f>
        <v>8</v>
      </c>
      <c r="Y433" s="31"/>
      <c r="Z433" s="30">
        <f>IF(K433&lt;&gt;"",ROUND(U433*X433*1%,0),"")</f>
        <v>46996</v>
      </c>
    </row>
    <row r="434" spans="1:26" ht="25.5" customHeight="1" x14ac:dyDescent="0.25">
      <c r="A434" s="88" t="s">
        <v>2157</v>
      </c>
      <c r="B434" s="82" t="str">
        <f>IF(I434&lt;&gt;"",IF(LEN(I434)&gt;9,LEFT(I434,10),"sai PO"),"")</f>
        <v>4145198173</v>
      </c>
      <c r="G434" s="20" t="s">
        <v>1361</v>
      </c>
      <c r="I434" s="20" t="s">
        <v>2108</v>
      </c>
      <c r="J434" s="50" t="str">
        <f>IF(G434&lt;&gt;"",VLOOKUP(G434,'nhân viên sale'!$A$2:$C$1624,2,0),"")</f>
        <v>SG011</v>
      </c>
      <c r="K434" s="20" t="s">
        <v>55</v>
      </c>
      <c r="L434" s="27" t="str">
        <f>IF(K434&lt;&gt;"",VLOOKUP(K434,tenhang,2,0),"")</f>
        <v>Gà muối 500g</v>
      </c>
      <c r="M434" s="16"/>
      <c r="N434" s="50" t="str">
        <f>IF(K434&lt;&gt;"","K-HCM","")</f>
        <v>K-HCM</v>
      </c>
      <c r="Q434" s="28" t="str">
        <f>IF(K434&lt;&gt;"",VLOOKUP(K434,tenhang,3,0),"")</f>
        <v>Túi</v>
      </c>
      <c r="R434" s="32">
        <v>8</v>
      </c>
      <c r="T434" s="30">
        <f>IF(K434&lt;&gt;"",VLOOKUP(K434,tenhang,4,0),0)</f>
        <v>111058</v>
      </c>
      <c r="U434" s="30">
        <f>R434*T434</f>
        <v>888464</v>
      </c>
      <c r="X434" s="67">
        <f>IF(K434&lt;&gt;"",8,"")</f>
        <v>8</v>
      </c>
      <c r="Y434" s="31"/>
      <c r="Z434" s="30">
        <f>IF(K434&lt;&gt;"",ROUND(U434*X434*1%,0),"")</f>
        <v>71077</v>
      </c>
    </row>
    <row r="435" spans="1:26" ht="25.5" customHeight="1" x14ac:dyDescent="0.25">
      <c r="A435" s="88" t="s">
        <v>2157</v>
      </c>
      <c r="B435" s="82" t="str">
        <f>IF(I435&lt;&gt;"",IF(LEN(I435)&gt;9,LEFT(I435,10),"sai PO"),"")</f>
        <v>4145198173</v>
      </c>
      <c r="G435" s="20" t="s">
        <v>1361</v>
      </c>
      <c r="I435" s="20" t="s">
        <v>2108</v>
      </c>
      <c r="J435" s="50" t="str">
        <f>IF(G435&lt;&gt;"",VLOOKUP(G435,'nhân viên sale'!$A$2:$C$1624,2,0),"")</f>
        <v>SG011</v>
      </c>
      <c r="K435" s="20" t="s">
        <v>67</v>
      </c>
      <c r="L435" s="27" t="str">
        <f>IF(K435&lt;&gt;"",VLOOKUP(K435,tenhang,2,0),"")</f>
        <v>Tai heo muối 200g</v>
      </c>
      <c r="M435" s="16"/>
      <c r="N435" s="50" t="str">
        <f>IF(K435&lt;&gt;"","K-HCM","")</f>
        <v>K-HCM</v>
      </c>
      <c r="Q435" s="28" t="str">
        <f>IF(K435&lt;&gt;"",VLOOKUP(K435,tenhang,3,0),"")</f>
        <v>Túi</v>
      </c>
      <c r="R435" s="32">
        <v>4</v>
      </c>
      <c r="T435" s="30">
        <f>IF(K435&lt;&gt;"",VLOOKUP(K435,tenhang,4,0),0)</f>
        <v>55595</v>
      </c>
      <c r="U435" s="30">
        <f>R435*T435</f>
        <v>222380</v>
      </c>
      <c r="X435" s="67">
        <f>IF(K435&lt;&gt;"",8,"")</f>
        <v>8</v>
      </c>
      <c r="Y435" s="31"/>
      <c r="Z435" s="30">
        <f>IF(K435&lt;&gt;"",ROUND(U435*X435*1%,0),"")</f>
        <v>17790</v>
      </c>
    </row>
    <row r="436" spans="1:26" ht="25.5" customHeight="1" x14ac:dyDescent="0.25">
      <c r="A436" s="88" t="s">
        <v>2157</v>
      </c>
      <c r="B436" s="82" t="str">
        <f>IF(I436&lt;&gt;"",IF(LEN(I436)&gt;9,LEFT(I436,10),"sai PO"),"")</f>
        <v>4145198173</v>
      </c>
      <c r="G436" s="20" t="s">
        <v>1361</v>
      </c>
      <c r="I436" s="20" t="s">
        <v>2108</v>
      </c>
      <c r="J436" s="50" t="str">
        <f>IF(G436&lt;&gt;"",VLOOKUP(G436,'nhân viên sale'!$A$2:$C$1624,2,0),"")</f>
        <v>SG011</v>
      </c>
      <c r="K436" s="20" t="s">
        <v>49</v>
      </c>
      <c r="L436" s="27" t="str">
        <f>IF(K436&lt;&gt;"",VLOOKUP(K436,tenhang,2,0),"")</f>
        <v>Giò lụa cây 250g</v>
      </c>
      <c r="M436" s="16"/>
      <c r="N436" s="50" t="str">
        <f>IF(K436&lt;&gt;"","K-HCM","")</f>
        <v>K-HCM</v>
      </c>
      <c r="Q436" s="28" t="str">
        <f>IF(K436&lt;&gt;"",VLOOKUP(K436,tenhang,3,0),"")</f>
        <v>Túi</v>
      </c>
      <c r="R436" s="32">
        <v>4</v>
      </c>
      <c r="T436" s="30">
        <f>IF(K436&lt;&gt;"",VLOOKUP(K436,tenhang,4,0),0)</f>
        <v>59400</v>
      </c>
      <c r="U436" s="30">
        <f>R436*T436</f>
        <v>237600</v>
      </c>
      <c r="X436" s="67">
        <f>IF(K436&lt;&gt;"",8,"")</f>
        <v>8</v>
      </c>
      <c r="Y436" s="31"/>
      <c r="Z436" s="30">
        <f>IF(K436&lt;&gt;"",ROUND(U436*X436*1%,0),"")</f>
        <v>19008</v>
      </c>
    </row>
    <row r="437" spans="1:26" ht="25.5" customHeight="1" x14ac:dyDescent="0.25">
      <c r="A437" s="88" t="s">
        <v>2157</v>
      </c>
      <c r="B437" s="82" t="str">
        <f>IF(I437&lt;&gt;"",IF(LEN(I437)&gt;9,LEFT(I437,10),"sai PO"),"")</f>
        <v>4145198173</v>
      </c>
      <c r="G437" s="20" t="s">
        <v>1361</v>
      </c>
      <c r="I437" s="20" t="s">
        <v>2108</v>
      </c>
      <c r="J437" s="50" t="str">
        <f>IF(G437&lt;&gt;"",VLOOKUP(G437,'nhân viên sale'!$A$2:$C$1624,2,0),"")</f>
        <v>SG011</v>
      </c>
      <c r="K437" s="20" t="s">
        <v>37</v>
      </c>
      <c r="L437" s="27" t="str">
        <f>IF(K437&lt;&gt;"",VLOOKUP(K437,tenhang,2,0),"")</f>
        <v>Chả cốm 300g</v>
      </c>
      <c r="M437" s="16"/>
      <c r="N437" s="50" t="str">
        <f>IF(K437&lt;&gt;"","K-HCM","")</f>
        <v>K-HCM</v>
      </c>
      <c r="Q437" s="28" t="str">
        <f>IF(K437&lt;&gt;"",VLOOKUP(K437,tenhang,3,0),"")</f>
        <v>Túi</v>
      </c>
      <c r="R437" s="32">
        <v>4</v>
      </c>
      <c r="T437" s="30">
        <f>IF(K437&lt;&gt;"",VLOOKUP(K437,tenhang,4,0),0)</f>
        <v>74250</v>
      </c>
      <c r="U437" s="30">
        <f>R437*T437</f>
        <v>297000</v>
      </c>
      <c r="X437" s="67">
        <f>IF(K437&lt;&gt;"",8,"")</f>
        <v>8</v>
      </c>
      <c r="Y437" s="31"/>
      <c r="Z437" s="30">
        <f>IF(K437&lt;&gt;"",ROUND(U437*X437*1%,0),"")</f>
        <v>23760</v>
      </c>
    </row>
    <row r="438" spans="1:26" ht="25.5" customHeight="1" x14ac:dyDescent="0.25">
      <c r="A438" s="88" t="s">
        <v>2157</v>
      </c>
      <c r="B438" s="82" t="str">
        <f>IF(I438&lt;&gt;"",IF(LEN(I438)&gt;9,LEFT(I438,10),"sai PO"),"")</f>
        <v>4145198173</v>
      </c>
      <c r="G438" s="20" t="s">
        <v>1361</v>
      </c>
      <c r="I438" s="20" t="s">
        <v>2108</v>
      </c>
      <c r="J438" s="50" t="str">
        <f>IF(G438&lt;&gt;"",VLOOKUP(G438,'nhân viên sale'!$A$2:$C$1624,2,0),"")</f>
        <v>SG011</v>
      </c>
      <c r="K438" s="20" t="s">
        <v>59</v>
      </c>
      <c r="L438" s="27" t="str">
        <f>IF(K438&lt;&gt;"",VLOOKUP(K438,tenhang,2,0),"")</f>
        <v>Giò Tai Lưỡi Xào 250g</v>
      </c>
      <c r="M438" s="16"/>
      <c r="N438" s="50" t="str">
        <f>IF(K438&lt;&gt;"","K-HCM","")</f>
        <v>K-HCM</v>
      </c>
      <c r="Q438" s="28" t="str">
        <f>IF(K438&lt;&gt;"",VLOOKUP(K438,tenhang,3,0),"")</f>
        <v>Túi</v>
      </c>
      <c r="R438" s="32">
        <v>4</v>
      </c>
      <c r="T438" s="30">
        <f>IF(K438&lt;&gt;"",VLOOKUP(K438,tenhang,4,0),0)</f>
        <v>50182</v>
      </c>
      <c r="U438" s="30">
        <f>R438*T438</f>
        <v>200728</v>
      </c>
      <c r="X438" s="67">
        <f>IF(K438&lt;&gt;"",8,"")</f>
        <v>8</v>
      </c>
      <c r="Y438" s="31"/>
      <c r="Z438" s="30">
        <f>IF(K438&lt;&gt;"",ROUND(U438*X438*1%,0),"")</f>
        <v>16058</v>
      </c>
    </row>
    <row r="439" spans="1:26" ht="25.5" customHeight="1" x14ac:dyDescent="0.25">
      <c r="A439" s="88" t="s">
        <v>2157</v>
      </c>
      <c r="B439" s="82" t="str">
        <f>IF(I439&lt;&gt;"",IF(LEN(I439)&gt;9,LEFT(I439,10),"sai PO"),"")</f>
        <v>4145198181</v>
      </c>
      <c r="G439" s="20" t="s">
        <v>1372</v>
      </c>
      <c r="I439" s="20" t="s">
        <v>2109</v>
      </c>
      <c r="J439" s="50" t="str">
        <f>IF(G439&lt;&gt;"",VLOOKUP(G439,'nhân viên sale'!$A$2:$C$1624,2,0),"")</f>
        <v>SG011</v>
      </c>
      <c r="K439" s="20" t="s">
        <v>39</v>
      </c>
      <c r="L439" s="27" t="str">
        <f>IF(K439&lt;&gt;"",VLOOKUP(K439,tenhang,2,0),"")</f>
        <v>Chân giò heo muối 300g</v>
      </c>
      <c r="M439" s="16"/>
      <c r="N439" s="50" t="str">
        <f>IF(K439&lt;&gt;"","K-HCM","")</f>
        <v>K-HCM</v>
      </c>
      <c r="Q439" s="28" t="str">
        <f>IF(K439&lt;&gt;"",VLOOKUP(K439,tenhang,3,0),"")</f>
        <v>Túi</v>
      </c>
      <c r="R439" s="32">
        <v>4</v>
      </c>
      <c r="T439" s="30">
        <f>IF(K439&lt;&gt;"",VLOOKUP(K439,tenhang,4,0),0)</f>
        <v>73431</v>
      </c>
      <c r="U439" s="30">
        <f>R439*T439</f>
        <v>293724</v>
      </c>
      <c r="X439" s="67">
        <f>IF(K439&lt;&gt;"",8,"")</f>
        <v>8</v>
      </c>
      <c r="Y439" s="31"/>
      <c r="Z439" s="30">
        <f>IF(K439&lt;&gt;"",ROUND(U439*X439*1%,0),"")</f>
        <v>23498</v>
      </c>
    </row>
    <row r="440" spans="1:26" ht="25.5" customHeight="1" x14ac:dyDescent="0.25">
      <c r="A440" s="88" t="s">
        <v>2157</v>
      </c>
      <c r="B440" s="82" t="str">
        <f>IF(I440&lt;&gt;"",IF(LEN(I440)&gt;9,LEFT(I440,10),"sai PO"),"")</f>
        <v>4145198181</v>
      </c>
      <c r="G440" s="20" t="s">
        <v>1372</v>
      </c>
      <c r="I440" s="20" t="s">
        <v>2109</v>
      </c>
      <c r="J440" s="50" t="str">
        <f>IF(G440&lt;&gt;"",VLOOKUP(G440,'nhân viên sale'!$A$2:$C$1624,2,0),"")</f>
        <v>SG011</v>
      </c>
      <c r="K440" s="20" t="s">
        <v>55</v>
      </c>
      <c r="L440" s="27" t="str">
        <f>IF(K440&lt;&gt;"",VLOOKUP(K440,tenhang,2,0),"")</f>
        <v>Gà muối 500g</v>
      </c>
      <c r="M440" s="16"/>
      <c r="N440" s="50" t="str">
        <f>IF(K440&lt;&gt;"","K-HCM","")</f>
        <v>K-HCM</v>
      </c>
      <c r="Q440" s="28" t="str">
        <f>IF(K440&lt;&gt;"",VLOOKUP(K440,tenhang,3,0),"")</f>
        <v>Túi</v>
      </c>
      <c r="R440" s="32">
        <v>4</v>
      </c>
      <c r="T440" s="30">
        <f>IF(K440&lt;&gt;"",VLOOKUP(K440,tenhang,4,0),0)</f>
        <v>111058</v>
      </c>
      <c r="U440" s="30">
        <f>R440*T440</f>
        <v>444232</v>
      </c>
      <c r="X440" s="67">
        <f>IF(K440&lt;&gt;"",8,"")</f>
        <v>8</v>
      </c>
      <c r="Y440" s="31"/>
      <c r="Z440" s="30">
        <f>IF(K440&lt;&gt;"",ROUND(U440*X440*1%,0),"")</f>
        <v>35539</v>
      </c>
    </row>
    <row r="441" spans="1:26" ht="25.5" customHeight="1" x14ac:dyDescent="0.25">
      <c r="A441" s="88" t="s">
        <v>2157</v>
      </c>
      <c r="B441" s="82" t="str">
        <f>IF(I441&lt;&gt;"",IF(LEN(I441)&gt;9,LEFT(I441,10),"sai PO"),"")</f>
        <v>4145198183</v>
      </c>
      <c r="G441" s="20" t="s">
        <v>1373</v>
      </c>
      <c r="I441" s="20" t="s">
        <v>2110</v>
      </c>
      <c r="J441" s="50" t="str">
        <f>IF(G441&lt;&gt;"",VLOOKUP(G441,'nhân viên sale'!$A$2:$C$1624,2,0),"")</f>
        <v>SG005</v>
      </c>
      <c r="K441" s="20" t="s">
        <v>30</v>
      </c>
      <c r="L441" s="27" t="str">
        <f>IF(K441&lt;&gt;"",VLOOKUP(K441,tenhang,2,0),"")</f>
        <v>Bắp bò muối 200g</v>
      </c>
      <c r="M441" s="16"/>
      <c r="N441" s="50" t="str">
        <f>IF(K441&lt;&gt;"","K-HCM","")</f>
        <v>K-HCM</v>
      </c>
      <c r="Q441" s="28" t="str">
        <f>IF(K441&lt;&gt;"",VLOOKUP(K441,tenhang,3,0),"")</f>
        <v>Túi</v>
      </c>
      <c r="R441" s="32">
        <v>4</v>
      </c>
      <c r="T441" s="30">
        <f>IF(K441&lt;&gt;"",VLOOKUP(K441,tenhang,4,0),0)</f>
        <v>87787</v>
      </c>
      <c r="U441" s="30">
        <f>R441*T441</f>
        <v>351148</v>
      </c>
      <c r="X441" s="67">
        <f>IF(K441&lt;&gt;"",8,"")</f>
        <v>8</v>
      </c>
      <c r="Y441" s="31"/>
      <c r="Z441" s="30">
        <f>IF(K441&lt;&gt;"",ROUND(U441*X441*1%,0),"")</f>
        <v>28092</v>
      </c>
    </row>
    <row r="442" spans="1:26" ht="25.5" customHeight="1" x14ac:dyDescent="0.25">
      <c r="A442" s="88" t="s">
        <v>2157</v>
      </c>
      <c r="B442" s="82" t="str">
        <f>IF(I442&lt;&gt;"",IF(LEN(I442)&gt;9,LEFT(I442,10),"sai PO"),"")</f>
        <v>4145198183</v>
      </c>
      <c r="G442" s="20" t="s">
        <v>1373</v>
      </c>
      <c r="I442" s="20" t="s">
        <v>2110</v>
      </c>
      <c r="J442" s="50" t="str">
        <f>IF(G442&lt;&gt;"",VLOOKUP(G442,'nhân viên sale'!$A$2:$C$1624,2,0),"")</f>
        <v>SG005</v>
      </c>
      <c r="K442" s="20" t="s">
        <v>39</v>
      </c>
      <c r="L442" s="27" t="str">
        <f>IF(K442&lt;&gt;"",VLOOKUP(K442,tenhang,2,0),"")</f>
        <v>Chân giò heo muối 300g</v>
      </c>
      <c r="M442" s="16"/>
      <c r="N442" s="50" t="str">
        <f>IF(K442&lt;&gt;"","K-HCM","")</f>
        <v>K-HCM</v>
      </c>
      <c r="Q442" s="28" t="str">
        <f>IF(K442&lt;&gt;"",VLOOKUP(K442,tenhang,3,0),"")</f>
        <v>Túi</v>
      </c>
      <c r="R442" s="32">
        <v>4</v>
      </c>
      <c r="T442" s="30">
        <f>IF(K442&lt;&gt;"",VLOOKUP(K442,tenhang,4,0),0)</f>
        <v>73431</v>
      </c>
      <c r="U442" s="30">
        <f>R442*T442</f>
        <v>293724</v>
      </c>
      <c r="X442" s="67">
        <f>IF(K442&lt;&gt;"",8,"")</f>
        <v>8</v>
      </c>
      <c r="Y442" s="31"/>
      <c r="Z442" s="30">
        <f>IF(K442&lt;&gt;"",ROUND(U442*X442*1%,0),"")</f>
        <v>23498</v>
      </c>
    </row>
    <row r="443" spans="1:26" ht="25.5" customHeight="1" x14ac:dyDescent="0.25">
      <c r="A443" s="88" t="s">
        <v>2157</v>
      </c>
      <c r="B443" s="82" t="str">
        <f>IF(I443&lt;&gt;"",IF(LEN(I443)&gt;9,LEFT(I443,10),"sai PO"),"")</f>
        <v>4145198183</v>
      </c>
      <c r="G443" s="20" t="s">
        <v>1373</v>
      </c>
      <c r="I443" s="20" t="s">
        <v>2110</v>
      </c>
      <c r="J443" s="50" t="str">
        <f>IF(G443&lt;&gt;"",VLOOKUP(G443,'nhân viên sale'!$A$2:$C$1624,2,0),"")</f>
        <v>SG005</v>
      </c>
      <c r="K443" s="20" t="s">
        <v>55</v>
      </c>
      <c r="L443" s="27" t="str">
        <f>IF(K443&lt;&gt;"",VLOOKUP(K443,tenhang,2,0),"")</f>
        <v>Gà muối 500g</v>
      </c>
      <c r="M443" s="16"/>
      <c r="N443" s="50" t="str">
        <f>IF(K443&lt;&gt;"","K-HCM","")</f>
        <v>K-HCM</v>
      </c>
      <c r="Q443" s="28" t="str">
        <f>IF(K443&lt;&gt;"",VLOOKUP(K443,tenhang,3,0),"")</f>
        <v>Túi</v>
      </c>
      <c r="R443" s="32">
        <v>4</v>
      </c>
      <c r="T443" s="30">
        <f>IF(K443&lt;&gt;"",VLOOKUP(K443,tenhang,4,0),0)</f>
        <v>111058</v>
      </c>
      <c r="U443" s="30">
        <f>R443*T443</f>
        <v>444232</v>
      </c>
      <c r="X443" s="67">
        <f>IF(K443&lt;&gt;"",8,"")</f>
        <v>8</v>
      </c>
      <c r="Y443" s="31"/>
      <c r="Z443" s="30">
        <f>IF(K443&lt;&gt;"",ROUND(U443*X443*1%,0),"")</f>
        <v>35539</v>
      </c>
    </row>
    <row r="444" spans="1:26" ht="25.5" customHeight="1" x14ac:dyDescent="0.25">
      <c r="A444" s="88" t="s">
        <v>2157</v>
      </c>
      <c r="B444" s="82" t="str">
        <f>IF(I444&lt;&gt;"",IF(LEN(I444)&gt;9,LEFT(I444,10),"sai PO"),"")</f>
        <v>4145198183</v>
      </c>
      <c r="G444" s="20" t="s">
        <v>1373</v>
      </c>
      <c r="I444" s="20" t="s">
        <v>2110</v>
      </c>
      <c r="J444" s="50" t="str">
        <f>IF(G444&lt;&gt;"",VLOOKUP(G444,'nhân viên sale'!$A$2:$C$1624,2,0),"")</f>
        <v>SG005</v>
      </c>
      <c r="K444" s="20" t="s">
        <v>45</v>
      </c>
      <c r="L444" s="27" t="str">
        <f>IF(K444&lt;&gt;"",VLOOKUP(K444,tenhang,2,0),"")</f>
        <v>Chả nướng 300g</v>
      </c>
      <c r="M444" s="16"/>
      <c r="N444" s="50" t="str">
        <f>IF(K444&lt;&gt;"","K-HCM","")</f>
        <v>K-HCM</v>
      </c>
      <c r="Q444" s="28" t="str">
        <f>IF(K444&lt;&gt;"",VLOOKUP(K444,tenhang,3,0),"")</f>
        <v>Túi</v>
      </c>
      <c r="R444" s="32">
        <v>4</v>
      </c>
      <c r="T444" s="30">
        <f>IF(K444&lt;&gt;"",VLOOKUP(K444,tenhang,4,0),0)</f>
        <v>70950</v>
      </c>
      <c r="U444" s="30">
        <f>R444*T444</f>
        <v>283800</v>
      </c>
      <c r="X444" s="67">
        <f>IF(K444&lt;&gt;"",8,"")</f>
        <v>8</v>
      </c>
      <c r="Y444" s="31"/>
      <c r="Z444" s="30">
        <f>IF(K444&lt;&gt;"",ROUND(U444*X444*1%,0),"")</f>
        <v>22704</v>
      </c>
    </row>
    <row r="445" spans="1:26" ht="25.5" customHeight="1" x14ac:dyDescent="0.25">
      <c r="A445" s="88" t="s">
        <v>2157</v>
      </c>
      <c r="B445" s="82" t="str">
        <f>IF(I445&lt;&gt;"",IF(LEN(I445)&gt;9,LEFT(I445,10),"sai PO"),"")</f>
        <v>4145198183</v>
      </c>
      <c r="G445" s="20" t="s">
        <v>1373</v>
      </c>
      <c r="I445" s="20" t="s">
        <v>2110</v>
      </c>
      <c r="J445" s="50" t="str">
        <f>IF(G445&lt;&gt;"",VLOOKUP(G445,'nhân viên sale'!$A$2:$C$1624,2,0),"")</f>
        <v>SG005</v>
      </c>
      <c r="K445" s="20" t="s">
        <v>37</v>
      </c>
      <c r="L445" s="27" t="str">
        <f>IF(K445&lt;&gt;"",VLOOKUP(K445,tenhang,2,0),"")</f>
        <v>Chả cốm 300g</v>
      </c>
      <c r="M445" s="16"/>
      <c r="N445" s="50" t="str">
        <f>IF(K445&lt;&gt;"","K-HCM","")</f>
        <v>K-HCM</v>
      </c>
      <c r="Q445" s="28" t="str">
        <f>IF(K445&lt;&gt;"",VLOOKUP(K445,tenhang,3,0),"")</f>
        <v>Túi</v>
      </c>
      <c r="R445" s="32">
        <v>4</v>
      </c>
      <c r="T445" s="30">
        <f>IF(K445&lt;&gt;"",VLOOKUP(K445,tenhang,4,0),0)</f>
        <v>74250</v>
      </c>
      <c r="U445" s="30">
        <f>R445*T445</f>
        <v>297000</v>
      </c>
      <c r="X445" s="67">
        <f>IF(K445&lt;&gt;"",8,"")</f>
        <v>8</v>
      </c>
      <c r="Y445" s="31"/>
      <c r="Z445" s="30">
        <f>IF(K445&lt;&gt;"",ROUND(U445*X445*1%,0),"")</f>
        <v>23760</v>
      </c>
    </row>
    <row r="446" spans="1:26" ht="25.5" customHeight="1" x14ac:dyDescent="0.25">
      <c r="A446" s="88" t="s">
        <v>2157</v>
      </c>
      <c r="B446" s="82" t="str">
        <f>IF(I446&lt;&gt;"",IF(LEN(I446)&gt;9,LEFT(I446,10),"sai PO"),"")</f>
        <v>4145198183</v>
      </c>
      <c r="G446" s="20" t="s">
        <v>1373</v>
      </c>
      <c r="I446" s="20" t="s">
        <v>2110</v>
      </c>
      <c r="J446" s="50" t="str">
        <f>IF(G446&lt;&gt;"",VLOOKUP(G446,'nhân viên sale'!$A$2:$C$1624,2,0),"")</f>
        <v>SG005</v>
      </c>
      <c r="K446" s="20" t="s">
        <v>59</v>
      </c>
      <c r="L446" s="27" t="str">
        <f>IF(K446&lt;&gt;"",VLOOKUP(K446,tenhang,2,0),"")</f>
        <v>Giò Tai Lưỡi Xào 250g</v>
      </c>
      <c r="M446" s="16"/>
      <c r="N446" s="50" t="str">
        <f>IF(K446&lt;&gt;"","K-HCM","")</f>
        <v>K-HCM</v>
      </c>
      <c r="Q446" s="28" t="str">
        <f>IF(K446&lt;&gt;"",VLOOKUP(K446,tenhang,3,0),"")</f>
        <v>Túi</v>
      </c>
      <c r="R446" s="32">
        <v>4</v>
      </c>
      <c r="T446" s="30">
        <f>IF(K446&lt;&gt;"",VLOOKUP(K446,tenhang,4,0),0)</f>
        <v>50182</v>
      </c>
      <c r="U446" s="30">
        <f>R446*T446</f>
        <v>200728</v>
      </c>
      <c r="X446" s="67">
        <f>IF(K446&lt;&gt;"",8,"")</f>
        <v>8</v>
      </c>
      <c r="Y446" s="31"/>
      <c r="Z446" s="30">
        <f>IF(K446&lt;&gt;"",ROUND(U446*X446*1%,0),"")</f>
        <v>16058</v>
      </c>
    </row>
    <row r="447" spans="1:26" ht="25.5" customHeight="1" x14ac:dyDescent="0.25">
      <c r="A447" s="88" t="s">
        <v>2157</v>
      </c>
      <c r="B447" s="82" t="str">
        <f>IF(I447&lt;&gt;"",IF(LEN(I447)&gt;9,LEFT(I447,10),"sai PO"),"")</f>
        <v>4145198186</v>
      </c>
      <c r="G447" s="20" t="s">
        <v>1379</v>
      </c>
      <c r="I447" s="20" t="s">
        <v>2111</v>
      </c>
      <c r="J447" s="50" t="str">
        <f>IF(G447&lt;&gt;"",VLOOKUP(G447,'nhân viên sale'!$A$2:$C$1624,2,0),"")</f>
        <v>SG011</v>
      </c>
      <c r="K447" s="20" t="s">
        <v>39</v>
      </c>
      <c r="L447" s="27" t="str">
        <f>IF(K447&lt;&gt;"",VLOOKUP(K447,tenhang,2,0),"")</f>
        <v>Chân giò heo muối 300g</v>
      </c>
      <c r="M447" s="16"/>
      <c r="N447" s="50" t="str">
        <f>IF(K447&lt;&gt;"","K-HCM","")</f>
        <v>K-HCM</v>
      </c>
      <c r="Q447" s="28" t="str">
        <f>IF(K447&lt;&gt;"",VLOOKUP(K447,tenhang,3,0),"")</f>
        <v>Túi</v>
      </c>
      <c r="R447" s="32">
        <v>6</v>
      </c>
      <c r="T447" s="30">
        <f>IF(K447&lt;&gt;"",VLOOKUP(K447,tenhang,4,0),0)</f>
        <v>73431</v>
      </c>
      <c r="U447" s="30">
        <f>R447*T447</f>
        <v>440586</v>
      </c>
      <c r="X447" s="67">
        <f>IF(K447&lt;&gt;"",8,"")</f>
        <v>8</v>
      </c>
      <c r="Y447" s="31"/>
      <c r="Z447" s="30">
        <f>IF(K447&lt;&gt;"",ROUND(U447*X447*1%,0),"")</f>
        <v>35247</v>
      </c>
    </row>
    <row r="448" spans="1:26" ht="25.5" customHeight="1" x14ac:dyDescent="0.25">
      <c r="A448" s="88" t="s">
        <v>2157</v>
      </c>
      <c r="B448" s="82" t="str">
        <f>IF(I448&lt;&gt;"",IF(LEN(I448)&gt;9,LEFT(I448,10),"sai PO"),"")</f>
        <v>4145198186</v>
      </c>
      <c r="G448" s="20" t="s">
        <v>1379</v>
      </c>
      <c r="I448" s="20" t="s">
        <v>2111</v>
      </c>
      <c r="J448" s="50" t="str">
        <f>IF(G448&lt;&gt;"",VLOOKUP(G448,'nhân viên sale'!$A$2:$C$1624,2,0),"")</f>
        <v>SG011</v>
      </c>
      <c r="K448" s="20" t="s">
        <v>55</v>
      </c>
      <c r="L448" s="27" t="str">
        <f>IF(K448&lt;&gt;"",VLOOKUP(K448,tenhang,2,0),"")</f>
        <v>Gà muối 500g</v>
      </c>
      <c r="M448" s="16"/>
      <c r="N448" s="50" t="str">
        <f>IF(K448&lt;&gt;"","K-HCM","")</f>
        <v>K-HCM</v>
      </c>
      <c r="Q448" s="28" t="str">
        <f>IF(K448&lt;&gt;"",VLOOKUP(K448,tenhang,3,0),"")</f>
        <v>Túi</v>
      </c>
      <c r="R448" s="32">
        <v>6</v>
      </c>
      <c r="T448" s="30">
        <f>IF(K448&lt;&gt;"",VLOOKUP(K448,tenhang,4,0),0)</f>
        <v>111058</v>
      </c>
      <c r="U448" s="30">
        <f>R448*T448</f>
        <v>666348</v>
      </c>
      <c r="X448" s="67">
        <f>IF(K448&lt;&gt;"",8,"")</f>
        <v>8</v>
      </c>
      <c r="Y448" s="31"/>
      <c r="Z448" s="30">
        <f>IF(K448&lt;&gt;"",ROUND(U448*X448*1%,0),"")</f>
        <v>53308</v>
      </c>
    </row>
    <row r="449" spans="1:26" ht="25.5" customHeight="1" x14ac:dyDescent="0.25">
      <c r="A449" s="88" t="s">
        <v>2157</v>
      </c>
      <c r="B449" s="82" t="str">
        <f>IF(I449&lt;&gt;"",IF(LEN(I449)&gt;9,LEFT(I449,10),"sai PO"),"")</f>
        <v>4145198186</v>
      </c>
      <c r="G449" s="20" t="s">
        <v>1379</v>
      </c>
      <c r="I449" s="20" t="s">
        <v>2111</v>
      </c>
      <c r="J449" s="50" t="str">
        <f>IF(G449&lt;&gt;"",VLOOKUP(G449,'nhân viên sale'!$A$2:$C$1624,2,0),"")</f>
        <v>SG011</v>
      </c>
      <c r="K449" s="20" t="s">
        <v>67</v>
      </c>
      <c r="L449" s="27" t="str">
        <f>IF(K449&lt;&gt;"",VLOOKUP(K449,tenhang,2,0),"")</f>
        <v>Tai heo muối 200g</v>
      </c>
      <c r="M449" s="16"/>
      <c r="N449" s="50" t="str">
        <f>IF(K449&lt;&gt;"","K-HCM","")</f>
        <v>K-HCM</v>
      </c>
      <c r="Q449" s="28" t="str">
        <f>IF(K449&lt;&gt;"",VLOOKUP(K449,tenhang,3,0),"")</f>
        <v>Túi</v>
      </c>
      <c r="R449" s="32">
        <v>4</v>
      </c>
      <c r="T449" s="30">
        <f>IF(K449&lt;&gt;"",VLOOKUP(K449,tenhang,4,0),0)</f>
        <v>55595</v>
      </c>
      <c r="U449" s="30">
        <f>R449*T449</f>
        <v>222380</v>
      </c>
      <c r="X449" s="67">
        <f>IF(K449&lt;&gt;"",8,"")</f>
        <v>8</v>
      </c>
      <c r="Y449" s="31"/>
      <c r="Z449" s="30">
        <f>IF(K449&lt;&gt;"",ROUND(U449*X449*1%,0),"")</f>
        <v>17790</v>
      </c>
    </row>
    <row r="450" spans="1:26" ht="25.5" customHeight="1" x14ac:dyDescent="0.25">
      <c r="A450" s="88" t="s">
        <v>2157</v>
      </c>
      <c r="B450" s="82" t="str">
        <f>IF(I450&lt;&gt;"",IF(LEN(I450)&gt;9,LEFT(I450,10),"sai PO"),"")</f>
        <v>4145198186</v>
      </c>
      <c r="G450" s="20" t="s">
        <v>1379</v>
      </c>
      <c r="I450" s="20" t="s">
        <v>2111</v>
      </c>
      <c r="J450" s="50" t="str">
        <f>IF(G450&lt;&gt;"",VLOOKUP(G450,'nhân viên sale'!$A$2:$C$1624,2,0),"")</f>
        <v>SG011</v>
      </c>
      <c r="K450" s="20" t="s">
        <v>37</v>
      </c>
      <c r="L450" s="27" t="str">
        <f>IF(K450&lt;&gt;"",VLOOKUP(K450,tenhang,2,0),"")</f>
        <v>Chả cốm 300g</v>
      </c>
      <c r="M450" s="16"/>
      <c r="N450" s="50" t="str">
        <f>IF(K450&lt;&gt;"","K-HCM","")</f>
        <v>K-HCM</v>
      </c>
      <c r="Q450" s="28" t="str">
        <f>IF(K450&lt;&gt;"",VLOOKUP(K450,tenhang,3,0),"")</f>
        <v>Túi</v>
      </c>
      <c r="R450" s="32">
        <v>4</v>
      </c>
      <c r="T450" s="30">
        <f>IF(K450&lt;&gt;"",VLOOKUP(K450,tenhang,4,0),0)</f>
        <v>74250</v>
      </c>
      <c r="U450" s="30">
        <f>R450*T450</f>
        <v>297000</v>
      </c>
      <c r="X450" s="67">
        <f>IF(K450&lt;&gt;"",8,"")</f>
        <v>8</v>
      </c>
      <c r="Y450" s="31"/>
      <c r="Z450" s="30">
        <f>IF(K450&lt;&gt;"",ROUND(U450*X450*1%,0),"")</f>
        <v>23760</v>
      </c>
    </row>
    <row r="451" spans="1:26" ht="25.5" customHeight="1" x14ac:dyDescent="0.25">
      <c r="A451" s="88" t="s">
        <v>2157</v>
      </c>
      <c r="B451" s="82" t="str">
        <f>IF(I451&lt;&gt;"",IF(LEN(I451)&gt;9,LEFT(I451,10),"sai PO"),"")</f>
        <v>4145198186</v>
      </c>
      <c r="G451" s="20" t="s">
        <v>1379</v>
      </c>
      <c r="I451" s="20" t="s">
        <v>2111</v>
      </c>
      <c r="J451" s="50" t="str">
        <f>IF(G451&lt;&gt;"",VLOOKUP(G451,'nhân viên sale'!$A$2:$C$1624,2,0),"")</f>
        <v>SG011</v>
      </c>
      <c r="K451" s="20" t="s">
        <v>59</v>
      </c>
      <c r="L451" s="27" t="str">
        <f>IF(K451&lt;&gt;"",VLOOKUP(K451,tenhang,2,0),"")</f>
        <v>Giò Tai Lưỡi Xào 250g</v>
      </c>
      <c r="M451" s="16"/>
      <c r="N451" s="50" t="str">
        <f>IF(K451&lt;&gt;"","K-HCM","")</f>
        <v>K-HCM</v>
      </c>
      <c r="Q451" s="28" t="str">
        <f>IF(K451&lt;&gt;"",VLOOKUP(K451,tenhang,3,0),"")</f>
        <v>Túi</v>
      </c>
      <c r="R451" s="32">
        <v>4</v>
      </c>
      <c r="T451" s="30">
        <f>IF(K451&lt;&gt;"",VLOOKUP(K451,tenhang,4,0),0)</f>
        <v>50182</v>
      </c>
      <c r="U451" s="30">
        <f>R451*T451</f>
        <v>200728</v>
      </c>
      <c r="X451" s="67">
        <f>IF(K451&lt;&gt;"",8,"")</f>
        <v>8</v>
      </c>
      <c r="Y451" s="31"/>
      <c r="Z451" s="30">
        <f>IF(K451&lt;&gt;"",ROUND(U451*X451*1%,0),"")</f>
        <v>16058</v>
      </c>
    </row>
    <row r="452" spans="1:26" ht="25.5" customHeight="1" x14ac:dyDescent="0.25">
      <c r="A452" s="88" t="s">
        <v>2157</v>
      </c>
      <c r="B452" s="82" t="str">
        <f>IF(I452&lt;&gt;"",IF(LEN(I452)&gt;9,LEFT(I452,10),"sai PO"),"")</f>
        <v>4145198187</v>
      </c>
      <c r="G452" s="20" t="s">
        <v>1380</v>
      </c>
      <c r="I452" s="20" t="s">
        <v>2112</v>
      </c>
      <c r="J452" s="50" t="str">
        <f>IF(G452&lt;&gt;"",VLOOKUP(G452,'nhân viên sale'!$A$2:$C$1624,2,0),"")</f>
        <v>SG004</v>
      </c>
      <c r="K452" s="20" t="s">
        <v>39</v>
      </c>
      <c r="L452" s="27" t="str">
        <f>IF(K452&lt;&gt;"",VLOOKUP(K452,tenhang,2,0),"")</f>
        <v>Chân giò heo muối 300g</v>
      </c>
      <c r="M452" s="16"/>
      <c r="N452" s="50" t="str">
        <f>IF(K452&lt;&gt;"","K-HCM","")</f>
        <v>K-HCM</v>
      </c>
      <c r="Q452" s="28" t="str">
        <f>IF(K452&lt;&gt;"",VLOOKUP(K452,tenhang,3,0),"")</f>
        <v>Túi</v>
      </c>
      <c r="R452" s="32">
        <v>4</v>
      </c>
      <c r="T452" s="30">
        <f>IF(K452&lt;&gt;"",VLOOKUP(K452,tenhang,4,0),0)</f>
        <v>73431</v>
      </c>
      <c r="U452" s="30">
        <f>R452*T452</f>
        <v>293724</v>
      </c>
      <c r="X452" s="67">
        <f>IF(K452&lt;&gt;"",8,"")</f>
        <v>8</v>
      </c>
      <c r="Y452" s="31"/>
      <c r="Z452" s="30">
        <f>IF(K452&lt;&gt;"",ROUND(U452*X452*1%,0),"")</f>
        <v>23498</v>
      </c>
    </row>
    <row r="453" spans="1:26" ht="25.5" customHeight="1" x14ac:dyDescent="0.25">
      <c r="A453" s="88" t="s">
        <v>2157</v>
      </c>
      <c r="B453" s="82" t="str">
        <f>IF(I453&lt;&gt;"",IF(LEN(I453)&gt;9,LEFT(I453,10),"sai PO"),"")</f>
        <v>4145198187</v>
      </c>
      <c r="G453" s="20" t="s">
        <v>1380</v>
      </c>
      <c r="I453" s="20" t="s">
        <v>2112</v>
      </c>
      <c r="J453" s="50" t="str">
        <f>IF(G453&lt;&gt;"",VLOOKUP(G453,'nhân viên sale'!$A$2:$C$1624,2,0),"")</f>
        <v>SG004</v>
      </c>
      <c r="K453" s="20" t="s">
        <v>55</v>
      </c>
      <c r="L453" s="27" t="str">
        <f>IF(K453&lt;&gt;"",VLOOKUP(K453,tenhang,2,0),"")</f>
        <v>Gà muối 500g</v>
      </c>
      <c r="M453" s="16"/>
      <c r="N453" s="50" t="str">
        <f>IF(K453&lt;&gt;"","K-HCM","")</f>
        <v>K-HCM</v>
      </c>
      <c r="Q453" s="28" t="str">
        <f>IF(K453&lt;&gt;"",VLOOKUP(K453,tenhang,3,0),"")</f>
        <v>Túi</v>
      </c>
      <c r="R453" s="32">
        <v>5</v>
      </c>
      <c r="T453" s="30">
        <f>IF(K453&lt;&gt;"",VLOOKUP(K453,tenhang,4,0),0)</f>
        <v>111058</v>
      </c>
      <c r="U453" s="30">
        <f>R453*T453</f>
        <v>555290</v>
      </c>
      <c r="X453" s="67">
        <f>IF(K453&lt;&gt;"",8,"")</f>
        <v>8</v>
      </c>
      <c r="Y453" s="31"/>
      <c r="Z453" s="30">
        <f>IF(K453&lt;&gt;"",ROUND(U453*X453*1%,0),"")</f>
        <v>44423</v>
      </c>
    </row>
    <row r="454" spans="1:26" ht="25.5" customHeight="1" x14ac:dyDescent="0.25">
      <c r="A454" s="88" t="s">
        <v>2157</v>
      </c>
      <c r="B454" s="82" t="str">
        <f>IF(I454&lt;&gt;"",IF(LEN(I454)&gt;9,LEFT(I454,10),"sai PO"),"")</f>
        <v>4145198194</v>
      </c>
      <c r="G454" s="20" t="s">
        <v>1425</v>
      </c>
      <c r="I454" s="20" t="s">
        <v>2113</v>
      </c>
      <c r="J454" s="50" t="str">
        <f>IF(G454&lt;&gt;"",VLOOKUP(G454,'nhân viên sale'!$A$2:$C$1624,2,0),"")</f>
        <v>SG011</v>
      </c>
      <c r="K454" s="20" t="s">
        <v>39</v>
      </c>
      <c r="L454" s="27" t="str">
        <f>IF(K454&lt;&gt;"",VLOOKUP(K454,tenhang,2,0),"")</f>
        <v>Chân giò heo muối 300g</v>
      </c>
      <c r="M454" s="16"/>
      <c r="N454" s="50" t="str">
        <f>IF(K454&lt;&gt;"","K-HCM","")</f>
        <v>K-HCM</v>
      </c>
      <c r="Q454" s="28" t="str">
        <f>IF(K454&lt;&gt;"",VLOOKUP(K454,tenhang,3,0),"")</f>
        <v>Túi</v>
      </c>
      <c r="R454" s="32">
        <v>8</v>
      </c>
      <c r="T454" s="30">
        <f>IF(K454&lt;&gt;"",VLOOKUP(K454,tenhang,4,0),0)</f>
        <v>73431</v>
      </c>
      <c r="U454" s="30">
        <f>R454*T454</f>
        <v>587448</v>
      </c>
      <c r="X454" s="67">
        <f>IF(K454&lt;&gt;"",8,"")</f>
        <v>8</v>
      </c>
      <c r="Y454" s="31"/>
      <c r="Z454" s="30">
        <f>IF(K454&lt;&gt;"",ROUND(U454*X454*1%,0),"")</f>
        <v>46996</v>
      </c>
    </row>
    <row r="455" spans="1:26" ht="25.5" customHeight="1" x14ac:dyDescent="0.25">
      <c r="A455" s="88" t="s">
        <v>2157</v>
      </c>
      <c r="B455" s="82" t="str">
        <f>IF(I455&lt;&gt;"",IF(LEN(I455)&gt;9,LEFT(I455,10),"sai PO"),"")</f>
        <v>4145198194</v>
      </c>
      <c r="G455" s="20" t="s">
        <v>1425</v>
      </c>
      <c r="I455" s="20" t="s">
        <v>2113</v>
      </c>
      <c r="J455" s="50" t="str">
        <f>IF(G455&lt;&gt;"",VLOOKUP(G455,'nhân viên sale'!$A$2:$C$1624,2,0),"")</f>
        <v>SG011</v>
      </c>
      <c r="K455" s="20" t="s">
        <v>55</v>
      </c>
      <c r="L455" s="27" t="str">
        <f>IF(K455&lt;&gt;"",VLOOKUP(K455,tenhang,2,0),"")</f>
        <v>Gà muối 500g</v>
      </c>
      <c r="M455" s="16"/>
      <c r="N455" s="50" t="str">
        <f>IF(K455&lt;&gt;"","K-HCM","")</f>
        <v>K-HCM</v>
      </c>
      <c r="Q455" s="28" t="str">
        <f>IF(K455&lt;&gt;"",VLOOKUP(K455,tenhang,3,0),"")</f>
        <v>Túi</v>
      </c>
      <c r="R455" s="32">
        <v>8</v>
      </c>
      <c r="T455" s="30">
        <f>IF(K455&lt;&gt;"",VLOOKUP(K455,tenhang,4,0),0)</f>
        <v>111058</v>
      </c>
      <c r="U455" s="30">
        <f>R455*T455</f>
        <v>888464</v>
      </c>
      <c r="X455" s="67">
        <f>IF(K455&lt;&gt;"",8,"")</f>
        <v>8</v>
      </c>
      <c r="Y455" s="31"/>
      <c r="Z455" s="30">
        <f>IF(K455&lt;&gt;"",ROUND(U455*X455*1%,0),"")</f>
        <v>71077</v>
      </c>
    </row>
    <row r="456" spans="1:26" ht="25.5" customHeight="1" x14ac:dyDescent="0.25">
      <c r="A456" s="88" t="s">
        <v>2157</v>
      </c>
      <c r="B456" s="82" t="str">
        <f>IF(I456&lt;&gt;"",IF(LEN(I456)&gt;9,LEFT(I456,10),"sai PO"),"")</f>
        <v>4145198194</v>
      </c>
      <c r="G456" s="20" t="s">
        <v>1425</v>
      </c>
      <c r="I456" s="20" t="s">
        <v>2113</v>
      </c>
      <c r="J456" s="50" t="str">
        <f>IF(G456&lt;&gt;"",VLOOKUP(G456,'nhân viên sale'!$A$2:$C$1624,2,0),"")</f>
        <v>SG011</v>
      </c>
      <c r="K456" s="20" t="s">
        <v>67</v>
      </c>
      <c r="L456" s="27" t="str">
        <f>IF(K456&lt;&gt;"",VLOOKUP(K456,tenhang,2,0),"")</f>
        <v>Tai heo muối 200g</v>
      </c>
      <c r="M456" s="16"/>
      <c r="N456" s="50" t="str">
        <f>IF(K456&lt;&gt;"","K-HCM","")</f>
        <v>K-HCM</v>
      </c>
      <c r="Q456" s="28" t="str">
        <f>IF(K456&lt;&gt;"",VLOOKUP(K456,tenhang,3,0),"")</f>
        <v>Túi</v>
      </c>
      <c r="R456" s="32">
        <v>4</v>
      </c>
      <c r="T456" s="30">
        <f>IF(K456&lt;&gt;"",VLOOKUP(K456,tenhang,4,0),0)</f>
        <v>55595</v>
      </c>
      <c r="U456" s="30">
        <f>R456*T456</f>
        <v>222380</v>
      </c>
      <c r="X456" s="67">
        <f>IF(K456&lt;&gt;"",8,"")</f>
        <v>8</v>
      </c>
      <c r="Y456" s="31"/>
      <c r="Z456" s="30">
        <f>IF(K456&lt;&gt;"",ROUND(U456*X456*1%,0),"")</f>
        <v>17790</v>
      </c>
    </row>
    <row r="457" spans="1:26" ht="25.5" customHeight="1" x14ac:dyDescent="0.25">
      <c r="A457" s="88" t="s">
        <v>2157</v>
      </c>
      <c r="B457" s="82" t="str">
        <f>IF(I457&lt;&gt;"",IF(LEN(I457)&gt;9,LEFT(I457,10),"sai PO"),"")</f>
        <v>4145198194</v>
      </c>
      <c r="G457" s="20" t="s">
        <v>1425</v>
      </c>
      <c r="I457" s="20" t="s">
        <v>2113</v>
      </c>
      <c r="J457" s="50" t="str">
        <f>IF(G457&lt;&gt;"",VLOOKUP(G457,'nhân viên sale'!$A$2:$C$1624,2,0),"")</f>
        <v>SG011</v>
      </c>
      <c r="K457" s="20" t="s">
        <v>37</v>
      </c>
      <c r="L457" s="27" t="str">
        <f>IF(K457&lt;&gt;"",VLOOKUP(K457,tenhang,2,0),"")</f>
        <v>Chả cốm 300g</v>
      </c>
      <c r="M457" s="16"/>
      <c r="N457" s="50" t="str">
        <f>IF(K457&lt;&gt;"","K-HCM","")</f>
        <v>K-HCM</v>
      </c>
      <c r="Q457" s="28" t="str">
        <f>IF(K457&lt;&gt;"",VLOOKUP(K457,tenhang,3,0),"")</f>
        <v>Túi</v>
      </c>
      <c r="R457" s="32">
        <v>4</v>
      </c>
      <c r="T457" s="30">
        <f>IF(K457&lt;&gt;"",VLOOKUP(K457,tenhang,4,0),0)</f>
        <v>74250</v>
      </c>
      <c r="U457" s="30">
        <f>R457*T457</f>
        <v>297000</v>
      </c>
      <c r="X457" s="67">
        <f>IF(K457&lt;&gt;"",8,"")</f>
        <v>8</v>
      </c>
      <c r="Y457" s="31"/>
      <c r="Z457" s="30">
        <f>IF(K457&lt;&gt;"",ROUND(U457*X457*1%,0),"")</f>
        <v>23760</v>
      </c>
    </row>
    <row r="458" spans="1:26" ht="25.5" customHeight="1" x14ac:dyDescent="0.25">
      <c r="A458" s="88" t="s">
        <v>2157</v>
      </c>
      <c r="B458" s="82" t="str">
        <f>IF(I458&lt;&gt;"",IF(LEN(I458)&gt;9,LEFT(I458,10),"sai PO"),"")</f>
        <v>4145198194</v>
      </c>
      <c r="G458" s="20" t="s">
        <v>1425</v>
      </c>
      <c r="I458" s="20" t="s">
        <v>2113</v>
      </c>
      <c r="J458" s="50" t="str">
        <f>IF(G458&lt;&gt;"",VLOOKUP(G458,'nhân viên sale'!$A$2:$C$1624,2,0),"")</f>
        <v>SG011</v>
      </c>
      <c r="K458" s="20" t="s">
        <v>59</v>
      </c>
      <c r="L458" s="27" t="str">
        <f>IF(K458&lt;&gt;"",VLOOKUP(K458,tenhang,2,0),"")</f>
        <v>Giò Tai Lưỡi Xào 250g</v>
      </c>
      <c r="M458" s="16"/>
      <c r="N458" s="50" t="str">
        <f>IF(K458&lt;&gt;"","K-HCM","")</f>
        <v>K-HCM</v>
      </c>
      <c r="Q458" s="28" t="str">
        <f>IF(K458&lt;&gt;"",VLOOKUP(K458,tenhang,3,0),"")</f>
        <v>Túi</v>
      </c>
      <c r="R458" s="32">
        <v>4</v>
      </c>
      <c r="T458" s="30">
        <f>IF(K458&lt;&gt;"",VLOOKUP(K458,tenhang,4,0),0)</f>
        <v>50182</v>
      </c>
      <c r="U458" s="30">
        <f>R458*T458</f>
        <v>200728</v>
      </c>
      <c r="X458" s="67">
        <f>IF(K458&lt;&gt;"",8,"")</f>
        <v>8</v>
      </c>
      <c r="Y458" s="31"/>
      <c r="Z458" s="30">
        <f>IF(K458&lt;&gt;"",ROUND(U458*X458*1%,0),"")</f>
        <v>16058</v>
      </c>
    </row>
    <row r="459" spans="1:26" ht="25.5" customHeight="1" x14ac:dyDescent="0.25">
      <c r="A459" s="88" t="s">
        <v>2157</v>
      </c>
      <c r="B459" s="82" t="str">
        <f>IF(I459&lt;&gt;"",IF(LEN(I459)&gt;9,LEFT(I459,10),"sai PO"),"")</f>
        <v>4145198197</v>
      </c>
      <c r="G459" s="20" t="s">
        <v>1446</v>
      </c>
      <c r="I459" s="20" t="s">
        <v>2114</v>
      </c>
      <c r="J459" s="50" t="str">
        <f>IF(G459&lt;&gt;"",VLOOKUP(G459,'nhân viên sale'!$A$2:$C$1624,2,0),"")</f>
        <v>SG004</v>
      </c>
      <c r="K459" s="20" t="s">
        <v>39</v>
      </c>
      <c r="L459" s="27" t="str">
        <f>IF(K459&lt;&gt;"",VLOOKUP(K459,tenhang,2,0),"")</f>
        <v>Chân giò heo muối 300g</v>
      </c>
      <c r="M459" s="16"/>
      <c r="N459" s="50" t="str">
        <f>IF(K459&lt;&gt;"","K-HCM","")</f>
        <v>K-HCM</v>
      </c>
      <c r="Q459" s="28" t="str">
        <f>IF(K459&lt;&gt;"",VLOOKUP(K459,tenhang,3,0),"")</f>
        <v>Túi</v>
      </c>
      <c r="R459" s="32">
        <v>4</v>
      </c>
      <c r="T459" s="30">
        <f>IF(K459&lt;&gt;"",VLOOKUP(K459,tenhang,4,0),0)</f>
        <v>73431</v>
      </c>
      <c r="U459" s="30">
        <f>R459*T459</f>
        <v>293724</v>
      </c>
      <c r="X459" s="67">
        <f>IF(K459&lt;&gt;"",8,"")</f>
        <v>8</v>
      </c>
      <c r="Y459" s="31"/>
      <c r="Z459" s="30">
        <f>IF(K459&lt;&gt;"",ROUND(U459*X459*1%,0),"")</f>
        <v>23498</v>
      </c>
    </row>
    <row r="460" spans="1:26" ht="25.5" customHeight="1" x14ac:dyDescent="0.25">
      <c r="A460" s="88" t="s">
        <v>2157</v>
      </c>
      <c r="B460" s="82" t="str">
        <f>IF(I460&lt;&gt;"",IF(LEN(I460)&gt;9,LEFT(I460,10),"sai PO"),"")</f>
        <v>4145198197</v>
      </c>
      <c r="G460" s="20" t="s">
        <v>1446</v>
      </c>
      <c r="I460" s="20" t="s">
        <v>2114</v>
      </c>
      <c r="J460" s="50" t="str">
        <f>IF(G460&lt;&gt;"",VLOOKUP(G460,'nhân viên sale'!$A$2:$C$1624,2,0),"")</f>
        <v>SG004</v>
      </c>
      <c r="K460" s="20" t="s">
        <v>55</v>
      </c>
      <c r="L460" s="27" t="str">
        <f>IF(K460&lt;&gt;"",VLOOKUP(K460,tenhang,2,0),"")</f>
        <v>Gà muối 500g</v>
      </c>
      <c r="M460" s="16"/>
      <c r="N460" s="50" t="str">
        <f>IF(K460&lt;&gt;"","K-HCM","")</f>
        <v>K-HCM</v>
      </c>
      <c r="Q460" s="28" t="str">
        <f>IF(K460&lt;&gt;"",VLOOKUP(K460,tenhang,3,0),"")</f>
        <v>Túi</v>
      </c>
      <c r="R460" s="32">
        <v>4</v>
      </c>
      <c r="T460" s="30">
        <f>IF(K460&lt;&gt;"",VLOOKUP(K460,tenhang,4,0),0)</f>
        <v>111058</v>
      </c>
      <c r="U460" s="30">
        <f>R460*T460</f>
        <v>444232</v>
      </c>
      <c r="X460" s="67">
        <f>IF(K460&lt;&gt;"",8,"")</f>
        <v>8</v>
      </c>
      <c r="Y460" s="31"/>
      <c r="Z460" s="30">
        <f>IF(K460&lt;&gt;"",ROUND(U460*X460*1%,0),"")</f>
        <v>35539</v>
      </c>
    </row>
    <row r="461" spans="1:26" ht="25.5" customHeight="1" x14ac:dyDescent="0.25">
      <c r="A461" s="88" t="s">
        <v>2157</v>
      </c>
      <c r="B461" s="82" t="str">
        <f>IF(I461&lt;&gt;"",IF(LEN(I461)&gt;9,LEFT(I461,10),"sai PO"),"")</f>
        <v>4145198197</v>
      </c>
      <c r="G461" s="20" t="s">
        <v>1446</v>
      </c>
      <c r="I461" s="20" t="s">
        <v>2114</v>
      </c>
      <c r="J461" s="50" t="str">
        <f>IF(G461&lt;&gt;"",VLOOKUP(G461,'nhân viên sale'!$A$2:$C$1624,2,0),"")</f>
        <v>SG004</v>
      </c>
      <c r="K461" s="20" t="s">
        <v>37</v>
      </c>
      <c r="L461" s="27" t="str">
        <f>IF(K461&lt;&gt;"",VLOOKUP(K461,tenhang,2,0),"")</f>
        <v>Chả cốm 300g</v>
      </c>
      <c r="M461" s="16"/>
      <c r="N461" s="50" t="str">
        <f>IF(K461&lt;&gt;"","K-HCM","")</f>
        <v>K-HCM</v>
      </c>
      <c r="Q461" s="28" t="str">
        <f>IF(K461&lt;&gt;"",VLOOKUP(K461,tenhang,3,0),"")</f>
        <v>Túi</v>
      </c>
      <c r="R461" s="32">
        <v>4</v>
      </c>
      <c r="T461" s="30">
        <f>IF(K461&lt;&gt;"",VLOOKUP(K461,tenhang,4,0),0)</f>
        <v>74250</v>
      </c>
      <c r="U461" s="30">
        <f>R461*T461</f>
        <v>297000</v>
      </c>
      <c r="X461" s="67">
        <f>IF(K461&lt;&gt;"",8,"")</f>
        <v>8</v>
      </c>
      <c r="Y461" s="31"/>
      <c r="Z461" s="30">
        <f>IF(K461&lt;&gt;"",ROUND(U461*X461*1%,0),"")</f>
        <v>23760</v>
      </c>
    </row>
    <row r="462" spans="1:26" ht="25.5" customHeight="1" x14ac:dyDescent="0.25">
      <c r="A462" s="88" t="s">
        <v>2157</v>
      </c>
      <c r="B462" s="82" t="str">
        <f>IF(I462&lt;&gt;"",IF(LEN(I462)&gt;9,LEFT(I462,10),"sai PO"),"")</f>
        <v>4145198197</v>
      </c>
      <c r="G462" s="20" t="s">
        <v>1446</v>
      </c>
      <c r="I462" s="20" t="s">
        <v>2114</v>
      </c>
      <c r="J462" s="50" t="str">
        <f>IF(G462&lt;&gt;"",VLOOKUP(G462,'nhân viên sale'!$A$2:$C$1624,2,0),"")</f>
        <v>SG004</v>
      </c>
      <c r="K462" s="20" t="s">
        <v>59</v>
      </c>
      <c r="L462" s="27" t="str">
        <f>IF(K462&lt;&gt;"",VLOOKUP(K462,tenhang,2,0),"")</f>
        <v>Giò Tai Lưỡi Xào 250g</v>
      </c>
      <c r="M462" s="16"/>
      <c r="N462" s="50" t="str">
        <f>IF(K462&lt;&gt;"","K-HCM","")</f>
        <v>K-HCM</v>
      </c>
      <c r="Q462" s="28" t="str">
        <f>IF(K462&lt;&gt;"",VLOOKUP(K462,tenhang,3,0),"")</f>
        <v>Túi</v>
      </c>
      <c r="R462" s="32">
        <v>4</v>
      </c>
      <c r="T462" s="30">
        <f>IF(K462&lt;&gt;"",VLOOKUP(K462,tenhang,4,0),0)</f>
        <v>50182</v>
      </c>
      <c r="U462" s="30">
        <f>R462*T462</f>
        <v>200728</v>
      </c>
      <c r="X462" s="67">
        <f>IF(K462&lt;&gt;"",8,"")</f>
        <v>8</v>
      </c>
      <c r="Y462" s="31"/>
      <c r="Z462" s="30">
        <f>IF(K462&lt;&gt;"",ROUND(U462*X462*1%,0),"")</f>
        <v>16058</v>
      </c>
    </row>
    <row r="463" spans="1:26" ht="25.5" customHeight="1" x14ac:dyDescent="0.25">
      <c r="A463" s="88" t="s">
        <v>2157</v>
      </c>
      <c r="B463" s="82" t="str">
        <f>IF(I463&lt;&gt;"",IF(LEN(I463)&gt;9,LEFT(I463,10),"sai PO"),"")</f>
        <v>4145198200</v>
      </c>
      <c r="G463" s="20" t="s">
        <v>1452</v>
      </c>
      <c r="I463" s="20" t="s">
        <v>2115</v>
      </c>
      <c r="J463" s="50" t="str">
        <f>IF(G463&lt;&gt;"",VLOOKUP(G463,'nhân viên sale'!$A$2:$C$1624,2,0),"")</f>
        <v>SG011</v>
      </c>
      <c r="K463" s="20" t="s">
        <v>39</v>
      </c>
      <c r="L463" s="27" t="str">
        <f>IF(K463&lt;&gt;"",VLOOKUP(K463,tenhang,2,0),"")</f>
        <v>Chân giò heo muối 300g</v>
      </c>
      <c r="M463" s="16"/>
      <c r="N463" s="50" t="str">
        <f>IF(K463&lt;&gt;"","K-HCM","")</f>
        <v>K-HCM</v>
      </c>
      <c r="Q463" s="28" t="str">
        <f>IF(K463&lt;&gt;"",VLOOKUP(K463,tenhang,3,0),"")</f>
        <v>Túi</v>
      </c>
      <c r="R463" s="32">
        <v>10</v>
      </c>
      <c r="T463" s="30">
        <f>IF(K463&lt;&gt;"",VLOOKUP(K463,tenhang,4,0),0)</f>
        <v>73431</v>
      </c>
      <c r="U463" s="30">
        <f>R463*T463</f>
        <v>734310</v>
      </c>
      <c r="X463" s="67">
        <f>IF(K463&lt;&gt;"",8,"")</f>
        <v>8</v>
      </c>
      <c r="Y463" s="31"/>
      <c r="Z463" s="30">
        <f>IF(K463&lt;&gt;"",ROUND(U463*X463*1%,0),"")</f>
        <v>58745</v>
      </c>
    </row>
    <row r="464" spans="1:26" ht="25.5" customHeight="1" x14ac:dyDescent="0.25">
      <c r="A464" s="88" t="s">
        <v>2157</v>
      </c>
      <c r="B464" s="82" t="str">
        <f>IF(I464&lt;&gt;"",IF(LEN(I464)&gt;9,LEFT(I464,10),"sai PO"),"")</f>
        <v>4145198200</v>
      </c>
      <c r="G464" s="20" t="s">
        <v>1452</v>
      </c>
      <c r="I464" s="20" t="s">
        <v>2115</v>
      </c>
      <c r="J464" s="50" t="str">
        <f>IF(G464&lt;&gt;"",VLOOKUP(G464,'nhân viên sale'!$A$2:$C$1624,2,0),"")</f>
        <v>SG011</v>
      </c>
      <c r="K464" s="20" t="s">
        <v>55</v>
      </c>
      <c r="L464" s="27" t="str">
        <f>IF(K464&lt;&gt;"",VLOOKUP(K464,tenhang,2,0),"")</f>
        <v>Gà muối 500g</v>
      </c>
      <c r="M464" s="16"/>
      <c r="N464" s="50" t="str">
        <f>IF(K464&lt;&gt;"","K-HCM","")</f>
        <v>K-HCM</v>
      </c>
      <c r="Q464" s="28" t="str">
        <f>IF(K464&lt;&gt;"",VLOOKUP(K464,tenhang,3,0),"")</f>
        <v>Túi</v>
      </c>
      <c r="R464" s="32">
        <v>10</v>
      </c>
      <c r="T464" s="30">
        <f>IF(K464&lt;&gt;"",VLOOKUP(K464,tenhang,4,0),0)</f>
        <v>111058</v>
      </c>
      <c r="U464" s="30">
        <f>R464*T464</f>
        <v>1110580</v>
      </c>
      <c r="X464" s="67">
        <f>IF(K464&lt;&gt;"",8,"")</f>
        <v>8</v>
      </c>
      <c r="Y464" s="31"/>
      <c r="Z464" s="30">
        <f>IF(K464&lt;&gt;"",ROUND(U464*X464*1%,0),"")</f>
        <v>88846</v>
      </c>
    </row>
    <row r="465" spans="1:26" ht="25.5" customHeight="1" x14ac:dyDescent="0.25">
      <c r="A465" s="88" t="s">
        <v>2157</v>
      </c>
      <c r="B465" s="82" t="str">
        <f>IF(I465&lt;&gt;"",IF(LEN(I465)&gt;9,LEFT(I465,10),"sai PO"),"")</f>
        <v>4145198200</v>
      </c>
      <c r="G465" s="20" t="s">
        <v>1452</v>
      </c>
      <c r="I465" s="20" t="s">
        <v>2115</v>
      </c>
      <c r="J465" s="50" t="str">
        <f>IF(G465&lt;&gt;"",VLOOKUP(G465,'nhân viên sale'!$A$2:$C$1624,2,0),"")</f>
        <v>SG011</v>
      </c>
      <c r="K465" s="20" t="s">
        <v>67</v>
      </c>
      <c r="L465" s="27" t="str">
        <f>IF(K465&lt;&gt;"",VLOOKUP(K465,tenhang,2,0),"")</f>
        <v>Tai heo muối 200g</v>
      </c>
      <c r="M465" s="16"/>
      <c r="N465" s="50" t="str">
        <f>IF(K465&lt;&gt;"","K-HCM","")</f>
        <v>K-HCM</v>
      </c>
      <c r="Q465" s="28" t="str">
        <f>IF(K465&lt;&gt;"",VLOOKUP(K465,tenhang,3,0),"")</f>
        <v>Túi</v>
      </c>
      <c r="R465" s="32">
        <v>4</v>
      </c>
      <c r="T465" s="30">
        <f>IF(K465&lt;&gt;"",VLOOKUP(K465,tenhang,4,0),0)</f>
        <v>55595</v>
      </c>
      <c r="U465" s="30">
        <f>R465*T465</f>
        <v>222380</v>
      </c>
      <c r="X465" s="67">
        <f>IF(K465&lt;&gt;"",8,"")</f>
        <v>8</v>
      </c>
      <c r="Y465" s="31"/>
      <c r="Z465" s="30">
        <f>IF(K465&lt;&gt;"",ROUND(U465*X465*1%,0),"")</f>
        <v>17790</v>
      </c>
    </row>
    <row r="466" spans="1:26" ht="25.5" customHeight="1" x14ac:dyDescent="0.25">
      <c r="A466" s="88" t="s">
        <v>2157</v>
      </c>
      <c r="B466" s="82" t="str">
        <f>IF(I466&lt;&gt;"",IF(LEN(I466)&gt;9,LEFT(I466,10),"sai PO"),"")</f>
        <v>4145198200</v>
      </c>
      <c r="G466" s="20" t="s">
        <v>1452</v>
      </c>
      <c r="I466" s="20" t="s">
        <v>2115</v>
      </c>
      <c r="J466" s="50" t="str">
        <f>IF(G466&lt;&gt;"",VLOOKUP(G466,'nhân viên sale'!$A$2:$C$1624,2,0),"")</f>
        <v>SG011</v>
      </c>
      <c r="K466" s="20" t="s">
        <v>37</v>
      </c>
      <c r="L466" s="27" t="str">
        <f>IF(K466&lt;&gt;"",VLOOKUP(K466,tenhang,2,0),"")</f>
        <v>Chả cốm 300g</v>
      </c>
      <c r="M466" s="16"/>
      <c r="N466" s="50" t="str">
        <f>IF(K466&lt;&gt;"","K-HCM","")</f>
        <v>K-HCM</v>
      </c>
      <c r="Q466" s="28" t="str">
        <f>IF(K466&lt;&gt;"",VLOOKUP(K466,tenhang,3,0),"")</f>
        <v>Túi</v>
      </c>
      <c r="R466" s="32">
        <v>4</v>
      </c>
      <c r="T466" s="30">
        <f>IF(K466&lt;&gt;"",VLOOKUP(K466,tenhang,4,0),0)</f>
        <v>74250</v>
      </c>
      <c r="U466" s="30">
        <f>R466*T466</f>
        <v>297000</v>
      </c>
      <c r="X466" s="67">
        <f>IF(K466&lt;&gt;"",8,"")</f>
        <v>8</v>
      </c>
      <c r="Y466" s="31"/>
      <c r="Z466" s="30">
        <f>IF(K466&lt;&gt;"",ROUND(U466*X466*1%,0),"")</f>
        <v>23760</v>
      </c>
    </row>
    <row r="467" spans="1:26" ht="25.5" customHeight="1" x14ac:dyDescent="0.25">
      <c r="A467" s="88" t="s">
        <v>2157</v>
      </c>
      <c r="B467" s="82" t="str">
        <f>IF(I467&lt;&gt;"",IF(LEN(I467)&gt;9,LEFT(I467,10),"sai PO"),"")</f>
        <v>4145198200</v>
      </c>
      <c r="G467" s="20" t="s">
        <v>1452</v>
      </c>
      <c r="I467" s="20" t="s">
        <v>2115</v>
      </c>
      <c r="J467" s="50" t="str">
        <f>IF(G467&lt;&gt;"",VLOOKUP(G467,'nhân viên sale'!$A$2:$C$1624,2,0),"")</f>
        <v>SG011</v>
      </c>
      <c r="K467" s="20" t="s">
        <v>59</v>
      </c>
      <c r="L467" s="27" t="str">
        <f>IF(K467&lt;&gt;"",VLOOKUP(K467,tenhang,2,0),"")</f>
        <v>Giò Tai Lưỡi Xào 250g</v>
      </c>
      <c r="M467" s="16"/>
      <c r="N467" s="50" t="str">
        <f>IF(K467&lt;&gt;"","K-HCM","")</f>
        <v>K-HCM</v>
      </c>
      <c r="Q467" s="28" t="str">
        <f>IF(K467&lt;&gt;"",VLOOKUP(K467,tenhang,3,0),"")</f>
        <v>Túi</v>
      </c>
      <c r="R467" s="32">
        <v>4</v>
      </c>
      <c r="T467" s="30">
        <f>IF(K467&lt;&gt;"",VLOOKUP(K467,tenhang,4,0),0)</f>
        <v>50182</v>
      </c>
      <c r="U467" s="30">
        <f>R467*T467</f>
        <v>200728</v>
      </c>
      <c r="X467" s="67">
        <f>IF(K467&lt;&gt;"",8,"")</f>
        <v>8</v>
      </c>
      <c r="Y467" s="31"/>
      <c r="Z467" s="30">
        <f>IF(K467&lt;&gt;"",ROUND(U467*X467*1%,0),"")</f>
        <v>16058</v>
      </c>
    </row>
    <row r="468" spans="1:26" ht="25.5" customHeight="1" x14ac:dyDescent="0.25">
      <c r="A468" s="88" t="s">
        <v>2157</v>
      </c>
      <c r="B468" s="82" t="str">
        <f>IF(I468&lt;&gt;"",IF(LEN(I468)&gt;9,LEFT(I468,10),"sai PO"),"")</f>
        <v>4145198202</v>
      </c>
      <c r="G468" s="20" t="s">
        <v>1461</v>
      </c>
      <c r="I468" s="20" t="s">
        <v>2116</v>
      </c>
      <c r="J468" s="50" t="str">
        <f>IF(G468&lt;&gt;"",VLOOKUP(G468,'nhân viên sale'!$A$2:$C$1624,2,0),"")</f>
        <v>SG004</v>
      </c>
      <c r="K468" s="20" t="s">
        <v>39</v>
      </c>
      <c r="L468" s="27" t="str">
        <f>IF(K468&lt;&gt;"",VLOOKUP(K468,tenhang,2,0),"")</f>
        <v>Chân giò heo muối 300g</v>
      </c>
      <c r="M468" s="16"/>
      <c r="N468" s="50" t="str">
        <f>IF(K468&lt;&gt;"","K-HCM","")</f>
        <v>K-HCM</v>
      </c>
      <c r="Q468" s="28" t="str">
        <f>IF(K468&lt;&gt;"",VLOOKUP(K468,tenhang,3,0),"")</f>
        <v>Túi</v>
      </c>
      <c r="R468" s="32">
        <v>4</v>
      </c>
      <c r="T468" s="30">
        <f>IF(K468&lt;&gt;"",VLOOKUP(K468,tenhang,4,0),0)</f>
        <v>73431</v>
      </c>
      <c r="U468" s="30">
        <f>R468*T468</f>
        <v>293724</v>
      </c>
      <c r="X468" s="67">
        <f>IF(K468&lt;&gt;"",8,"")</f>
        <v>8</v>
      </c>
      <c r="Y468" s="31"/>
      <c r="Z468" s="30">
        <f>IF(K468&lt;&gt;"",ROUND(U468*X468*1%,0),"")</f>
        <v>23498</v>
      </c>
    </row>
    <row r="469" spans="1:26" ht="25.5" customHeight="1" x14ac:dyDescent="0.25">
      <c r="A469" s="88" t="s">
        <v>2157</v>
      </c>
      <c r="B469" s="82" t="str">
        <f>IF(I469&lt;&gt;"",IF(LEN(I469)&gt;9,LEFT(I469,10),"sai PO"),"")</f>
        <v>4145198202</v>
      </c>
      <c r="G469" s="20" t="s">
        <v>1461</v>
      </c>
      <c r="I469" s="20" t="s">
        <v>2116</v>
      </c>
      <c r="J469" s="50" t="str">
        <f>IF(G469&lt;&gt;"",VLOOKUP(G469,'nhân viên sale'!$A$2:$C$1624,2,0),"")</f>
        <v>SG004</v>
      </c>
      <c r="K469" s="20" t="s">
        <v>55</v>
      </c>
      <c r="L469" s="27" t="str">
        <f>IF(K469&lt;&gt;"",VLOOKUP(K469,tenhang,2,0),"")</f>
        <v>Gà muối 500g</v>
      </c>
      <c r="M469" s="16"/>
      <c r="N469" s="50" t="str">
        <f>IF(K469&lt;&gt;"","K-HCM","")</f>
        <v>K-HCM</v>
      </c>
      <c r="Q469" s="28" t="str">
        <f>IF(K469&lt;&gt;"",VLOOKUP(K469,tenhang,3,0),"")</f>
        <v>Túi</v>
      </c>
      <c r="R469" s="32">
        <v>5</v>
      </c>
      <c r="T469" s="30">
        <f>IF(K469&lt;&gt;"",VLOOKUP(K469,tenhang,4,0),0)</f>
        <v>111058</v>
      </c>
      <c r="U469" s="30">
        <f>R469*T469</f>
        <v>555290</v>
      </c>
      <c r="X469" s="67">
        <f>IF(K469&lt;&gt;"",8,"")</f>
        <v>8</v>
      </c>
      <c r="Y469" s="31"/>
      <c r="Z469" s="30">
        <f>IF(K469&lt;&gt;"",ROUND(U469*X469*1%,0),"")</f>
        <v>44423</v>
      </c>
    </row>
    <row r="470" spans="1:26" ht="25.5" customHeight="1" x14ac:dyDescent="0.25">
      <c r="A470" s="88" t="s">
        <v>2157</v>
      </c>
      <c r="B470" s="82" t="str">
        <f>IF(I470&lt;&gt;"",IF(LEN(I470)&gt;9,LEFT(I470,10),"sai PO"),"")</f>
        <v>4145198207</v>
      </c>
      <c r="G470" s="20" t="s">
        <v>1471</v>
      </c>
      <c r="I470" s="20" t="s">
        <v>2117</v>
      </c>
      <c r="J470" s="50" t="str">
        <f>IF(G470&lt;&gt;"",VLOOKUP(G470,'nhân viên sale'!$A$2:$C$1624,2,0),"")</f>
        <v>SG004</v>
      </c>
      <c r="K470" s="20" t="s">
        <v>39</v>
      </c>
      <c r="L470" s="27" t="str">
        <f>IF(K470&lt;&gt;"",VLOOKUP(K470,tenhang,2,0),"")</f>
        <v>Chân giò heo muối 300g</v>
      </c>
      <c r="M470" s="16"/>
      <c r="N470" s="50" t="str">
        <f>IF(K470&lt;&gt;"","K-HCM","")</f>
        <v>K-HCM</v>
      </c>
      <c r="Q470" s="28" t="str">
        <f>IF(K470&lt;&gt;"",VLOOKUP(K470,tenhang,3,0),"")</f>
        <v>Túi</v>
      </c>
      <c r="R470" s="32">
        <v>4</v>
      </c>
      <c r="T470" s="30">
        <f>IF(K470&lt;&gt;"",VLOOKUP(K470,tenhang,4,0),0)</f>
        <v>73431</v>
      </c>
      <c r="U470" s="30">
        <f>R470*T470</f>
        <v>293724</v>
      </c>
      <c r="X470" s="67">
        <f>IF(K470&lt;&gt;"",8,"")</f>
        <v>8</v>
      </c>
      <c r="Y470" s="31"/>
      <c r="Z470" s="30">
        <f>IF(K470&lt;&gt;"",ROUND(U470*X470*1%,0),"")</f>
        <v>23498</v>
      </c>
    </row>
    <row r="471" spans="1:26" ht="25.5" customHeight="1" x14ac:dyDescent="0.25">
      <c r="A471" s="88" t="s">
        <v>2157</v>
      </c>
      <c r="B471" s="82" t="str">
        <f>IF(I471&lt;&gt;"",IF(LEN(I471)&gt;9,LEFT(I471,10),"sai PO"),"")</f>
        <v>4145198207</v>
      </c>
      <c r="G471" s="20" t="s">
        <v>1471</v>
      </c>
      <c r="I471" s="20" t="s">
        <v>2117</v>
      </c>
      <c r="J471" s="50" t="str">
        <f>IF(G471&lt;&gt;"",VLOOKUP(G471,'nhân viên sale'!$A$2:$C$1624,2,0),"")</f>
        <v>SG004</v>
      </c>
      <c r="K471" s="20" t="s">
        <v>55</v>
      </c>
      <c r="L471" s="27" t="str">
        <f>IF(K471&lt;&gt;"",VLOOKUP(K471,tenhang,2,0),"")</f>
        <v>Gà muối 500g</v>
      </c>
      <c r="M471" s="16"/>
      <c r="N471" s="50" t="str">
        <f>IF(K471&lt;&gt;"","K-HCM","")</f>
        <v>K-HCM</v>
      </c>
      <c r="Q471" s="28" t="str">
        <f>IF(K471&lt;&gt;"",VLOOKUP(K471,tenhang,3,0),"")</f>
        <v>Túi</v>
      </c>
      <c r="R471" s="32">
        <v>4</v>
      </c>
      <c r="T471" s="30">
        <f>IF(K471&lt;&gt;"",VLOOKUP(K471,tenhang,4,0),0)</f>
        <v>111058</v>
      </c>
      <c r="U471" s="30">
        <f>R471*T471</f>
        <v>444232</v>
      </c>
      <c r="X471" s="67">
        <f>IF(K471&lt;&gt;"",8,"")</f>
        <v>8</v>
      </c>
      <c r="Y471" s="31"/>
      <c r="Z471" s="30">
        <f>IF(K471&lt;&gt;"",ROUND(U471*X471*1%,0),"")</f>
        <v>35539</v>
      </c>
    </row>
    <row r="472" spans="1:26" ht="25.5" customHeight="1" x14ac:dyDescent="0.25">
      <c r="A472" s="88" t="s">
        <v>2157</v>
      </c>
      <c r="B472" s="82" t="str">
        <f>IF(I472&lt;&gt;"",IF(LEN(I472)&gt;9,LEFT(I472,10),"sai PO"),"")</f>
        <v>4145198207</v>
      </c>
      <c r="G472" s="20" t="s">
        <v>1471</v>
      </c>
      <c r="I472" s="20" t="s">
        <v>2117</v>
      </c>
      <c r="J472" s="50" t="str">
        <f>IF(G472&lt;&gt;"",VLOOKUP(G472,'nhân viên sale'!$A$2:$C$1624,2,0),"")</f>
        <v>SG004</v>
      </c>
      <c r="K472" s="20" t="s">
        <v>67</v>
      </c>
      <c r="L472" s="27" t="str">
        <f>IF(K472&lt;&gt;"",VLOOKUP(K472,tenhang,2,0),"")</f>
        <v>Tai heo muối 200g</v>
      </c>
      <c r="M472" s="16"/>
      <c r="N472" s="50" t="str">
        <f>IF(K472&lt;&gt;"","K-HCM","")</f>
        <v>K-HCM</v>
      </c>
      <c r="Q472" s="28" t="str">
        <f>IF(K472&lt;&gt;"",VLOOKUP(K472,tenhang,3,0),"")</f>
        <v>Túi</v>
      </c>
      <c r="R472" s="32">
        <v>4</v>
      </c>
      <c r="T472" s="30">
        <f>IF(K472&lt;&gt;"",VLOOKUP(K472,tenhang,4,0),0)</f>
        <v>55595</v>
      </c>
      <c r="U472" s="30">
        <f>R472*T472</f>
        <v>222380</v>
      </c>
      <c r="X472" s="67">
        <f>IF(K472&lt;&gt;"",8,"")</f>
        <v>8</v>
      </c>
      <c r="Y472" s="31"/>
      <c r="Z472" s="30">
        <f>IF(K472&lt;&gt;"",ROUND(U472*X472*1%,0),"")</f>
        <v>17790</v>
      </c>
    </row>
    <row r="473" spans="1:26" ht="25.5" customHeight="1" x14ac:dyDescent="0.25">
      <c r="A473" s="88" t="s">
        <v>2157</v>
      </c>
      <c r="B473" s="82" t="str">
        <f>IF(I473&lt;&gt;"",IF(LEN(I473)&gt;9,LEFT(I473,10),"sai PO"),"")</f>
        <v>4145198208</v>
      </c>
      <c r="G473" s="20" t="s">
        <v>1472</v>
      </c>
      <c r="I473" s="20" t="s">
        <v>2118</v>
      </c>
      <c r="J473" s="50" t="str">
        <f>IF(G473&lt;&gt;"",VLOOKUP(G473,'nhân viên sale'!$A$2:$C$1624,2,0),"")</f>
        <v>SG009</v>
      </c>
      <c r="K473" s="20" t="s">
        <v>30</v>
      </c>
      <c r="L473" s="27" t="str">
        <f>IF(K473&lt;&gt;"",VLOOKUP(K473,tenhang,2,0),"")</f>
        <v>Bắp bò muối 200g</v>
      </c>
      <c r="M473" s="16"/>
      <c r="N473" s="50" t="str">
        <f>IF(K473&lt;&gt;"","K-HCM","")</f>
        <v>K-HCM</v>
      </c>
      <c r="Q473" s="28" t="str">
        <f>IF(K473&lt;&gt;"",VLOOKUP(K473,tenhang,3,0),"")</f>
        <v>Túi</v>
      </c>
      <c r="R473" s="32">
        <v>4</v>
      </c>
      <c r="T473" s="30">
        <f>IF(K473&lt;&gt;"",VLOOKUP(K473,tenhang,4,0),0)</f>
        <v>87787</v>
      </c>
      <c r="U473" s="30">
        <f>R473*T473</f>
        <v>351148</v>
      </c>
      <c r="X473" s="67">
        <f>IF(K473&lt;&gt;"",8,"")</f>
        <v>8</v>
      </c>
      <c r="Y473" s="31"/>
      <c r="Z473" s="30">
        <f>IF(K473&lt;&gt;"",ROUND(U473*X473*1%,0),"")</f>
        <v>28092</v>
      </c>
    </row>
    <row r="474" spans="1:26" ht="25.5" customHeight="1" x14ac:dyDescent="0.25">
      <c r="A474" s="88" t="s">
        <v>2157</v>
      </c>
      <c r="B474" s="82" t="str">
        <f>IF(I474&lt;&gt;"",IF(LEN(I474)&gt;9,LEFT(I474,10),"sai PO"),"")</f>
        <v>4145198208</v>
      </c>
      <c r="G474" s="20" t="s">
        <v>1472</v>
      </c>
      <c r="I474" s="20" t="s">
        <v>2118</v>
      </c>
      <c r="J474" s="50" t="str">
        <f>IF(G474&lt;&gt;"",VLOOKUP(G474,'nhân viên sale'!$A$2:$C$1624,2,0),"")</f>
        <v>SG009</v>
      </c>
      <c r="K474" s="20" t="s">
        <v>39</v>
      </c>
      <c r="L474" s="27" t="str">
        <f>IF(K474&lt;&gt;"",VLOOKUP(K474,tenhang,2,0),"")</f>
        <v>Chân giò heo muối 300g</v>
      </c>
      <c r="M474" s="16"/>
      <c r="N474" s="50" t="str">
        <f>IF(K474&lt;&gt;"","K-HCM","")</f>
        <v>K-HCM</v>
      </c>
      <c r="Q474" s="28" t="str">
        <f>IF(K474&lt;&gt;"",VLOOKUP(K474,tenhang,3,0),"")</f>
        <v>Túi</v>
      </c>
      <c r="R474" s="32">
        <v>4</v>
      </c>
      <c r="T474" s="30">
        <f>IF(K474&lt;&gt;"",VLOOKUP(K474,tenhang,4,0),0)</f>
        <v>73431</v>
      </c>
      <c r="U474" s="30">
        <f>R474*T474</f>
        <v>293724</v>
      </c>
      <c r="X474" s="67">
        <f>IF(K474&lt;&gt;"",8,"")</f>
        <v>8</v>
      </c>
      <c r="Y474" s="31"/>
      <c r="Z474" s="30">
        <f>IF(K474&lt;&gt;"",ROUND(U474*X474*1%,0),"")</f>
        <v>23498</v>
      </c>
    </row>
    <row r="475" spans="1:26" ht="25.5" customHeight="1" x14ac:dyDescent="0.25">
      <c r="A475" s="88" t="s">
        <v>2157</v>
      </c>
      <c r="B475" s="82" t="str">
        <f>IF(I475&lt;&gt;"",IF(LEN(I475)&gt;9,LEFT(I475,10),"sai PO"),"")</f>
        <v>4145198208</v>
      </c>
      <c r="G475" s="20" t="s">
        <v>1472</v>
      </c>
      <c r="I475" s="20" t="s">
        <v>2118</v>
      </c>
      <c r="J475" s="50" t="str">
        <f>IF(G475&lt;&gt;"",VLOOKUP(G475,'nhân viên sale'!$A$2:$C$1624,2,0),"")</f>
        <v>SG009</v>
      </c>
      <c r="K475" s="20" t="s">
        <v>55</v>
      </c>
      <c r="L475" s="27" t="str">
        <f>IF(K475&lt;&gt;"",VLOOKUP(K475,tenhang,2,0),"")</f>
        <v>Gà muối 500g</v>
      </c>
      <c r="M475" s="16"/>
      <c r="N475" s="50" t="str">
        <f>IF(K475&lt;&gt;"","K-HCM","")</f>
        <v>K-HCM</v>
      </c>
      <c r="Q475" s="28" t="str">
        <f>IF(K475&lt;&gt;"",VLOOKUP(K475,tenhang,3,0),"")</f>
        <v>Túi</v>
      </c>
      <c r="R475" s="32">
        <v>4</v>
      </c>
      <c r="T475" s="30">
        <f>IF(K475&lt;&gt;"",VLOOKUP(K475,tenhang,4,0),0)</f>
        <v>111058</v>
      </c>
      <c r="U475" s="30">
        <f>R475*T475</f>
        <v>444232</v>
      </c>
      <c r="X475" s="67">
        <f>IF(K475&lt;&gt;"",8,"")</f>
        <v>8</v>
      </c>
      <c r="Y475" s="31"/>
      <c r="Z475" s="30">
        <f>IF(K475&lt;&gt;"",ROUND(U475*X475*1%,0),"")</f>
        <v>35539</v>
      </c>
    </row>
    <row r="476" spans="1:26" ht="25.5" customHeight="1" x14ac:dyDescent="0.25">
      <c r="A476" s="88" t="s">
        <v>2157</v>
      </c>
      <c r="B476" s="82" t="str">
        <f>IF(I476&lt;&gt;"",IF(LEN(I476)&gt;9,LEFT(I476,10),"sai PO"),"")</f>
        <v>4145198208</v>
      </c>
      <c r="G476" s="20" t="s">
        <v>1472</v>
      </c>
      <c r="I476" s="20" t="s">
        <v>2118</v>
      </c>
      <c r="J476" s="50" t="str">
        <f>IF(G476&lt;&gt;"",VLOOKUP(G476,'nhân viên sale'!$A$2:$C$1624,2,0),"")</f>
        <v>SG009</v>
      </c>
      <c r="K476" s="20" t="s">
        <v>49</v>
      </c>
      <c r="L476" s="27" t="str">
        <f>IF(K476&lt;&gt;"",VLOOKUP(K476,tenhang,2,0),"")</f>
        <v>Giò lụa cây 250g</v>
      </c>
      <c r="M476" s="16"/>
      <c r="N476" s="50" t="str">
        <f>IF(K476&lt;&gt;"","K-HCM","")</f>
        <v>K-HCM</v>
      </c>
      <c r="Q476" s="28" t="str">
        <f>IF(K476&lt;&gt;"",VLOOKUP(K476,tenhang,3,0),"")</f>
        <v>Túi</v>
      </c>
      <c r="R476" s="32">
        <v>4</v>
      </c>
      <c r="T476" s="30">
        <f>IF(K476&lt;&gt;"",VLOOKUP(K476,tenhang,4,0),0)</f>
        <v>59400</v>
      </c>
      <c r="U476" s="30">
        <f>R476*T476</f>
        <v>237600</v>
      </c>
      <c r="X476" s="67">
        <f>IF(K476&lt;&gt;"",8,"")</f>
        <v>8</v>
      </c>
      <c r="Y476" s="31"/>
      <c r="Z476" s="30">
        <f>IF(K476&lt;&gt;"",ROUND(U476*X476*1%,0),"")</f>
        <v>19008</v>
      </c>
    </row>
    <row r="477" spans="1:26" ht="25.5" customHeight="1" x14ac:dyDescent="0.25">
      <c r="A477" s="88" t="s">
        <v>2157</v>
      </c>
      <c r="B477" s="82" t="str">
        <f>IF(I477&lt;&gt;"",IF(LEN(I477)&gt;9,LEFT(I477,10),"sai PO"),"")</f>
        <v>4145198211</v>
      </c>
      <c r="G477" s="20" t="s">
        <v>1479</v>
      </c>
      <c r="I477" s="20" t="s">
        <v>2119</v>
      </c>
      <c r="J477" s="50" t="str">
        <f>IF(G477&lt;&gt;"",VLOOKUP(G477,'nhân viên sale'!$A$2:$C$1624,2,0),"")</f>
        <v>SG005</v>
      </c>
      <c r="K477" s="20" t="s">
        <v>55</v>
      </c>
      <c r="L477" s="27" t="str">
        <f>IF(K477&lt;&gt;"",VLOOKUP(K477,tenhang,2,0),"")</f>
        <v>Gà muối 500g</v>
      </c>
      <c r="M477" s="16"/>
      <c r="N477" s="50" t="str">
        <f>IF(K477&lt;&gt;"","K-HCM","")</f>
        <v>K-HCM</v>
      </c>
      <c r="Q477" s="28" t="str">
        <f>IF(K477&lt;&gt;"",VLOOKUP(K477,tenhang,3,0),"")</f>
        <v>Túi</v>
      </c>
      <c r="R477" s="32">
        <v>4</v>
      </c>
      <c r="T477" s="30">
        <f>IF(K477&lt;&gt;"",VLOOKUP(K477,tenhang,4,0),0)</f>
        <v>111058</v>
      </c>
      <c r="U477" s="30">
        <f>R477*T477</f>
        <v>444232</v>
      </c>
      <c r="X477" s="67">
        <f>IF(K477&lt;&gt;"",8,"")</f>
        <v>8</v>
      </c>
      <c r="Y477" s="31"/>
      <c r="Z477" s="30">
        <f>IF(K477&lt;&gt;"",ROUND(U477*X477*1%,0),"")</f>
        <v>35539</v>
      </c>
    </row>
    <row r="478" spans="1:26" ht="25.5" customHeight="1" x14ac:dyDescent="0.25">
      <c r="A478" s="88" t="s">
        <v>2157</v>
      </c>
      <c r="B478" s="82" t="str">
        <f>IF(I478&lt;&gt;"",IF(LEN(I478)&gt;9,LEFT(I478,10),"sai PO"),"")</f>
        <v>4145198211</v>
      </c>
      <c r="G478" s="20" t="s">
        <v>1479</v>
      </c>
      <c r="I478" s="20" t="s">
        <v>2119</v>
      </c>
      <c r="J478" s="50" t="str">
        <f>IF(G478&lt;&gt;"",VLOOKUP(G478,'nhân viên sale'!$A$2:$C$1624,2,0),"")</f>
        <v>SG005</v>
      </c>
      <c r="K478" s="20" t="s">
        <v>39</v>
      </c>
      <c r="L478" s="27" t="str">
        <f>IF(K478&lt;&gt;"",VLOOKUP(K478,tenhang,2,0),"")</f>
        <v>Chân giò heo muối 300g</v>
      </c>
      <c r="M478" s="16"/>
      <c r="N478" s="50" t="str">
        <f>IF(K478&lt;&gt;"","K-HCM","")</f>
        <v>K-HCM</v>
      </c>
      <c r="Q478" s="28" t="str">
        <f>IF(K478&lt;&gt;"",VLOOKUP(K478,tenhang,3,0),"")</f>
        <v>Túi</v>
      </c>
      <c r="R478" s="32">
        <v>4</v>
      </c>
      <c r="T478" s="30">
        <f>IF(K478&lt;&gt;"",VLOOKUP(K478,tenhang,4,0),0)</f>
        <v>73431</v>
      </c>
      <c r="U478" s="30">
        <f>R478*T478</f>
        <v>293724</v>
      </c>
      <c r="X478" s="67">
        <f>IF(K478&lt;&gt;"",8,"")</f>
        <v>8</v>
      </c>
      <c r="Y478" s="31"/>
      <c r="Z478" s="30">
        <f>IF(K478&lt;&gt;"",ROUND(U478*X478*1%,0),"")</f>
        <v>23498</v>
      </c>
    </row>
    <row r="479" spans="1:26" ht="25.5" customHeight="1" x14ac:dyDescent="0.25">
      <c r="A479" s="88" t="s">
        <v>2157</v>
      </c>
      <c r="B479" s="82" t="str">
        <f>IF(I479&lt;&gt;"",IF(LEN(I479)&gt;9,LEFT(I479,10),"sai PO"),"")</f>
        <v>4145198212</v>
      </c>
      <c r="G479" s="20" t="s">
        <v>1486</v>
      </c>
      <c r="I479" s="20" t="s">
        <v>2120</v>
      </c>
      <c r="J479" s="50" t="str">
        <f>IF(G479&lt;&gt;"",VLOOKUP(G479,'nhân viên sale'!$A$2:$C$1624,2,0),"")</f>
        <v>SG009</v>
      </c>
      <c r="K479" s="20" t="s">
        <v>39</v>
      </c>
      <c r="L479" s="27" t="str">
        <f>IF(K479&lt;&gt;"",VLOOKUP(K479,tenhang,2,0),"")</f>
        <v>Chân giò heo muối 300g</v>
      </c>
      <c r="M479" s="16"/>
      <c r="N479" s="50" t="str">
        <f>IF(K479&lt;&gt;"","K-HCM","")</f>
        <v>K-HCM</v>
      </c>
      <c r="Q479" s="28" t="str">
        <f>IF(K479&lt;&gt;"",VLOOKUP(K479,tenhang,3,0),"")</f>
        <v>Túi</v>
      </c>
      <c r="R479" s="32">
        <v>4</v>
      </c>
      <c r="T479" s="30">
        <f>IF(K479&lt;&gt;"",VLOOKUP(K479,tenhang,4,0),0)</f>
        <v>73431</v>
      </c>
      <c r="U479" s="30">
        <f>R479*T479</f>
        <v>293724</v>
      </c>
      <c r="X479" s="67">
        <f>IF(K479&lt;&gt;"",8,"")</f>
        <v>8</v>
      </c>
      <c r="Y479" s="31"/>
      <c r="Z479" s="30">
        <f>IF(K479&lt;&gt;"",ROUND(U479*X479*1%,0),"")</f>
        <v>23498</v>
      </c>
    </row>
    <row r="480" spans="1:26" ht="25.5" customHeight="1" x14ac:dyDescent="0.25">
      <c r="A480" s="88" t="s">
        <v>2157</v>
      </c>
      <c r="B480" s="82" t="str">
        <f>IF(I480&lt;&gt;"",IF(LEN(I480)&gt;9,LEFT(I480,10),"sai PO"),"")</f>
        <v>4145198212</v>
      </c>
      <c r="G480" s="20" t="s">
        <v>1486</v>
      </c>
      <c r="I480" s="20" t="s">
        <v>2120</v>
      </c>
      <c r="J480" s="50" t="str">
        <f>IF(G480&lt;&gt;"",VLOOKUP(G480,'nhân viên sale'!$A$2:$C$1624,2,0),"")</f>
        <v>SG009</v>
      </c>
      <c r="K480" s="20" t="s">
        <v>55</v>
      </c>
      <c r="L480" s="27" t="str">
        <f>IF(K480&lt;&gt;"",VLOOKUP(K480,tenhang,2,0),"")</f>
        <v>Gà muối 500g</v>
      </c>
      <c r="M480" s="16"/>
      <c r="N480" s="50" t="str">
        <f>IF(K480&lt;&gt;"","K-HCM","")</f>
        <v>K-HCM</v>
      </c>
      <c r="Q480" s="28" t="str">
        <f>IF(K480&lt;&gt;"",VLOOKUP(K480,tenhang,3,0),"")</f>
        <v>Túi</v>
      </c>
      <c r="R480" s="32">
        <v>5</v>
      </c>
      <c r="T480" s="30">
        <f>IF(K480&lt;&gt;"",VLOOKUP(K480,tenhang,4,0),0)</f>
        <v>111058</v>
      </c>
      <c r="U480" s="30">
        <f>R480*T480</f>
        <v>555290</v>
      </c>
      <c r="X480" s="67">
        <f>IF(K480&lt;&gt;"",8,"")</f>
        <v>8</v>
      </c>
      <c r="Y480" s="31"/>
      <c r="Z480" s="30">
        <f>IF(K480&lt;&gt;"",ROUND(U480*X480*1%,0),"")</f>
        <v>44423</v>
      </c>
    </row>
    <row r="481" spans="1:26" ht="25.5" customHeight="1" x14ac:dyDescent="0.25">
      <c r="A481" s="88" t="s">
        <v>2157</v>
      </c>
      <c r="B481" s="82" t="str">
        <f>IF(I481&lt;&gt;"",IF(LEN(I481)&gt;9,LEFT(I481,10),"sai PO"),"")</f>
        <v>4145198212</v>
      </c>
      <c r="G481" s="20" t="s">
        <v>1486</v>
      </c>
      <c r="I481" s="20" t="s">
        <v>2120</v>
      </c>
      <c r="J481" s="50" t="str">
        <f>IF(G481&lt;&gt;"",VLOOKUP(G481,'nhân viên sale'!$A$2:$C$1624,2,0),"")</f>
        <v>SG009</v>
      </c>
      <c r="K481" s="20" t="s">
        <v>65</v>
      </c>
      <c r="L481" s="27" t="str">
        <f>IF(K481&lt;&gt;"",VLOOKUP(K481,tenhang,2,0),"")</f>
        <v>Mọc Nấm Hương 250g</v>
      </c>
      <c r="M481" s="16"/>
      <c r="N481" s="50" t="str">
        <f>IF(K481&lt;&gt;"","K-HCM","")</f>
        <v>K-HCM</v>
      </c>
      <c r="Q481" s="28" t="str">
        <f>IF(K481&lt;&gt;"",VLOOKUP(K481,tenhang,3,0),"")</f>
        <v>Túi</v>
      </c>
      <c r="R481" s="32">
        <v>4</v>
      </c>
      <c r="T481" s="30">
        <f>IF(K481&lt;&gt;"",VLOOKUP(K481,tenhang,4,0),0)</f>
        <v>46000</v>
      </c>
      <c r="U481" s="30">
        <f>R481*T481</f>
        <v>184000</v>
      </c>
      <c r="X481" s="67">
        <f>IF(K481&lt;&gt;"",8,"")</f>
        <v>8</v>
      </c>
      <c r="Y481" s="31"/>
      <c r="Z481" s="30">
        <f>IF(K481&lt;&gt;"",ROUND(U481*X481*1%,0),"")</f>
        <v>14720</v>
      </c>
    </row>
    <row r="482" spans="1:26" ht="25.5" customHeight="1" x14ac:dyDescent="0.25">
      <c r="A482" s="88" t="s">
        <v>2157</v>
      </c>
      <c r="B482" s="82" t="str">
        <f>IF(I482&lt;&gt;"",IF(LEN(I482)&gt;9,LEFT(I482,10),"sai PO"),"")</f>
        <v>4145198213</v>
      </c>
      <c r="G482" s="20" t="s">
        <v>1487</v>
      </c>
      <c r="I482" s="20" t="s">
        <v>2121</v>
      </c>
      <c r="J482" s="50" t="str">
        <f>IF(G482&lt;&gt;"",VLOOKUP(G482,'nhân viên sale'!$A$2:$C$1624,2,0),"")</f>
        <v>SG011</v>
      </c>
      <c r="K482" s="20" t="s">
        <v>39</v>
      </c>
      <c r="L482" s="27" t="str">
        <f>IF(K482&lt;&gt;"",VLOOKUP(K482,tenhang,2,0),"")</f>
        <v>Chân giò heo muối 300g</v>
      </c>
      <c r="M482" s="16"/>
      <c r="N482" s="50" t="str">
        <f>IF(K482&lt;&gt;"","K-HCM","")</f>
        <v>K-HCM</v>
      </c>
      <c r="Q482" s="28" t="str">
        <f>IF(K482&lt;&gt;"",VLOOKUP(K482,tenhang,3,0),"")</f>
        <v>Túi</v>
      </c>
      <c r="R482" s="32">
        <v>4</v>
      </c>
      <c r="T482" s="30">
        <f>IF(K482&lt;&gt;"",VLOOKUP(K482,tenhang,4,0),0)</f>
        <v>73431</v>
      </c>
      <c r="U482" s="30">
        <f>R482*T482</f>
        <v>293724</v>
      </c>
      <c r="X482" s="67">
        <f>IF(K482&lt;&gt;"",8,"")</f>
        <v>8</v>
      </c>
      <c r="Y482" s="31"/>
      <c r="Z482" s="30">
        <f>IF(K482&lt;&gt;"",ROUND(U482*X482*1%,0),"")</f>
        <v>23498</v>
      </c>
    </row>
    <row r="483" spans="1:26" ht="25.5" customHeight="1" x14ac:dyDescent="0.25">
      <c r="A483" s="88" t="s">
        <v>2157</v>
      </c>
      <c r="B483" s="82" t="str">
        <f>IF(I483&lt;&gt;"",IF(LEN(I483)&gt;9,LEFT(I483,10),"sai PO"),"")</f>
        <v>4145198213</v>
      </c>
      <c r="G483" s="20" t="s">
        <v>1487</v>
      </c>
      <c r="I483" s="20" t="s">
        <v>2121</v>
      </c>
      <c r="J483" s="50" t="str">
        <f>IF(G483&lt;&gt;"",VLOOKUP(G483,'nhân viên sale'!$A$2:$C$1624,2,0),"")</f>
        <v>SG011</v>
      </c>
      <c r="K483" s="20" t="s">
        <v>55</v>
      </c>
      <c r="L483" s="27" t="str">
        <f>IF(K483&lt;&gt;"",VLOOKUP(K483,tenhang,2,0),"")</f>
        <v>Gà muối 500g</v>
      </c>
      <c r="M483" s="16"/>
      <c r="N483" s="50" t="str">
        <f>IF(K483&lt;&gt;"","K-HCM","")</f>
        <v>K-HCM</v>
      </c>
      <c r="Q483" s="28" t="str">
        <f>IF(K483&lt;&gt;"",VLOOKUP(K483,tenhang,3,0),"")</f>
        <v>Túi</v>
      </c>
      <c r="R483" s="32">
        <v>4</v>
      </c>
      <c r="T483" s="30">
        <f>IF(K483&lt;&gt;"",VLOOKUP(K483,tenhang,4,0),0)</f>
        <v>111058</v>
      </c>
      <c r="U483" s="30">
        <f>R483*T483</f>
        <v>444232</v>
      </c>
      <c r="X483" s="67">
        <f>IF(K483&lt;&gt;"",8,"")</f>
        <v>8</v>
      </c>
      <c r="Y483" s="31"/>
      <c r="Z483" s="30">
        <f>IF(K483&lt;&gt;"",ROUND(U483*X483*1%,0),"")</f>
        <v>35539</v>
      </c>
    </row>
    <row r="484" spans="1:26" ht="25.5" customHeight="1" x14ac:dyDescent="0.25">
      <c r="A484" s="88" t="s">
        <v>2157</v>
      </c>
      <c r="B484" s="82" t="str">
        <f>IF(I484&lt;&gt;"",IF(LEN(I484)&gt;9,LEFT(I484,10),"sai PO"),"")</f>
        <v>4145198213</v>
      </c>
      <c r="G484" s="20" t="s">
        <v>1487</v>
      </c>
      <c r="I484" s="20" t="s">
        <v>2121</v>
      </c>
      <c r="J484" s="50" t="str">
        <f>IF(G484&lt;&gt;"",VLOOKUP(G484,'nhân viên sale'!$A$2:$C$1624,2,0),"")</f>
        <v>SG011</v>
      </c>
      <c r="K484" s="20" t="s">
        <v>49</v>
      </c>
      <c r="L484" s="27" t="str">
        <f>IF(K484&lt;&gt;"",VLOOKUP(K484,tenhang,2,0),"")</f>
        <v>Giò lụa cây 250g</v>
      </c>
      <c r="M484" s="16"/>
      <c r="N484" s="50" t="str">
        <f>IF(K484&lt;&gt;"","K-HCM","")</f>
        <v>K-HCM</v>
      </c>
      <c r="Q484" s="28" t="str">
        <f>IF(K484&lt;&gt;"",VLOOKUP(K484,tenhang,3,0),"")</f>
        <v>Túi</v>
      </c>
      <c r="R484" s="32">
        <v>4</v>
      </c>
      <c r="T484" s="30">
        <f>IF(K484&lt;&gt;"",VLOOKUP(K484,tenhang,4,0),0)</f>
        <v>59400</v>
      </c>
      <c r="U484" s="30">
        <f>R484*T484</f>
        <v>237600</v>
      </c>
      <c r="X484" s="67">
        <f>IF(K484&lt;&gt;"",8,"")</f>
        <v>8</v>
      </c>
      <c r="Y484" s="31"/>
      <c r="Z484" s="30">
        <f>IF(K484&lt;&gt;"",ROUND(U484*X484*1%,0),"")</f>
        <v>19008</v>
      </c>
    </row>
    <row r="485" spans="1:26" ht="25.5" customHeight="1" x14ac:dyDescent="0.25">
      <c r="A485" s="88" t="s">
        <v>2157</v>
      </c>
      <c r="B485" s="82" t="str">
        <f>IF(I485&lt;&gt;"",IF(LEN(I485)&gt;9,LEFT(I485,10),"sai PO"),"")</f>
        <v>4145198213</v>
      </c>
      <c r="G485" s="20" t="s">
        <v>1487</v>
      </c>
      <c r="I485" s="20" t="s">
        <v>2121</v>
      </c>
      <c r="J485" s="50" t="str">
        <f>IF(G485&lt;&gt;"",VLOOKUP(G485,'nhân viên sale'!$A$2:$C$1624,2,0),"")</f>
        <v>SG011</v>
      </c>
      <c r="K485" s="20" t="s">
        <v>59</v>
      </c>
      <c r="L485" s="27" t="str">
        <f>IF(K485&lt;&gt;"",VLOOKUP(K485,tenhang,2,0),"")</f>
        <v>Giò Tai Lưỡi Xào 250g</v>
      </c>
      <c r="M485" s="16"/>
      <c r="N485" s="50" t="str">
        <f>IF(K485&lt;&gt;"","K-HCM","")</f>
        <v>K-HCM</v>
      </c>
      <c r="Q485" s="28" t="str">
        <f>IF(K485&lt;&gt;"",VLOOKUP(K485,tenhang,3,0),"")</f>
        <v>Túi</v>
      </c>
      <c r="R485" s="32">
        <v>4</v>
      </c>
      <c r="T485" s="30">
        <f>IF(K485&lt;&gt;"",VLOOKUP(K485,tenhang,4,0),0)</f>
        <v>50182</v>
      </c>
      <c r="U485" s="30">
        <f>R485*T485</f>
        <v>200728</v>
      </c>
      <c r="X485" s="67">
        <f>IF(K485&lt;&gt;"",8,"")</f>
        <v>8</v>
      </c>
      <c r="Y485" s="31"/>
      <c r="Z485" s="30">
        <f>IF(K485&lt;&gt;"",ROUND(U485*X485*1%,0),"")</f>
        <v>16058</v>
      </c>
    </row>
    <row r="486" spans="1:26" ht="25.5" customHeight="1" x14ac:dyDescent="0.25">
      <c r="A486" s="88" t="s">
        <v>2157</v>
      </c>
      <c r="B486" s="82" t="str">
        <f>IF(I486&lt;&gt;"",IF(LEN(I486)&gt;9,LEFT(I486,10),"sai PO"),"")</f>
        <v>4145198214</v>
      </c>
      <c r="G486" s="20" t="s">
        <v>1488</v>
      </c>
      <c r="I486" s="20" t="s">
        <v>2122</v>
      </c>
      <c r="J486" s="50" t="str">
        <f>IF(G486&lt;&gt;"",VLOOKUP(G486,'nhân viên sale'!$A$2:$C$1624,2,0),"")</f>
        <v>SG011</v>
      </c>
      <c r="K486" s="20" t="s">
        <v>39</v>
      </c>
      <c r="L486" s="27" t="str">
        <f>IF(K486&lt;&gt;"",VLOOKUP(K486,tenhang,2,0),"")</f>
        <v>Chân giò heo muối 300g</v>
      </c>
      <c r="M486" s="16"/>
      <c r="N486" s="50" t="str">
        <f>IF(K486&lt;&gt;"","K-HCM","")</f>
        <v>K-HCM</v>
      </c>
      <c r="Q486" s="28" t="str">
        <f>IF(K486&lt;&gt;"",VLOOKUP(K486,tenhang,3,0),"")</f>
        <v>Túi</v>
      </c>
      <c r="R486" s="32">
        <v>4</v>
      </c>
      <c r="T486" s="30">
        <f>IF(K486&lt;&gt;"",VLOOKUP(K486,tenhang,4,0),0)</f>
        <v>73431</v>
      </c>
      <c r="U486" s="30">
        <f>R486*T486</f>
        <v>293724</v>
      </c>
      <c r="X486" s="67">
        <f>IF(K486&lt;&gt;"",8,"")</f>
        <v>8</v>
      </c>
      <c r="Y486" s="31"/>
      <c r="Z486" s="30">
        <f>IF(K486&lt;&gt;"",ROUND(U486*X486*1%,0),"")</f>
        <v>23498</v>
      </c>
    </row>
    <row r="487" spans="1:26" ht="25.5" customHeight="1" x14ac:dyDescent="0.25">
      <c r="A487" s="88" t="s">
        <v>2157</v>
      </c>
      <c r="B487" s="82" t="str">
        <f>IF(I487&lt;&gt;"",IF(LEN(I487)&gt;9,LEFT(I487,10),"sai PO"),"")</f>
        <v>4145198214</v>
      </c>
      <c r="G487" s="20" t="s">
        <v>1488</v>
      </c>
      <c r="I487" s="20" t="s">
        <v>2122</v>
      </c>
      <c r="J487" s="50" t="str">
        <f>IF(G487&lt;&gt;"",VLOOKUP(G487,'nhân viên sale'!$A$2:$C$1624,2,0),"")</f>
        <v>SG011</v>
      </c>
      <c r="K487" s="20" t="s">
        <v>55</v>
      </c>
      <c r="L487" s="27" t="str">
        <f>IF(K487&lt;&gt;"",VLOOKUP(K487,tenhang,2,0),"")</f>
        <v>Gà muối 500g</v>
      </c>
      <c r="M487" s="16"/>
      <c r="N487" s="50" t="str">
        <f>IF(K487&lt;&gt;"","K-HCM","")</f>
        <v>K-HCM</v>
      </c>
      <c r="Q487" s="28" t="str">
        <f>IF(K487&lt;&gt;"",VLOOKUP(K487,tenhang,3,0),"")</f>
        <v>Túi</v>
      </c>
      <c r="R487" s="32">
        <v>4</v>
      </c>
      <c r="T487" s="30">
        <f>IF(K487&lt;&gt;"",VLOOKUP(K487,tenhang,4,0),0)</f>
        <v>111058</v>
      </c>
      <c r="U487" s="30">
        <f>R487*T487</f>
        <v>444232</v>
      </c>
      <c r="X487" s="67">
        <f>IF(K487&lt;&gt;"",8,"")</f>
        <v>8</v>
      </c>
      <c r="Y487" s="31"/>
      <c r="Z487" s="30">
        <f>IF(K487&lt;&gt;"",ROUND(U487*X487*1%,0),"")</f>
        <v>35539</v>
      </c>
    </row>
    <row r="488" spans="1:26" ht="25.5" customHeight="1" x14ac:dyDescent="0.25">
      <c r="A488" s="88" t="s">
        <v>2157</v>
      </c>
      <c r="B488" s="82" t="str">
        <f>IF(I488&lt;&gt;"",IF(LEN(I488)&gt;9,LEFT(I488,10),"sai PO"),"")</f>
        <v>4145198214</v>
      </c>
      <c r="G488" s="20" t="s">
        <v>1488</v>
      </c>
      <c r="I488" s="20" t="s">
        <v>2122</v>
      </c>
      <c r="J488" s="50" t="str">
        <f>IF(G488&lt;&gt;"",VLOOKUP(G488,'nhân viên sale'!$A$2:$C$1624,2,0),"")</f>
        <v>SG011</v>
      </c>
      <c r="K488" s="20" t="s">
        <v>65</v>
      </c>
      <c r="L488" s="27" t="str">
        <f>IF(K488&lt;&gt;"",VLOOKUP(K488,tenhang,2,0),"")</f>
        <v>Mọc Nấm Hương 250g</v>
      </c>
      <c r="M488" s="16"/>
      <c r="N488" s="50" t="str">
        <f>IF(K488&lt;&gt;"","K-HCM","")</f>
        <v>K-HCM</v>
      </c>
      <c r="Q488" s="28" t="str">
        <f>IF(K488&lt;&gt;"",VLOOKUP(K488,tenhang,3,0),"")</f>
        <v>Túi</v>
      </c>
      <c r="R488" s="32">
        <v>4</v>
      </c>
      <c r="T488" s="30">
        <f>IF(K488&lt;&gt;"",VLOOKUP(K488,tenhang,4,0),0)</f>
        <v>46000</v>
      </c>
      <c r="U488" s="30">
        <f>R488*T488</f>
        <v>184000</v>
      </c>
      <c r="X488" s="67">
        <f>IF(K488&lt;&gt;"",8,"")</f>
        <v>8</v>
      </c>
      <c r="Y488" s="31"/>
      <c r="Z488" s="30">
        <f>IF(K488&lt;&gt;"",ROUND(U488*X488*1%,0),"")</f>
        <v>14720</v>
      </c>
    </row>
    <row r="489" spans="1:26" ht="25.5" customHeight="1" x14ac:dyDescent="0.25">
      <c r="A489" s="88" t="s">
        <v>2157</v>
      </c>
      <c r="B489" s="82" t="str">
        <f>IF(I489&lt;&gt;"",IF(LEN(I489)&gt;9,LEFT(I489,10),"sai PO"),"")</f>
        <v>4145198224</v>
      </c>
      <c r="G489" s="20" t="s">
        <v>1521</v>
      </c>
      <c r="I489" s="20" t="s">
        <v>2123</v>
      </c>
      <c r="J489" s="50" t="str">
        <f>IF(G489&lt;&gt;"",VLOOKUP(G489,'nhân viên sale'!$A$2:$C$1624,2,0),"")</f>
        <v>SG004</v>
      </c>
      <c r="K489" s="20" t="s">
        <v>39</v>
      </c>
      <c r="L489" s="27" t="str">
        <f>IF(K489&lt;&gt;"",VLOOKUP(K489,tenhang,2,0),"")</f>
        <v>Chân giò heo muối 300g</v>
      </c>
      <c r="M489" s="16"/>
      <c r="N489" s="50" t="str">
        <f>IF(K489&lt;&gt;"","K-HCM","")</f>
        <v>K-HCM</v>
      </c>
      <c r="Q489" s="28" t="str">
        <f>IF(K489&lt;&gt;"",VLOOKUP(K489,tenhang,3,0),"")</f>
        <v>Túi</v>
      </c>
      <c r="R489" s="32">
        <v>4</v>
      </c>
      <c r="T489" s="30">
        <f>IF(K489&lt;&gt;"",VLOOKUP(K489,tenhang,4,0),0)</f>
        <v>73431</v>
      </c>
      <c r="U489" s="30">
        <f>R489*T489</f>
        <v>293724</v>
      </c>
      <c r="X489" s="67">
        <f>IF(K489&lt;&gt;"",8,"")</f>
        <v>8</v>
      </c>
      <c r="Y489" s="31"/>
      <c r="Z489" s="30">
        <f>IF(K489&lt;&gt;"",ROUND(U489*X489*1%,0),"")</f>
        <v>23498</v>
      </c>
    </row>
    <row r="490" spans="1:26" ht="25.5" customHeight="1" x14ac:dyDescent="0.25">
      <c r="A490" s="88" t="s">
        <v>2157</v>
      </c>
      <c r="B490" s="82" t="str">
        <f>IF(I490&lt;&gt;"",IF(LEN(I490)&gt;9,LEFT(I490,10),"sai PO"),"")</f>
        <v>4145198224</v>
      </c>
      <c r="G490" s="20" t="s">
        <v>1521</v>
      </c>
      <c r="I490" s="20" t="s">
        <v>2123</v>
      </c>
      <c r="J490" s="50" t="str">
        <f>IF(G490&lt;&gt;"",VLOOKUP(G490,'nhân viên sale'!$A$2:$C$1624,2,0),"")</f>
        <v>SG004</v>
      </c>
      <c r="K490" s="20" t="s">
        <v>55</v>
      </c>
      <c r="L490" s="27" t="str">
        <f>IF(K490&lt;&gt;"",VLOOKUP(K490,tenhang,2,0),"")</f>
        <v>Gà muối 500g</v>
      </c>
      <c r="M490" s="16"/>
      <c r="N490" s="50" t="str">
        <f>IF(K490&lt;&gt;"","K-HCM","")</f>
        <v>K-HCM</v>
      </c>
      <c r="Q490" s="28" t="str">
        <f>IF(K490&lt;&gt;"",VLOOKUP(K490,tenhang,3,0),"")</f>
        <v>Túi</v>
      </c>
      <c r="R490" s="32">
        <v>4</v>
      </c>
      <c r="T490" s="30">
        <f>IF(K490&lt;&gt;"",VLOOKUP(K490,tenhang,4,0),0)</f>
        <v>111058</v>
      </c>
      <c r="U490" s="30">
        <f>R490*T490</f>
        <v>444232</v>
      </c>
      <c r="X490" s="67">
        <f>IF(K490&lt;&gt;"",8,"")</f>
        <v>8</v>
      </c>
      <c r="Y490" s="31"/>
      <c r="Z490" s="30">
        <f>IF(K490&lt;&gt;"",ROUND(U490*X490*1%,0),"")</f>
        <v>35539</v>
      </c>
    </row>
    <row r="491" spans="1:26" ht="25.5" customHeight="1" x14ac:dyDescent="0.25">
      <c r="A491" s="88" t="s">
        <v>2157</v>
      </c>
      <c r="B491" s="82" t="str">
        <f>IF(I491&lt;&gt;"",IF(LEN(I491)&gt;9,LEFT(I491,10),"sai PO"),"")</f>
        <v>4145198231</v>
      </c>
      <c r="G491" s="20" t="s">
        <v>1529</v>
      </c>
      <c r="I491" s="20" t="s">
        <v>2124</v>
      </c>
      <c r="J491" s="50" t="str">
        <f>IF(G491&lt;&gt;"",VLOOKUP(G491,'nhân viên sale'!$A$2:$C$1624,2,0),"")</f>
        <v>SG011</v>
      </c>
      <c r="K491" s="20" t="s">
        <v>39</v>
      </c>
      <c r="L491" s="27" t="str">
        <f>IF(K491&lt;&gt;"",VLOOKUP(K491,tenhang,2,0),"")</f>
        <v>Chân giò heo muối 300g</v>
      </c>
      <c r="M491" s="16"/>
      <c r="N491" s="50" t="str">
        <f>IF(K491&lt;&gt;"","K-HCM","")</f>
        <v>K-HCM</v>
      </c>
      <c r="Q491" s="28" t="str">
        <f>IF(K491&lt;&gt;"",VLOOKUP(K491,tenhang,3,0),"")</f>
        <v>Túi</v>
      </c>
      <c r="R491" s="32">
        <v>10</v>
      </c>
      <c r="T491" s="30">
        <f>IF(K491&lt;&gt;"",VLOOKUP(K491,tenhang,4,0),0)</f>
        <v>73431</v>
      </c>
      <c r="U491" s="30">
        <f>R491*T491</f>
        <v>734310</v>
      </c>
      <c r="X491" s="67">
        <f>IF(K491&lt;&gt;"",8,"")</f>
        <v>8</v>
      </c>
      <c r="Y491" s="31"/>
      <c r="Z491" s="30">
        <f>IF(K491&lt;&gt;"",ROUND(U491*X491*1%,0),"")</f>
        <v>58745</v>
      </c>
    </row>
    <row r="492" spans="1:26" ht="25.5" customHeight="1" x14ac:dyDescent="0.25">
      <c r="A492" s="88" t="s">
        <v>2157</v>
      </c>
      <c r="B492" s="82" t="str">
        <f>IF(I492&lt;&gt;"",IF(LEN(I492)&gt;9,LEFT(I492,10),"sai PO"),"")</f>
        <v>4145198231</v>
      </c>
      <c r="G492" s="20" t="s">
        <v>1529</v>
      </c>
      <c r="I492" s="20" t="s">
        <v>2124</v>
      </c>
      <c r="J492" s="50" t="str">
        <f>IF(G492&lt;&gt;"",VLOOKUP(G492,'nhân viên sale'!$A$2:$C$1624,2,0),"")</f>
        <v>SG011</v>
      </c>
      <c r="K492" s="20" t="s">
        <v>55</v>
      </c>
      <c r="L492" s="27" t="str">
        <f>IF(K492&lt;&gt;"",VLOOKUP(K492,tenhang,2,0),"")</f>
        <v>Gà muối 500g</v>
      </c>
      <c r="M492" s="16"/>
      <c r="N492" s="50" t="str">
        <f>IF(K492&lt;&gt;"","K-HCM","")</f>
        <v>K-HCM</v>
      </c>
      <c r="Q492" s="28" t="str">
        <f>IF(K492&lt;&gt;"",VLOOKUP(K492,tenhang,3,0),"")</f>
        <v>Túi</v>
      </c>
      <c r="R492" s="32">
        <v>10</v>
      </c>
      <c r="T492" s="30">
        <f>IF(K492&lt;&gt;"",VLOOKUP(K492,tenhang,4,0),0)</f>
        <v>111058</v>
      </c>
      <c r="U492" s="30">
        <f>R492*T492</f>
        <v>1110580</v>
      </c>
      <c r="X492" s="67">
        <f>IF(K492&lt;&gt;"",8,"")</f>
        <v>8</v>
      </c>
      <c r="Y492" s="31"/>
      <c r="Z492" s="30">
        <f>IF(K492&lt;&gt;"",ROUND(U492*X492*1%,0),"")</f>
        <v>88846</v>
      </c>
    </row>
    <row r="493" spans="1:26" ht="25.5" customHeight="1" x14ac:dyDescent="0.25">
      <c r="A493" s="88" t="s">
        <v>2157</v>
      </c>
      <c r="B493" s="82" t="str">
        <f>IF(I493&lt;&gt;"",IF(LEN(I493)&gt;9,LEFT(I493,10),"sai PO"),"")</f>
        <v>4145198231</v>
      </c>
      <c r="G493" s="20" t="s">
        <v>1529</v>
      </c>
      <c r="I493" s="20" t="s">
        <v>2124</v>
      </c>
      <c r="J493" s="50" t="str">
        <f>IF(G493&lt;&gt;"",VLOOKUP(G493,'nhân viên sale'!$A$2:$C$1624,2,0),"")</f>
        <v>SG011</v>
      </c>
      <c r="K493" s="20" t="s">
        <v>67</v>
      </c>
      <c r="L493" s="27" t="str">
        <f>IF(K493&lt;&gt;"",VLOOKUP(K493,tenhang,2,0),"")</f>
        <v>Tai heo muối 200g</v>
      </c>
      <c r="M493" s="16"/>
      <c r="N493" s="50" t="str">
        <f>IF(K493&lt;&gt;"","K-HCM","")</f>
        <v>K-HCM</v>
      </c>
      <c r="Q493" s="28" t="str">
        <f>IF(K493&lt;&gt;"",VLOOKUP(K493,tenhang,3,0),"")</f>
        <v>Túi</v>
      </c>
      <c r="R493" s="32">
        <v>4</v>
      </c>
      <c r="T493" s="30">
        <f>IF(K493&lt;&gt;"",VLOOKUP(K493,tenhang,4,0),0)</f>
        <v>55595</v>
      </c>
      <c r="U493" s="30">
        <f>R493*T493</f>
        <v>222380</v>
      </c>
      <c r="X493" s="67">
        <f>IF(K493&lt;&gt;"",8,"")</f>
        <v>8</v>
      </c>
      <c r="Y493" s="31"/>
      <c r="Z493" s="30">
        <f>IF(K493&lt;&gt;"",ROUND(U493*X493*1%,0),"")</f>
        <v>17790</v>
      </c>
    </row>
    <row r="494" spans="1:26" ht="25.5" customHeight="1" x14ac:dyDescent="0.25">
      <c r="A494" s="88" t="s">
        <v>2157</v>
      </c>
      <c r="B494" s="82" t="str">
        <f>IF(I494&lt;&gt;"",IF(LEN(I494)&gt;9,LEFT(I494,10),"sai PO"),"")</f>
        <v>4145198231</v>
      </c>
      <c r="G494" s="20" t="s">
        <v>1529</v>
      </c>
      <c r="I494" s="20" t="s">
        <v>2124</v>
      </c>
      <c r="J494" s="50" t="str">
        <f>IF(G494&lt;&gt;"",VLOOKUP(G494,'nhân viên sale'!$A$2:$C$1624,2,0),"")</f>
        <v>SG011</v>
      </c>
      <c r="K494" s="20" t="s">
        <v>37</v>
      </c>
      <c r="L494" s="27" t="str">
        <f>IF(K494&lt;&gt;"",VLOOKUP(K494,tenhang,2,0),"")</f>
        <v>Chả cốm 300g</v>
      </c>
      <c r="M494" s="16"/>
      <c r="N494" s="50" t="str">
        <f>IF(K494&lt;&gt;"","K-HCM","")</f>
        <v>K-HCM</v>
      </c>
      <c r="Q494" s="28" t="str">
        <f>IF(K494&lt;&gt;"",VLOOKUP(K494,tenhang,3,0),"")</f>
        <v>Túi</v>
      </c>
      <c r="R494" s="32">
        <v>4</v>
      </c>
      <c r="T494" s="30">
        <f>IF(K494&lt;&gt;"",VLOOKUP(K494,tenhang,4,0),0)</f>
        <v>74250</v>
      </c>
      <c r="U494" s="30">
        <f>R494*T494</f>
        <v>297000</v>
      </c>
      <c r="X494" s="67">
        <f>IF(K494&lt;&gt;"",8,"")</f>
        <v>8</v>
      </c>
      <c r="Y494" s="31"/>
      <c r="Z494" s="30">
        <f>IF(K494&lt;&gt;"",ROUND(U494*X494*1%,0),"")</f>
        <v>23760</v>
      </c>
    </row>
    <row r="495" spans="1:26" ht="25.5" customHeight="1" x14ac:dyDescent="0.25">
      <c r="A495" s="88" t="s">
        <v>2157</v>
      </c>
      <c r="B495" s="82" t="str">
        <f>IF(I495&lt;&gt;"",IF(LEN(I495)&gt;9,LEFT(I495,10),"sai PO"),"")</f>
        <v>4145198231</v>
      </c>
      <c r="G495" s="20" t="s">
        <v>1529</v>
      </c>
      <c r="I495" s="20" t="s">
        <v>2124</v>
      </c>
      <c r="J495" s="50" t="str">
        <f>IF(G495&lt;&gt;"",VLOOKUP(G495,'nhân viên sale'!$A$2:$C$1624,2,0),"")</f>
        <v>SG011</v>
      </c>
      <c r="K495" s="20" t="s">
        <v>59</v>
      </c>
      <c r="L495" s="27" t="str">
        <f>IF(K495&lt;&gt;"",VLOOKUP(K495,tenhang,2,0),"")</f>
        <v>Giò Tai Lưỡi Xào 250g</v>
      </c>
      <c r="M495" s="16"/>
      <c r="N495" s="50" t="str">
        <f>IF(K495&lt;&gt;"","K-HCM","")</f>
        <v>K-HCM</v>
      </c>
      <c r="Q495" s="28" t="str">
        <f>IF(K495&lt;&gt;"",VLOOKUP(K495,tenhang,3,0),"")</f>
        <v>Túi</v>
      </c>
      <c r="R495" s="32">
        <v>4</v>
      </c>
      <c r="T495" s="30">
        <f>IF(K495&lt;&gt;"",VLOOKUP(K495,tenhang,4,0),0)</f>
        <v>50182</v>
      </c>
      <c r="U495" s="30">
        <f>R495*T495</f>
        <v>200728</v>
      </c>
      <c r="X495" s="67">
        <f>IF(K495&lt;&gt;"",8,"")</f>
        <v>8</v>
      </c>
      <c r="Y495" s="31"/>
      <c r="Z495" s="30">
        <f>IF(K495&lt;&gt;"",ROUND(U495*X495*1%,0),"")</f>
        <v>16058</v>
      </c>
    </row>
    <row r="496" spans="1:26" ht="25.5" customHeight="1" x14ac:dyDescent="0.25">
      <c r="A496" s="88" t="s">
        <v>2157</v>
      </c>
      <c r="B496" s="82" t="str">
        <f>IF(I496&lt;&gt;"",IF(LEN(I496)&gt;9,LEFT(I496,10),"sai PO"),"")</f>
        <v>4145198232</v>
      </c>
      <c r="G496" s="20" t="s">
        <v>1530</v>
      </c>
      <c r="I496" s="20" t="s">
        <v>2125</v>
      </c>
      <c r="J496" s="50" t="str">
        <f>IF(G496&lt;&gt;"",VLOOKUP(G496,'nhân viên sale'!$A$2:$C$1624,2,0),"")</f>
        <v>SG005</v>
      </c>
      <c r="K496" s="20" t="s">
        <v>39</v>
      </c>
      <c r="L496" s="27" t="str">
        <f>IF(K496&lt;&gt;"",VLOOKUP(K496,tenhang,2,0),"")</f>
        <v>Chân giò heo muối 300g</v>
      </c>
      <c r="M496" s="16"/>
      <c r="N496" s="50" t="str">
        <f>IF(K496&lt;&gt;"","K-HCM","")</f>
        <v>K-HCM</v>
      </c>
      <c r="Q496" s="28" t="str">
        <f>IF(K496&lt;&gt;"",VLOOKUP(K496,tenhang,3,0),"")</f>
        <v>Túi</v>
      </c>
      <c r="R496" s="32">
        <v>4</v>
      </c>
      <c r="T496" s="30">
        <f>IF(K496&lt;&gt;"",VLOOKUP(K496,tenhang,4,0),0)</f>
        <v>73431</v>
      </c>
      <c r="U496" s="30">
        <f>R496*T496</f>
        <v>293724</v>
      </c>
      <c r="X496" s="67">
        <f>IF(K496&lt;&gt;"",8,"")</f>
        <v>8</v>
      </c>
      <c r="Y496" s="31"/>
      <c r="Z496" s="30">
        <f>IF(K496&lt;&gt;"",ROUND(U496*X496*1%,0),"")</f>
        <v>23498</v>
      </c>
    </row>
    <row r="497" spans="1:26" ht="25.5" customHeight="1" x14ac:dyDescent="0.25">
      <c r="A497" s="88" t="s">
        <v>2157</v>
      </c>
      <c r="B497" s="82" t="str">
        <f>IF(I497&lt;&gt;"",IF(LEN(I497)&gt;9,LEFT(I497,10),"sai PO"),"")</f>
        <v>4145198232</v>
      </c>
      <c r="G497" s="20" t="s">
        <v>1530</v>
      </c>
      <c r="I497" s="20" t="s">
        <v>2125</v>
      </c>
      <c r="J497" s="50" t="str">
        <f>IF(G497&lt;&gt;"",VLOOKUP(G497,'nhân viên sale'!$A$2:$C$1624,2,0),"")</f>
        <v>SG005</v>
      </c>
      <c r="K497" s="20" t="s">
        <v>55</v>
      </c>
      <c r="L497" s="27" t="str">
        <f>IF(K497&lt;&gt;"",VLOOKUP(K497,tenhang,2,0),"")</f>
        <v>Gà muối 500g</v>
      </c>
      <c r="M497" s="16"/>
      <c r="N497" s="50" t="str">
        <f>IF(K497&lt;&gt;"","K-HCM","")</f>
        <v>K-HCM</v>
      </c>
      <c r="Q497" s="28" t="str">
        <f>IF(K497&lt;&gt;"",VLOOKUP(K497,tenhang,3,0),"")</f>
        <v>Túi</v>
      </c>
      <c r="R497" s="32">
        <v>4</v>
      </c>
      <c r="T497" s="30">
        <f>IF(K497&lt;&gt;"",VLOOKUP(K497,tenhang,4,0),0)</f>
        <v>111058</v>
      </c>
      <c r="U497" s="30">
        <f>R497*T497</f>
        <v>444232</v>
      </c>
      <c r="X497" s="67">
        <f>IF(K497&lt;&gt;"",8,"")</f>
        <v>8</v>
      </c>
      <c r="Y497" s="31"/>
      <c r="Z497" s="30">
        <f>IF(K497&lt;&gt;"",ROUND(U497*X497*1%,0),"")</f>
        <v>35539</v>
      </c>
    </row>
    <row r="498" spans="1:26" ht="25.5" customHeight="1" x14ac:dyDescent="0.25">
      <c r="A498" s="88" t="s">
        <v>2157</v>
      </c>
      <c r="B498" s="82" t="str">
        <f>IF(I498&lt;&gt;"",IF(LEN(I498)&gt;9,LEFT(I498,10),"sai PO"),"")</f>
        <v>4145198237</v>
      </c>
      <c r="G498" s="20" t="s">
        <v>1536</v>
      </c>
      <c r="I498" s="20" t="s">
        <v>2126</v>
      </c>
      <c r="J498" s="50" t="str">
        <f>IF(G498&lt;&gt;"",VLOOKUP(G498,'nhân viên sale'!$A$2:$C$1624,2,0),"")</f>
        <v>SG005</v>
      </c>
      <c r="K498" s="20" t="s">
        <v>39</v>
      </c>
      <c r="L498" s="27" t="str">
        <f>IF(K498&lt;&gt;"",VLOOKUP(K498,tenhang,2,0),"")</f>
        <v>Chân giò heo muối 300g</v>
      </c>
      <c r="M498" s="16"/>
      <c r="N498" s="50" t="str">
        <f>IF(K498&lt;&gt;"","K-HCM","")</f>
        <v>K-HCM</v>
      </c>
      <c r="Q498" s="28" t="str">
        <f>IF(K498&lt;&gt;"",VLOOKUP(K498,tenhang,3,0),"")</f>
        <v>Túi</v>
      </c>
      <c r="R498" s="32">
        <v>4</v>
      </c>
      <c r="T498" s="30">
        <f>IF(K498&lt;&gt;"",VLOOKUP(K498,tenhang,4,0),0)</f>
        <v>73431</v>
      </c>
      <c r="U498" s="30">
        <f>R498*T498</f>
        <v>293724</v>
      </c>
      <c r="X498" s="67">
        <f>IF(K498&lt;&gt;"",8,"")</f>
        <v>8</v>
      </c>
      <c r="Y498" s="31"/>
      <c r="Z498" s="30">
        <f>IF(K498&lt;&gt;"",ROUND(U498*X498*1%,0),"")</f>
        <v>23498</v>
      </c>
    </row>
    <row r="499" spans="1:26" ht="25.5" customHeight="1" x14ac:dyDescent="0.25">
      <c r="A499" s="88" t="s">
        <v>2157</v>
      </c>
      <c r="B499" s="82" t="str">
        <f>IF(I499&lt;&gt;"",IF(LEN(I499)&gt;9,LEFT(I499,10),"sai PO"),"")</f>
        <v>4145198237</v>
      </c>
      <c r="G499" s="20" t="s">
        <v>1536</v>
      </c>
      <c r="I499" s="20" t="s">
        <v>2126</v>
      </c>
      <c r="J499" s="50" t="str">
        <f>IF(G499&lt;&gt;"",VLOOKUP(G499,'nhân viên sale'!$A$2:$C$1624,2,0),"")</f>
        <v>SG005</v>
      </c>
      <c r="K499" s="20" t="s">
        <v>55</v>
      </c>
      <c r="L499" s="27" t="str">
        <f>IF(K499&lt;&gt;"",VLOOKUP(K499,tenhang,2,0),"")</f>
        <v>Gà muối 500g</v>
      </c>
      <c r="M499" s="16"/>
      <c r="N499" s="50" t="str">
        <f>IF(K499&lt;&gt;"","K-HCM","")</f>
        <v>K-HCM</v>
      </c>
      <c r="Q499" s="28" t="str">
        <f>IF(K499&lt;&gt;"",VLOOKUP(K499,tenhang,3,0),"")</f>
        <v>Túi</v>
      </c>
      <c r="R499" s="32">
        <v>4</v>
      </c>
      <c r="T499" s="30">
        <f>IF(K499&lt;&gt;"",VLOOKUP(K499,tenhang,4,0),0)</f>
        <v>111058</v>
      </c>
      <c r="U499" s="30">
        <f>R499*T499</f>
        <v>444232</v>
      </c>
      <c r="X499" s="67">
        <f>IF(K499&lt;&gt;"",8,"")</f>
        <v>8</v>
      </c>
      <c r="Y499" s="31"/>
      <c r="Z499" s="30">
        <f>IF(K499&lt;&gt;"",ROUND(U499*X499*1%,0),"")</f>
        <v>35539</v>
      </c>
    </row>
    <row r="500" spans="1:26" ht="25.5" customHeight="1" x14ac:dyDescent="0.25">
      <c r="A500" s="88" t="s">
        <v>2157</v>
      </c>
      <c r="B500" s="82" t="str">
        <f>IF(I500&lt;&gt;"",IF(LEN(I500)&gt;9,LEFT(I500,10),"sai PO"),"")</f>
        <v>4145198247</v>
      </c>
      <c r="G500" s="20" t="s">
        <v>1547</v>
      </c>
      <c r="I500" s="20" t="s">
        <v>2127</v>
      </c>
      <c r="J500" s="50" t="str">
        <f>IF(G500&lt;&gt;"",VLOOKUP(G500,'nhân viên sale'!$A$2:$C$1624,2,0),"")</f>
        <v>SG005</v>
      </c>
      <c r="K500" s="20" t="s">
        <v>39</v>
      </c>
      <c r="L500" s="27" t="str">
        <f>IF(K500&lt;&gt;"",VLOOKUP(K500,tenhang,2,0),"")</f>
        <v>Chân giò heo muối 300g</v>
      </c>
      <c r="M500" s="16"/>
      <c r="N500" s="50" t="str">
        <f>IF(K500&lt;&gt;"","K-HCM","")</f>
        <v>K-HCM</v>
      </c>
      <c r="Q500" s="28" t="str">
        <f>IF(K500&lt;&gt;"",VLOOKUP(K500,tenhang,3,0),"")</f>
        <v>Túi</v>
      </c>
      <c r="R500" s="32">
        <v>4</v>
      </c>
      <c r="T500" s="30">
        <f>IF(K500&lt;&gt;"",VLOOKUP(K500,tenhang,4,0),0)</f>
        <v>73431</v>
      </c>
      <c r="U500" s="30">
        <f>R500*T500</f>
        <v>293724</v>
      </c>
      <c r="X500" s="67">
        <f>IF(K500&lt;&gt;"",8,"")</f>
        <v>8</v>
      </c>
      <c r="Y500" s="31"/>
      <c r="Z500" s="30">
        <f>IF(K500&lt;&gt;"",ROUND(U500*X500*1%,0),"")</f>
        <v>23498</v>
      </c>
    </row>
    <row r="501" spans="1:26" ht="25.5" customHeight="1" x14ac:dyDescent="0.25">
      <c r="A501" s="88" t="s">
        <v>2157</v>
      </c>
      <c r="B501" s="82" t="str">
        <f>IF(I501&lt;&gt;"",IF(LEN(I501)&gt;9,LEFT(I501,10),"sai PO"),"")</f>
        <v>4145198247</v>
      </c>
      <c r="G501" s="20" t="s">
        <v>1547</v>
      </c>
      <c r="I501" s="20" t="s">
        <v>2127</v>
      </c>
      <c r="J501" s="50" t="str">
        <f>IF(G501&lt;&gt;"",VLOOKUP(G501,'nhân viên sale'!$A$2:$C$1624,2,0),"")</f>
        <v>SG005</v>
      </c>
      <c r="K501" s="20" t="s">
        <v>55</v>
      </c>
      <c r="L501" s="27" t="str">
        <f>IF(K501&lt;&gt;"",VLOOKUP(K501,tenhang,2,0),"")</f>
        <v>Gà muối 500g</v>
      </c>
      <c r="M501" s="16"/>
      <c r="N501" s="50" t="str">
        <f>IF(K501&lt;&gt;"","K-HCM","")</f>
        <v>K-HCM</v>
      </c>
      <c r="Q501" s="28" t="str">
        <f>IF(K501&lt;&gt;"",VLOOKUP(K501,tenhang,3,0),"")</f>
        <v>Túi</v>
      </c>
      <c r="R501" s="32">
        <v>4</v>
      </c>
      <c r="T501" s="30">
        <f>IF(K501&lt;&gt;"",VLOOKUP(K501,tenhang,4,0),0)</f>
        <v>111058</v>
      </c>
      <c r="U501" s="30">
        <f>R501*T501</f>
        <v>444232</v>
      </c>
      <c r="X501" s="67">
        <f>IF(K501&lt;&gt;"",8,"")</f>
        <v>8</v>
      </c>
      <c r="Y501" s="31"/>
      <c r="Z501" s="30">
        <f>IF(K501&lt;&gt;"",ROUND(U501*X501*1%,0),"")</f>
        <v>35539</v>
      </c>
    </row>
    <row r="502" spans="1:26" ht="25.5" customHeight="1" x14ac:dyDescent="0.25">
      <c r="A502" s="88" t="s">
        <v>2157</v>
      </c>
      <c r="B502" s="82" t="str">
        <f>IF(I502&lt;&gt;"",IF(LEN(I502)&gt;9,LEFT(I502,10),"sai PO"),"")</f>
        <v>4145198249</v>
      </c>
      <c r="G502" s="20" t="s">
        <v>1548</v>
      </c>
      <c r="I502" s="20" t="s">
        <v>2128</v>
      </c>
      <c r="J502" s="50" t="str">
        <f>IF(G502&lt;&gt;"",VLOOKUP(G502,'nhân viên sale'!$A$2:$C$1624,2,0),"")</f>
        <v>SG009</v>
      </c>
      <c r="K502" s="20" t="s">
        <v>39</v>
      </c>
      <c r="L502" s="27" t="str">
        <f>IF(K502&lt;&gt;"",VLOOKUP(K502,tenhang,2,0),"")</f>
        <v>Chân giò heo muối 300g</v>
      </c>
      <c r="M502" s="16"/>
      <c r="N502" s="50" t="str">
        <f>IF(K502&lt;&gt;"","K-HCM","")</f>
        <v>K-HCM</v>
      </c>
      <c r="Q502" s="28" t="str">
        <f>IF(K502&lt;&gt;"",VLOOKUP(K502,tenhang,3,0),"")</f>
        <v>Túi</v>
      </c>
      <c r="R502" s="32">
        <v>4</v>
      </c>
      <c r="T502" s="30">
        <f>IF(K502&lt;&gt;"",VLOOKUP(K502,tenhang,4,0),0)</f>
        <v>73431</v>
      </c>
      <c r="U502" s="30">
        <f>R502*T502</f>
        <v>293724</v>
      </c>
      <c r="X502" s="67">
        <f>IF(K502&lt;&gt;"",8,"")</f>
        <v>8</v>
      </c>
      <c r="Y502" s="31"/>
      <c r="Z502" s="30">
        <f>IF(K502&lt;&gt;"",ROUND(U502*X502*1%,0),"")</f>
        <v>23498</v>
      </c>
    </row>
    <row r="503" spans="1:26" ht="25.5" customHeight="1" x14ac:dyDescent="0.25">
      <c r="A503" s="88" t="s">
        <v>2157</v>
      </c>
      <c r="B503" s="82" t="str">
        <f>IF(I503&lt;&gt;"",IF(LEN(I503)&gt;9,LEFT(I503,10),"sai PO"),"")</f>
        <v>4145198249</v>
      </c>
      <c r="G503" s="20" t="s">
        <v>1548</v>
      </c>
      <c r="I503" s="20" t="s">
        <v>2128</v>
      </c>
      <c r="J503" s="50" t="str">
        <f>IF(G503&lt;&gt;"",VLOOKUP(G503,'nhân viên sale'!$A$2:$C$1624,2,0),"")</f>
        <v>SG009</v>
      </c>
      <c r="K503" s="20" t="s">
        <v>55</v>
      </c>
      <c r="L503" s="27" t="str">
        <f>IF(K503&lt;&gt;"",VLOOKUP(K503,tenhang,2,0),"")</f>
        <v>Gà muối 500g</v>
      </c>
      <c r="M503" s="16"/>
      <c r="N503" s="50" t="str">
        <f>IF(K503&lt;&gt;"","K-HCM","")</f>
        <v>K-HCM</v>
      </c>
      <c r="Q503" s="28" t="str">
        <f>IF(K503&lt;&gt;"",VLOOKUP(K503,tenhang,3,0),"")</f>
        <v>Túi</v>
      </c>
      <c r="R503" s="32">
        <v>4</v>
      </c>
      <c r="T503" s="30">
        <f>IF(K503&lt;&gt;"",VLOOKUP(K503,tenhang,4,0),0)</f>
        <v>111058</v>
      </c>
      <c r="U503" s="30">
        <f>R503*T503</f>
        <v>444232</v>
      </c>
      <c r="X503" s="67">
        <f>IF(K503&lt;&gt;"",8,"")</f>
        <v>8</v>
      </c>
      <c r="Y503" s="31"/>
      <c r="Z503" s="30">
        <f>IF(K503&lt;&gt;"",ROUND(U503*X503*1%,0),"")</f>
        <v>35539</v>
      </c>
    </row>
    <row r="504" spans="1:26" ht="25.5" customHeight="1" x14ac:dyDescent="0.25">
      <c r="A504" s="88" t="s">
        <v>2157</v>
      </c>
      <c r="B504" s="82" t="str">
        <f>IF(I504&lt;&gt;"",IF(LEN(I504)&gt;9,LEFT(I504,10),"sai PO"),"")</f>
        <v>4145198249</v>
      </c>
      <c r="G504" s="20" t="s">
        <v>1548</v>
      </c>
      <c r="I504" s="20" t="s">
        <v>2128</v>
      </c>
      <c r="J504" s="50" t="str">
        <f>IF(G504&lt;&gt;"",VLOOKUP(G504,'nhân viên sale'!$A$2:$C$1624,2,0),"")</f>
        <v>SG009</v>
      </c>
      <c r="K504" s="20" t="s">
        <v>49</v>
      </c>
      <c r="L504" s="27" t="str">
        <f>IF(K504&lt;&gt;"",VLOOKUP(K504,tenhang,2,0),"")</f>
        <v>Giò lụa cây 250g</v>
      </c>
      <c r="M504" s="16"/>
      <c r="N504" s="50" t="str">
        <f>IF(K504&lt;&gt;"","K-HCM","")</f>
        <v>K-HCM</v>
      </c>
      <c r="Q504" s="28" t="str">
        <f>IF(K504&lt;&gt;"",VLOOKUP(K504,tenhang,3,0),"")</f>
        <v>Túi</v>
      </c>
      <c r="R504" s="32">
        <v>4</v>
      </c>
      <c r="T504" s="30">
        <f>IF(K504&lt;&gt;"",VLOOKUP(K504,tenhang,4,0),0)</f>
        <v>59400</v>
      </c>
      <c r="U504" s="30">
        <f>R504*T504</f>
        <v>237600</v>
      </c>
      <c r="X504" s="67">
        <f>IF(K504&lt;&gt;"",8,"")</f>
        <v>8</v>
      </c>
      <c r="Y504" s="31"/>
      <c r="Z504" s="30">
        <f>IF(K504&lt;&gt;"",ROUND(U504*X504*1%,0),"")</f>
        <v>19008</v>
      </c>
    </row>
    <row r="505" spans="1:26" ht="25.5" customHeight="1" x14ac:dyDescent="0.25">
      <c r="A505" s="88" t="s">
        <v>2157</v>
      </c>
      <c r="B505" s="82" t="str">
        <f>IF(I505&lt;&gt;"",IF(LEN(I505)&gt;9,LEFT(I505,10),"sai PO"),"")</f>
        <v>4145198250</v>
      </c>
      <c r="G505" s="20" t="s">
        <v>1550</v>
      </c>
      <c r="I505" s="20" t="s">
        <v>2129</v>
      </c>
      <c r="J505" s="50" t="str">
        <f>IF(G505&lt;&gt;"",VLOOKUP(G505,'nhân viên sale'!$A$2:$C$1624,2,0),"")</f>
        <v>SG009</v>
      </c>
      <c r="K505" s="20" t="s">
        <v>39</v>
      </c>
      <c r="L505" s="27" t="str">
        <f>IF(K505&lt;&gt;"",VLOOKUP(K505,tenhang,2,0),"")</f>
        <v>Chân giò heo muối 300g</v>
      </c>
      <c r="M505" s="16"/>
      <c r="N505" s="50" t="str">
        <f>IF(K505&lt;&gt;"","K-HCM","")</f>
        <v>K-HCM</v>
      </c>
      <c r="Q505" s="28" t="str">
        <f>IF(K505&lt;&gt;"",VLOOKUP(K505,tenhang,3,0),"")</f>
        <v>Túi</v>
      </c>
      <c r="R505" s="32">
        <v>4</v>
      </c>
      <c r="T505" s="30">
        <f>IF(K505&lt;&gt;"",VLOOKUP(K505,tenhang,4,0),0)</f>
        <v>73431</v>
      </c>
      <c r="U505" s="30">
        <f>R505*T505</f>
        <v>293724</v>
      </c>
      <c r="X505" s="67">
        <f>IF(K505&lt;&gt;"",8,"")</f>
        <v>8</v>
      </c>
      <c r="Y505" s="31"/>
      <c r="Z505" s="30">
        <f>IF(K505&lt;&gt;"",ROUND(U505*X505*1%,0),"")</f>
        <v>23498</v>
      </c>
    </row>
    <row r="506" spans="1:26" ht="25.5" customHeight="1" x14ac:dyDescent="0.25">
      <c r="A506" s="88" t="s">
        <v>2157</v>
      </c>
      <c r="B506" s="82" t="str">
        <f>IF(I506&lt;&gt;"",IF(LEN(I506)&gt;9,LEFT(I506,10),"sai PO"),"")</f>
        <v>4145198250</v>
      </c>
      <c r="G506" s="20" t="s">
        <v>1550</v>
      </c>
      <c r="I506" s="20" t="s">
        <v>2129</v>
      </c>
      <c r="J506" s="50" t="str">
        <f>IF(G506&lt;&gt;"",VLOOKUP(G506,'nhân viên sale'!$A$2:$C$1624,2,0),"")</f>
        <v>SG009</v>
      </c>
      <c r="K506" s="20" t="s">
        <v>55</v>
      </c>
      <c r="L506" s="27" t="str">
        <f>IF(K506&lt;&gt;"",VLOOKUP(K506,tenhang,2,0),"")</f>
        <v>Gà muối 500g</v>
      </c>
      <c r="M506" s="16"/>
      <c r="N506" s="50" t="str">
        <f>IF(K506&lt;&gt;"","K-HCM","")</f>
        <v>K-HCM</v>
      </c>
      <c r="Q506" s="28" t="str">
        <f>IF(K506&lt;&gt;"",VLOOKUP(K506,tenhang,3,0),"")</f>
        <v>Túi</v>
      </c>
      <c r="R506" s="32">
        <v>4</v>
      </c>
      <c r="T506" s="30">
        <f>IF(K506&lt;&gt;"",VLOOKUP(K506,tenhang,4,0),0)</f>
        <v>111058</v>
      </c>
      <c r="U506" s="30">
        <f>R506*T506</f>
        <v>444232</v>
      </c>
      <c r="X506" s="67">
        <f>IF(K506&lt;&gt;"",8,"")</f>
        <v>8</v>
      </c>
      <c r="Y506" s="31"/>
      <c r="Z506" s="30">
        <f>IF(K506&lt;&gt;"",ROUND(U506*X506*1%,0),"")</f>
        <v>35539</v>
      </c>
    </row>
    <row r="507" spans="1:26" ht="25.5" customHeight="1" x14ac:dyDescent="0.25">
      <c r="A507" s="88" t="s">
        <v>2157</v>
      </c>
      <c r="B507" s="82" t="str">
        <f>IF(I507&lt;&gt;"",IF(LEN(I507)&gt;9,LEFT(I507,10),"sai PO"),"")</f>
        <v>4145198250</v>
      </c>
      <c r="G507" s="20" t="s">
        <v>1550</v>
      </c>
      <c r="I507" s="20" t="s">
        <v>2129</v>
      </c>
      <c r="J507" s="50" t="str">
        <f>IF(G507&lt;&gt;"",VLOOKUP(G507,'nhân viên sale'!$A$2:$C$1624,2,0),"")</f>
        <v>SG009</v>
      </c>
      <c r="K507" s="20" t="s">
        <v>49</v>
      </c>
      <c r="L507" s="27" t="str">
        <f>IF(K507&lt;&gt;"",VLOOKUP(K507,tenhang,2,0),"")</f>
        <v>Giò lụa cây 250g</v>
      </c>
      <c r="M507" s="16"/>
      <c r="N507" s="50" t="str">
        <f>IF(K507&lt;&gt;"","K-HCM","")</f>
        <v>K-HCM</v>
      </c>
      <c r="Q507" s="28" t="str">
        <f>IF(K507&lt;&gt;"",VLOOKUP(K507,tenhang,3,0),"")</f>
        <v>Túi</v>
      </c>
      <c r="R507" s="32">
        <v>4</v>
      </c>
      <c r="T507" s="30">
        <f>IF(K507&lt;&gt;"",VLOOKUP(K507,tenhang,4,0),0)</f>
        <v>59400</v>
      </c>
      <c r="U507" s="30">
        <f>R507*T507</f>
        <v>237600</v>
      </c>
      <c r="X507" s="67">
        <f>IF(K507&lt;&gt;"",8,"")</f>
        <v>8</v>
      </c>
      <c r="Y507" s="31"/>
      <c r="Z507" s="30">
        <f>IF(K507&lt;&gt;"",ROUND(U507*X507*1%,0),"")</f>
        <v>19008</v>
      </c>
    </row>
    <row r="508" spans="1:26" ht="25.5" customHeight="1" x14ac:dyDescent="0.25">
      <c r="A508" s="88" t="s">
        <v>2157</v>
      </c>
      <c r="B508" s="82" t="str">
        <f>IF(I508&lt;&gt;"",IF(LEN(I508)&gt;9,LEFT(I508,10),"sai PO"),"")</f>
        <v>4145198250</v>
      </c>
      <c r="G508" s="20" t="s">
        <v>1550</v>
      </c>
      <c r="I508" s="20" t="s">
        <v>2129</v>
      </c>
      <c r="J508" s="50" t="str">
        <f>IF(G508&lt;&gt;"",VLOOKUP(G508,'nhân viên sale'!$A$2:$C$1624,2,0),"")</f>
        <v>SG009</v>
      </c>
      <c r="K508" s="20" t="s">
        <v>59</v>
      </c>
      <c r="L508" s="27" t="str">
        <f>IF(K508&lt;&gt;"",VLOOKUP(K508,tenhang,2,0),"")</f>
        <v>Giò Tai Lưỡi Xào 250g</v>
      </c>
      <c r="M508" s="16"/>
      <c r="N508" s="50" t="str">
        <f>IF(K508&lt;&gt;"","K-HCM","")</f>
        <v>K-HCM</v>
      </c>
      <c r="Q508" s="28" t="str">
        <f>IF(K508&lt;&gt;"",VLOOKUP(K508,tenhang,3,0),"")</f>
        <v>Túi</v>
      </c>
      <c r="R508" s="32">
        <v>4</v>
      </c>
      <c r="T508" s="30">
        <f>IF(K508&lt;&gt;"",VLOOKUP(K508,tenhang,4,0),0)</f>
        <v>50182</v>
      </c>
      <c r="U508" s="30">
        <f>R508*T508</f>
        <v>200728</v>
      </c>
      <c r="X508" s="67">
        <f>IF(K508&lt;&gt;"",8,"")</f>
        <v>8</v>
      </c>
      <c r="Y508" s="31"/>
      <c r="Z508" s="30">
        <f>IF(K508&lt;&gt;"",ROUND(U508*X508*1%,0),"")</f>
        <v>16058</v>
      </c>
    </row>
    <row r="509" spans="1:26" ht="25.5" customHeight="1" x14ac:dyDescent="0.25">
      <c r="A509" s="88" t="s">
        <v>2157</v>
      </c>
      <c r="B509" s="82" t="str">
        <f>IF(I509&lt;&gt;"",IF(LEN(I509)&gt;9,LEFT(I509,10),"sai PO"),"")</f>
        <v>4145198254</v>
      </c>
      <c r="G509" s="20" t="s">
        <v>1554</v>
      </c>
      <c r="I509" s="20" t="s">
        <v>2130</v>
      </c>
      <c r="J509" s="50" t="str">
        <f>IF(G509&lt;&gt;"",VLOOKUP(G509,'nhân viên sale'!$A$2:$C$1624,2,0),"")</f>
        <v>SG004</v>
      </c>
      <c r="K509" s="20" t="s">
        <v>39</v>
      </c>
      <c r="L509" s="27" t="str">
        <f>IF(K509&lt;&gt;"",VLOOKUP(K509,tenhang,2,0),"")</f>
        <v>Chân giò heo muối 300g</v>
      </c>
      <c r="M509" s="16"/>
      <c r="N509" s="50" t="str">
        <f>IF(K509&lt;&gt;"","K-HCM","")</f>
        <v>K-HCM</v>
      </c>
      <c r="Q509" s="28" t="str">
        <f>IF(K509&lt;&gt;"",VLOOKUP(K509,tenhang,3,0),"")</f>
        <v>Túi</v>
      </c>
      <c r="R509" s="32">
        <v>4</v>
      </c>
      <c r="T509" s="30">
        <f>IF(K509&lt;&gt;"",VLOOKUP(K509,tenhang,4,0),0)</f>
        <v>73431</v>
      </c>
      <c r="U509" s="30">
        <f>R509*T509</f>
        <v>293724</v>
      </c>
      <c r="X509" s="67">
        <f>IF(K509&lt;&gt;"",8,"")</f>
        <v>8</v>
      </c>
      <c r="Y509" s="31"/>
      <c r="Z509" s="30">
        <f>IF(K509&lt;&gt;"",ROUND(U509*X509*1%,0),"")</f>
        <v>23498</v>
      </c>
    </row>
    <row r="510" spans="1:26" ht="25.5" customHeight="1" x14ac:dyDescent="0.25">
      <c r="A510" s="88" t="s">
        <v>2157</v>
      </c>
      <c r="B510" s="82" t="str">
        <f>IF(I510&lt;&gt;"",IF(LEN(I510)&gt;9,LEFT(I510,10),"sai PO"),"")</f>
        <v>4145198254</v>
      </c>
      <c r="G510" s="20" t="s">
        <v>1554</v>
      </c>
      <c r="I510" s="20" t="s">
        <v>2130</v>
      </c>
      <c r="J510" s="50" t="str">
        <f>IF(G510&lt;&gt;"",VLOOKUP(G510,'nhân viên sale'!$A$2:$C$1624,2,0),"")</f>
        <v>SG004</v>
      </c>
      <c r="K510" s="20" t="s">
        <v>55</v>
      </c>
      <c r="L510" s="27" t="str">
        <f>IF(K510&lt;&gt;"",VLOOKUP(K510,tenhang,2,0),"")</f>
        <v>Gà muối 500g</v>
      </c>
      <c r="M510" s="16"/>
      <c r="N510" s="50" t="str">
        <f>IF(K510&lt;&gt;"","K-HCM","")</f>
        <v>K-HCM</v>
      </c>
      <c r="Q510" s="28" t="str">
        <f>IF(K510&lt;&gt;"",VLOOKUP(K510,tenhang,3,0),"")</f>
        <v>Túi</v>
      </c>
      <c r="R510" s="32">
        <v>4</v>
      </c>
      <c r="T510" s="30">
        <f>IF(K510&lt;&gt;"",VLOOKUP(K510,tenhang,4,0),0)</f>
        <v>111058</v>
      </c>
      <c r="U510" s="30">
        <f>R510*T510</f>
        <v>444232</v>
      </c>
      <c r="X510" s="67">
        <f>IF(K510&lt;&gt;"",8,"")</f>
        <v>8</v>
      </c>
      <c r="Y510" s="31"/>
      <c r="Z510" s="30">
        <f>IF(K510&lt;&gt;"",ROUND(U510*X510*1%,0),"")</f>
        <v>35539</v>
      </c>
    </row>
    <row r="511" spans="1:26" ht="25.5" customHeight="1" x14ac:dyDescent="0.25">
      <c r="A511" s="88" t="s">
        <v>2157</v>
      </c>
      <c r="B511" s="82" t="str">
        <f>IF(I511&lt;&gt;"",IF(LEN(I511)&gt;9,LEFT(I511,10),"sai PO"),"")</f>
        <v>4145198257</v>
      </c>
      <c r="G511" s="20" t="s">
        <v>1561</v>
      </c>
      <c r="I511" s="20" t="s">
        <v>2131</v>
      </c>
      <c r="J511" s="50" t="str">
        <f>IF(G511&lt;&gt;"",VLOOKUP(G511,'nhân viên sale'!$A$2:$C$1624,2,0),"")</f>
        <v>SG011</v>
      </c>
      <c r="K511" s="20" t="s">
        <v>39</v>
      </c>
      <c r="L511" s="27" t="str">
        <f>IF(K511&lt;&gt;"",VLOOKUP(K511,tenhang,2,0),"")</f>
        <v>Chân giò heo muối 300g</v>
      </c>
      <c r="M511" s="16"/>
      <c r="N511" s="50" t="str">
        <f>IF(K511&lt;&gt;"","K-HCM","")</f>
        <v>K-HCM</v>
      </c>
      <c r="Q511" s="28" t="str">
        <f>IF(K511&lt;&gt;"",VLOOKUP(K511,tenhang,3,0),"")</f>
        <v>Túi</v>
      </c>
      <c r="R511" s="32">
        <v>4</v>
      </c>
      <c r="T511" s="30">
        <f>IF(K511&lt;&gt;"",VLOOKUP(K511,tenhang,4,0),0)</f>
        <v>73431</v>
      </c>
      <c r="U511" s="30">
        <f>R511*T511</f>
        <v>293724</v>
      </c>
      <c r="X511" s="67">
        <f>IF(K511&lt;&gt;"",8,"")</f>
        <v>8</v>
      </c>
      <c r="Y511" s="31"/>
      <c r="Z511" s="30">
        <f>IF(K511&lt;&gt;"",ROUND(U511*X511*1%,0),"")</f>
        <v>23498</v>
      </c>
    </row>
    <row r="512" spans="1:26" ht="25.5" customHeight="1" x14ac:dyDescent="0.25">
      <c r="A512" s="88" t="s">
        <v>2157</v>
      </c>
      <c r="B512" s="82" t="str">
        <f>IF(I512&lt;&gt;"",IF(LEN(I512)&gt;9,LEFT(I512,10),"sai PO"),"")</f>
        <v>4145198257</v>
      </c>
      <c r="G512" s="20" t="s">
        <v>1561</v>
      </c>
      <c r="I512" s="20" t="s">
        <v>2131</v>
      </c>
      <c r="J512" s="50" t="str">
        <f>IF(G512&lt;&gt;"",VLOOKUP(G512,'nhân viên sale'!$A$2:$C$1624,2,0),"")</f>
        <v>SG011</v>
      </c>
      <c r="K512" s="20" t="s">
        <v>55</v>
      </c>
      <c r="L512" s="27" t="str">
        <f>IF(K512&lt;&gt;"",VLOOKUP(K512,tenhang,2,0),"")</f>
        <v>Gà muối 500g</v>
      </c>
      <c r="M512" s="16"/>
      <c r="N512" s="50" t="str">
        <f>IF(K512&lt;&gt;"","K-HCM","")</f>
        <v>K-HCM</v>
      </c>
      <c r="Q512" s="28" t="str">
        <f>IF(K512&lt;&gt;"",VLOOKUP(K512,tenhang,3,0),"")</f>
        <v>Túi</v>
      </c>
      <c r="R512" s="32">
        <v>4</v>
      </c>
      <c r="T512" s="30">
        <f>IF(K512&lt;&gt;"",VLOOKUP(K512,tenhang,4,0),0)</f>
        <v>111058</v>
      </c>
      <c r="U512" s="30">
        <f>R512*T512</f>
        <v>444232</v>
      </c>
      <c r="X512" s="67">
        <f>IF(K512&lt;&gt;"",8,"")</f>
        <v>8</v>
      </c>
      <c r="Y512" s="31"/>
      <c r="Z512" s="30">
        <f>IF(K512&lt;&gt;"",ROUND(U512*X512*1%,0),"")</f>
        <v>35539</v>
      </c>
    </row>
    <row r="513" spans="1:26" ht="25.5" customHeight="1" x14ac:dyDescent="0.25">
      <c r="A513" s="88" t="s">
        <v>2157</v>
      </c>
      <c r="B513" s="82" t="str">
        <f>IF(I513&lt;&gt;"",IF(LEN(I513)&gt;9,LEFT(I513,10),"sai PO"),"")</f>
        <v>4145198257</v>
      </c>
      <c r="G513" s="20" t="s">
        <v>1561</v>
      </c>
      <c r="I513" s="20" t="s">
        <v>2131</v>
      </c>
      <c r="J513" s="50" t="str">
        <f>IF(G513&lt;&gt;"",VLOOKUP(G513,'nhân viên sale'!$A$2:$C$1624,2,0),"")</f>
        <v>SG011</v>
      </c>
      <c r="K513" s="20" t="s">
        <v>67</v>
      </c>
      <c r="L513" s="27" t="str">
        <f>IF(K513&lt;&gt;"",VLOOKUP(K513,tenhang,2,0),"")</f>
        <v>Tai heo muối 200g</v>
      </c>
      <c r="M513" s="16"/>
      <c r="N513" s="50" t="str">
        <f>IF(K513&lt;&gt;"","K-HCM","")</f>
        <v>K-HCM</v>
      </c>
      <c r="Q513" s="28" t="str">
        <f>IF(K513&lt;&gt;"",VLOOKUP(K513,tenhang,3,0),"")</f>
        <v>Túi</v>
      </c>
      <c r="R513" s="32">
        <v>4</v>
      </c>
      <c r="T513" s="30">
        <f>IF(K513&lt;&gt;"",VLOOKUP(K513,tenhang,4,0),0)</f>
        <v>55595</v>
      </c>
      <c r="U513" s="30">
        <f>R513*T513</f>
        <v>222380</v>
      </c>
      <c r="X513" s="67">
        <f>IF(K513&lt;&gt;"",8,"")</f>
        <v>8</v>
      </c>
      <c r="Y513" s="31"/>
      <c r="Z513" s="30">
        <f>IF(K513&lt;&gt;"",ROUND(U513*X513*1%,0),"")</f>
        <v>17790</v>
      </c>
    </row>
    <row r="514" spans="1:26" ht="25.5" customHeight="1" x14ac:dyDescent="0.25">
      <c r="A514" s="88" t="s">
        <v>2157</v>
      </c>
      <c r="B514" s="82" t="str">
        <f>IF(I514&lt;&gt;"",IF(LEN(I514)&gt;9,LEFT(I514,10),"sai PO"),"")</f>
        <v>4145198261</v>
      </c>
      <c r="G514" s="20" t="s">
        <v>1568</v>
      </c>
      <c r="I514" s="20" t="s">
        <v>2132</v>
      </c>
      <c r="J514" s="50" t="str">
        <f>IF(G514&lt;&gt;"",VLOOKUP(G514,'nhân viên sale'!$A$2:$C$1624,2,0),"")</f>
        <v>SG004</v>
      </c>
      <c r="K514" s="20" t="s">
        <v>39</v>
      </c>
      <c r="L514" s="27" t="str">
        <f>IF(K514&lt;&gt;"",VLOOKUP(K514,tenhang,2,0),"")</f>
        <v>Chân giò heo muối 300g</v>
      </c>
      <c r="M514" s="16"/>
      <c r="N514" s="50" t="str">
        <f>IF(K514&lt;&gt;"","K-HCM","")</f>
        <v>K-HCM</v>
      </c>
      <c r="Q514" s="28" t="str">
        <f>IF(K514&lt;&gt;"",VLOOKUP(K514,tenhang,3,0),"")</f>
        <v>Túi</v>
      </c>
      <c r="R514" s="32">
        <v>4</v>
      </c>
      <c r="T514" s="30">
        <f>IF(K514&lt;&gt;"",VLOOKUP(K514,tenhang,4,0),0)</f>
        <v>73431</v>
      </c>
      <c r="U514" s="30">
        <f>R514*T514</f>
        <v>293724</v>
      </c>
      <c r="X514" s="67">
        <f>IF(K514&lt;&gt;"",8,"")</f>
        <v>8</v>
      </c>
      <c r="Y514" s="31"/>
      <c r="Z514" s="30">
        <f>IF(K514&lt;&gt;"",ROUND(U514*X514*1%,0),"")</f>
        <v>23498</v>
      </c>
    </row>
    <row r="515" spans="1:26" ht="25.5" customHeight="1" x14ac:dyDescent="0.25">
      <c r="A515" s="88" t="s">
        <v>2157</v>
      </c>
      <c r="B515" s="82" t="str">
        <f>IF(I515&lt;&gt;"",IF(LEN(I515)&gt;9,LEFT(I515,10),"sai PO"),"")</f>
        <v>4145198261</v>
      </c>
      <c r="G515" s="20" t="s">
        <v>1568</v>
      </c>
      <c r="I515" s="20" t="s">
        <v>2132</v>
      </c>
      <c r="J515" s="50" t="str">
        <f>IF(G515&lt;&gt;"",VLOOKUP(G515,'nhân viên sale'!$A$2:$C$1624,2,0),"")</f>
        <v>SG004</v>
      </c>
      <c r="K515" s="20" t="s">
        <v>55</v>
      </c>
      <c r="L515" s="27" t="str">
        <f>IF(K515&lt;&gt;"",VLOOKUP(K515,tenhang,2,0),"")</f>
        <v>Gà muối 500g</v>
      </c>
      <c r="M515" s="16"/>
      <c r="N515" s="50" t="str">
        <f>IF(K515&lt;&gt;"","K-HCM","")</f>
        <v>K-HCM</v>
      </c>
      <c r="Q515" s="28" t="str">
        <f>IF(K515&lt;&gt;"",VLOOKUP(K515,tenhang,3,0),"")</f>
        <v>Túi</v>
      </c>
      <c r="R515" s="32">
        <v>4</v>
      </c>
      <c r="T515" s="30">
        <f>IF(K515&lt;&gt;"",VLOOKUP(K515,tenhang,4,0),0)</f>
        <v>111058</v>
      </c>
      <c r="U515" s="30">
        <f>R515*T515</f>
        <v>444232</v>
      </c>
      <c r="X515" s="67">
        <f>IF(K515&lt;&gt;"",8,"")</f>
        <v>8</v>
      </c>
      <c r="Y515" s="31"/>
      <c r="Z515" s="30">
        <f>IF(K515&lt;&gt;"",ROUND(U515*X515*1%,0),"")</f>
        <v>35539</v>
      </c>
    </row>
    <row r="516" spans="1:26" ht="25.5" customHeight="1" x14ac:dyDescent="0.25">
      <c r="A516" s="88" t="s">
        <v>2157</v>
      </c>
      <c r="B516" s="82" t="str">
        <f>IF(I516&lt;&gt;"",IF(LEN(I516)&gt;9,LEFT(I516,10),"sai PO"),"")</f>
        <v>4145198289</v>
      </c>
      <c r="G516" s="20" t="s">
        <v>1601</v>
      </c>
      <c r="I516" s="20" t="s">
        <v>2133</v>
      </c>
      <c r="J516" s="50" t="str">
        <f>IF(G516&lt;&gt;"",VLOOKUP(G516,'nhân viên sale'!$A$2:$C$1624,2,0),"")</f>
        <v>SG011</v>
      </c>
      <c r="K516" s="20" t="s">
        <v>30</v>
      </c>
      <c r="L516" s="27" t="str">
        <f>IF(K516&lt;&gt;"",VLOOKUP(K516,tenhang,2,0),"")</f>
        <v>Bắp bò muối 200g</v>
      </c>
      <c r="M516" s="16"/>
      <c r="N516" s="50" t="str">
        <f>IF(K516&lt;&gt;"","K-HCM","")</f>
        <v>K-HCM</v>
      </c>
      <c r="Q516" s="28" t="str">
        <f>IF(K516&lt;&gt;"",VLOOKUP(K516,tenhang,3,0),"")</f>
        <v>Túi</v>
      </c>
      <c r="R516" s="32">
        <v>4</v>
      </c>
      <c r="T516" s="30">
        <f>IF(K516&lt;&gt;"",VLOOKUP(K516,tenhang,4,0),0)</f>
        <v>87787</v>
      </c>
      <c r="U516" s="30">
        <f>R516*T516</f>
        <v>351148</v>
      </c>
      <c r="X516" s="67">
        <f>IF(K516&lt;&gt;"",8,"")</f>
        <v>8</v>
      </c>
      <c r="Y516" s="31"/>
      <c r="Z516" s="30">
        <f>IF(K516&lt;&gt;"",ROUND(U516*X516*1%,0),"")</f>
        <v>28092</v>
      </c>
    </row>
    <row r="517" spans="1:26" ht="25.5" customHeight="1" x14ac:dyDescent="0.25">
      <c r="A517" s="88" t="s">
        <v>2157</v>
      </c>
      <c r="B517" s="82" t="str">
        <f>IF(I517&lt;&gt;"",IF(LEN(I517)&gt;9,LEFT(I517,10),"sai PO"),"")</f>
        <v>4145198289</v>
      </c>
      <c r="G517" s="20" t="s">
        <v>1601</v>
      </c>
      <c r="I517" s="20" t="s">
        <v>2133</v>
      </c>
      <c r="J517" s="50" t="str">
        <f>IF(G517&lt;&gt;"",VLOOKUP(G517,'nhân viên sale'!$A$2:$C$1624,2,0),"")</f>
        <v>SG011</v>
      </c>
      <c r="K517" s="20" t="s">
        <v>39</v>
      </c>
      <c r="L517" s="27" t="str">
        <f>IF(K517&lt;&gt;"",VLOOKUP(K517,tenhang,2,0),"")</f>
        <v>Chân giò heo muối 300g</v>
      </c>
      <c r="M517" s="16"/>
      <c r="N517" s="50" t="str">
        <f>IF(K517&lt;&gt;"","K-HCM","")</f>
        <v>K-HCM</v>
      </c>
      <c r="Q517" s="28" t="str">
        <f>IF(K517&lt;&gt;"",VLOOKUP(K517,tenhang,3,0),"")</f>
        <v>Túi</v>
      </c>
      <c r="R517" s="32">
        <v>4</v>
      </c>
      <c r="T517" s="30">
        <f>IF(K517&lt;&gt;"",VLOOKUP(K517,tenhang,4,0),0)</f>
        <v>73431</v>
      </c>
      <c r="U517" s="30">
        <f>R517*T517</f>
        <v>293724</v>
      </c>
      <c r="X517" s="67">
        <f>IF(K517&lt;&gt;"",8,"")</f>
        <v>8</v>
      </c>
      <c r="Y517" s="31"/>
      <c r="Z517" s="30">
        <f>IF(K517&lt;&gt;"",ROUND(U517*X517*1%,0),"")</f>
        <v>23498</v>
      </c>
    </row>
    <row r="518" spans="1:26" ht="25.5" customHeight="1" x14ac:dyDescent="0.25">
      <c r="A518" s="88" t="s">
        <v>2157</v>
      </c>
      <c r="B518" s="82" t="str">
        <f>IF(I518&lt;&gt;"",IF(LEN(I518)&gt;9,LEFT(I518,10),"sai PO"),"")</f>
        <v>4145198289</v>
      </c>
      <c r="G518" s="20" t="s">
        <v>1601</v>
      </c>
      <c r="I518" s="20" t="s">
        <v>2133</v>
      </c>
      <c r="J518" s="50" t="str">
        <f>IF(G518&lt;&gt;"",VLOOKUP(G518,'nhân viên sale'!$A$2:$C$1624,2,0),"")</f>
        <v>SG011</v>
      </c>
      <c r="K518" s="20" t="s">
        <v>55</v>
      </c>
      <c r="L518" s="27" t="str">
        <f>IF(K518&lt;&gt;"",VLOOKUP(K518,tenhang,2,0),"")</f>
        <v>Gà muối 500g</v>
      </c>
      <c r="M518" s="16"/>
      <c r="N518" s="50" t="str">
        <f>IF(K518&lt;&gt;"","K-HCM","")</f>
        <v>K-HCM</v>
      </c>
      <c r="Q518" s="28" t="str">
        <f>IF(K518&lt;&gt;"",VLOOKUP(K518,tenhang,3,0),"")</f>
        <v>Túi</v>
      </c>
      <c r="R518" s="32">
        <v>5</v>
      </c>
      <c r="T518" s="30">
        <f>IF(K518&lt;&gt;"",VLOOKUP(K518,tenhang,4,0),0)</f>
        <v>111058</v>
      </c>
      <c r="U518" s="30">
        <f>R518*T518</f>
        <v>555290</v>
      </c>
      <c r="X518" s="67">
        <f>IF(K518&lt;&gt;"",8,"")</f>
        <v>8</v>
      </c>
      <c r="Y518" s="31"/>
      <c r="Z518" s="30">
        <f>IF(K518&lt;&gt;"",ROUND(U518*X518*1%,0),"")</f>
        <v>44423</v>
      </c>
    </row>
    <row r="519" spans="1:26" ht="25.5" customHeight="1" x14ac:dyDescent="0.25">
      <c r="A519" s="88" t="s">
        <v>2157</v>
      </c>
      <c r="B519" s="82" t="str">
        <f>IF(I519&lt;&gt;"",IF(LEN(I519)&gt;9,LEFT(I519,10),"sai PO"),"")</f>
        <v>4145198289</v>
      </c>
      <c r="G519" s="20" t="s">
        <v>1601</v>
      </c>
      <c r="I519" s="20" t="s">
        <v>2133</v>
      </c>
      <c r="J519" s="50" t="str">
        <f>IF(G519&lt;&gt;"",VLOOKUP(G519,'nhân viên sale'!$A$2:$C$1624,2,0),"")</f>
        <v>SG011</v>
      </c>
      <c r="K519" s="20" t="s">
        <v>59</v>
      </c>
      <c r="L519" s="27" t="str">
        <f>IF(K519&lt;&gt;"",VLOOKUP(K519,tenhang,2,0),"")</f>
        <v>Giò Tai Lưỡi Xào 250g</v>
      </c>
      <c r="M519" s="16"/>
      <c r="N519" s="50" t="str">
        <f>IF(K519&lt;&gt;"","K-HCM","")</f>
        <v>K-HCM</v>
      </c>
      <c r="Q519" s="28" t="str">
        <f>IF(K519&lt;&gt;"",VLOOKUP(K519,tenhang,3,0),"")</f>
        <v>Túi</v>
      </c>
      <c r="R519" s="32">
        <v>4</v>
      </c>
      <c r="T519" s="30">
        <f>IF(K519&lt;&gt;"",VLOOKUP(K519,tenhang,4,0),0)</f>
        <v>50182</v>
      </c>
      <c r="U519" s="30">
        <f>R519*T519</f>
        <v>200728</v>
      </c>
      <c r="X519" s="67">
        <f>IF(K519&lt;&gt;"",8,"")</f>
        <v>8</v>
      </c>
      <c r="Y519" s="31"/>
      <c r="Z519" s="30">
        <f>IF(K519&lt;&gt;"",ROUND(U519*X519*1%,0),"")</f>
        <v>16058</v>
      </c>
    </row>
    <row r="520" spans="1:26" ht="25.5" customHeight="1" x14ac:dyDescent="0.25">
      <c r="A520" s="88" t="s">
        <v>2157</v>
      </c>
      <c r="B520" s="82" t="str">
        <f>IF(I520&lt;&gt;"",IF(LEN(I520)&gt;9,LEFT(I520,10),"sai PO"),"")</f>
        <v>4145198289</v>
      </c>
      <c r="G520" s="20" t="s">
        <v>1601</v>
      </c>
      <c r="I520" s="20" t="s">
        <v>2133</v>
      </c>
      <c r="J520" s="50" t="str">
        <f>IF(G520&lt;&gt;"",VLOOKUP(G520,'nhân viên sale'!$A$2:$C$1624,2,0),"")</f>
        <v>SG011</v>
      </c>
      <c r="K520" s="20" t="s">
        <v>65</v>
      </c>
      <c r="L520" s="27" t="str">
        <f>IF(K520&lt;&gt;"",VLOOKUP(K520,tenhang,2,0),"")</f>
        <v>Mọc Nấm Hương 250g</v>
      </c>
      <c r="M520" s="16"/>
      <c r="N520" s="50" t="str">
        <f>IF(K520&lt;&gt;"","K-HCM","")</f>
        <v>K-HCM</v>
      </c>
      <c r="Q520" s="28" t="str">
        <f>IF(K520&lt;&gt;"",VLOOKUP(K520,tenhang,3,0),"")</f>
        <v>Túi</v>
      </c>
      <c r="R520" s="32">
        <v>4</v>
      </c>
      <c r="T520" s="30">
        <f>IF(K520&lt;&gt;"",VLOOKUP(K520,tenhang,4,0),0)</f>
        <v>46000</v>
      </c>
      <c r="U520" s="30">
        <f>R520*T520</f>
        <v>184000</v>
      </c>
      <c r="X520" s="67">
        <f>IF(K520&lt;&gt;"",8,"")</f>
        <v>8</v>
      </c>
      <c r="Y520" s="31"/>
      <c r="Z520" s="30">
        <f>IF(K520&lt;&gt;"",ROUND(U520*X520*1%,0),"")</f>
        <v>14720</v>
      </c>
    </row>
    <row r="521" spans="1:26" ht="25.5" customHeight="1" x14ac:dyDescent="0.25">
      <c r="A521" s="88" t="s">
        <v>2157</v>
      </c>
      <c r="B521" s="82" t="str">
        <f>IF(I521&lt;&gt;"",IF(LEN(I521)&gt;9,LEFT(I521,10),"sai PO"),"")</f>
        <v>4145198290</v>
      </c>
      <c r="G521" s="20" t="s">
        <v>1602</v>
      </c>
      <c r="I521" s="20" t="s">
        <v>2134</v>
      </c>
      <c r="J521" s="50" t="str">
        <f>IF(G521&lt;&gt;"",VLOOKUP(G521,'nhân viên sale'!$A$2:$C$1624,2,0),"")</f>
        <v>SG004</v>
      </c>
      <c r="K521" s="20" t="s">
        <v>39</v>
      </c>
      <c r="L521" s="27" t="str">
        <f>IF(K521&lt;&gt;"",VLOOKUP(K521,tenhang,2,0),"")</f>
        <v>Chân giò heo muối 300g</v>
      </c>
      <c r="M521" s="16"/>
      <c r="N521" s="50" t="str">
        <f>IF(K521&lt;&gt;"","K-HCM","")</f>
        <v>K-HCM</v>
      </c>
      <c r="Q521" s="28" t="str">
        <f>IF(K521&lt;&gt;"",VLOOKUP(K521,tenhang,3,0),"")</f>
        <v>Túi</v>
      </c>
      <c r="R521" s="32">
        <v>4</v>
      </c>
      <c r="T521" s="30">
        <f>IF(K521&lt;&gt;"",VLOOKUP(K521,tenhang,4,0),0)</f>
        <v>73431</v>
      </c>
      <c r="U521" s="30">
        <f>R521*T521</f>
        <v>293724</v>
      </c>
      <c r="X521" s="67">
        <f>IF(K521&lt;&gt;"",8,"")</f>
        <v>8</v>
      </c>
      <c r="Y521" s="31"/>
      <c r="Z521" s="30">
        <f>IF(K521&lt;&gt;"",ROUND(U521*X521*1%,0),"")</f>
        <v>23498</v>
      </c>
    </row>
    <row r="522" spans="1:26" ht="25.5" customHeight="1" x14ac:dyDescent="0.25">
      <c r="A522" s="88" t="s">
        <v>2157</v>
      </c>
      <c r="B522" s="82" t="str">
        <f>IF(I522&lt;&gt;"",IF(LEN(I522)&gt;9,LEFT(I522,10),"sai PO"),"")</f>
        <v>4145198290</v>
      </c>
      <c r="G522" s="20" t="s">
        <v>1602</v>
      </c>
      <c r="I522" s="20" t="s">
        <v>2134</v>
      </c>
      <c r="J522" s="50" t="str">
        <f>IF(G522&lt;&gt;"",VLOOKUP(G522,'nhân viên sale'!$A$2:$C$1624,2,0),"")</f>
        <v>SG004</v>
      </c>
      <c r="K522" s="20" t="s">
        <v>55</v>
      </c>
      <c r="L522" s="27" t="str">
        <f>IF(K522&lt;&gt;"",VLOOKUP(K522,tenhang,2,0),"")</f>
        <v>Gà muối 500g</v>
      </c>
      <c r="M522" s="16"/>
      <c r="N522" s="50" t="str">
        <f>IF(K522&lt;&gt;"","K-HCM","")</f>
        <v>K-HCM</v>
      </c>
      <c r="Q522" s="28" t="str">
        <f>IF(K522&lt;&gt;"",VLOOKUP(K522,tenhang,3,0),"")</f>
        <v>Túi</v>
      </c>
      <c r="R522" s="32">
        <v>4</v>
      </c>
      <c r="T522" s="30">
        <f>IF(K522&lt;&gt;"",VLOOKUP(K522,tenhang,4,0),0)</f>
        <v>111058</v>
      </c>
      <c r="U522" s="30">
        <f>R522*T522</f>
        <v>444232</v>
      </c>
      <c r="X522" s="67">
        <f>IF(K522&lt;&gt;"",8,"")</f>
        <v>8</v>
      </c>
      <c r="Y522" s="31"/>
      <c r="Z522" s="30">
        <f>IF(K522&lt;&gt;"",ROUND(U522*X522*1%,0),"")</f>
        <v>35539</v>
      </c>
    </row>
    <row r="523" spans="1:26" ht="25.5" customHeight="1" x14ac:dyDescent="0.25">
      <c r="A523" s="88" t="s">
        <v>2157</v>
      </c>
      <c r="B523" s="82" t="str">
        <f>IF(I523&lt;&gt;"",IF(LEN(I523)&gt;9,LEFT(I523,10),"sai PO"),"")</f>
        <v>4145198295</v>
      </c>
      <c r="G523" s="20" t="s">
        <v>1607</v>
      </c>
      <c r="I523" s="20" t="s">
        <v>2135</v>
      </c>
      <c r="J523" s="50" t="str">
        <f>IF(G523&lt;&gt;"",VLOOKUP(G523,'nhân viên sale'!$A$2:$C$1624,2,0),"")</f>
        <v>SG004</v>
      </c>
      <c r="K523" s="20" t="s">
        <v>39</v>
      </c>
      <c r="L523" s="27" t="str">
        <f>IF(K523&lt;&gt;"",VLOOKUP(K523,tenhang,2,0),"")</f>
        <v>Chân giò heo muối 300g</v>
      </c>
      <c r="M523" s="16"/>
      <c r="N523" s="50" t="str">
        <f>IF(K523&lt;&gt;"","K-HCM","")</f>
        <v>K-HCM</v>
      </c>
      <c r="Q523" s="28" t="str">
        <f>IF(K523&lt;&gt;"",VLOOKUP(K523,tenhang,3,0),"")</f>
        <v>Túi</v>
      </c>
      <c r="R523" s="32">
        <v>4</v>
      </c>
      <c r="T523" s="30">
        <f>IF(K523&lt;&gt;"",VLOOKUP(K523,tenhang,4,0),0)</f>
        <v>73431</v>
      </c>
      <c r="U523" s="30">
        <f>R523*T523</f>
        <v>293724</v>
      </c>
      <c r="X523" s="67">
        <f>IF(K523&lt;&gt;"",8,"")</f>
        <v>8</v>
      </c>
      <c r="Y523" s="31"/>
      <c r="Z523" s="30">
        <f>IF(K523&lt;&gt;"",ROUND(U523*X523*1%,0),"")</f>
        <v>23498</v>
      </c>
    </row>
    <row r="524" spans="1:26" ht="25.5" customHeight="1" x14ac:dyDescent="0.25">
      <c r="A524" s="88" t="s">
        <v>2157</v>
      </c>
      <c r="B524" s="82" t="str">
        <f>IF(I524&lt;&gt;"",IF(LEN(I524)&gt;9,LEFT(I524,10),"sai PO"),"")</f>
        <v>4145198295</v>
      </c>
      <c r="G524" s="20" t="s">
        <v>1607</v>
      </c>
      <c r="I524" s="20" t="s">
        <v>2135</v>
      </c>
      <c r="J524" s="50" t="str">
        <f>IF(G524&lt;&gt;"",VLOOKUP(G524,'nhân viên sale'!$A$2:$C$1624,2,0),"")</f>
        <v>SG004</v>
      </c>
      <c r="K524" s="20" t="s">
        <v>55</v>
      </c>
      <c r="L524" s="27" t="str">
        <f>IF(K524&lt;&gt;"",VLOOKUP(K524,tenhang,2,0),"")</f>
        <v>Gà muối 500g</v>
      </c>
      <c r="M524" s="16"/>
      <c r="N524" s="50" t="str">
        <f>IF(K524&lt;&gt;"","K-HCM","")</f>
        <v>K-HCM</v>
      </c>
      <c r="Q524" s="28" t="str">
        <f>IF(K524&lt;&gt;"",VLOOKUP(K524,tenhang,3,0),"")</f>
        <v>Túi</v>
      </c>
      <c r="R524" s="32">
        <v>4</v>
      </c>
      <c r="T524" s="30">
        <f>IF(K524&lt;&gt;"",VLOOKUP(K524,tenhang,4,0),0)</f>
        <v>111058</v>
      </c>
      <c r="U524" s="30">
        <f>R524*T524</f>
        <v>444232</v>
      </c>
      <c r="X524" s="67">
        <f>IF(K524&lt;&gt;"",8,"")</f>
        <v>8</v>
      </c>
      <c r="Y524" s="31"/>
      <c r="Z524" s="30">
        <f>IF(K524&lt;&gt;"",ROUND(U524*X524*1%,0),"")</f>
        <v>35539</v>
      </c>
    </row>
    <row r="525" spans="1:26" ht="25.5" customHeight="1" x14ac:dyDescent="0.25">
      <c r="A525" s="88" t="s">
        <v>2157</v>
      </c>
      <c r="B525" s="82" t="str">
        <f>IF(I525&lt;&gt;"",IF(LEN(I525)&gt;9,LEFT(I525,10),"sai PO"),"")</f>
        <v>4145198298</v>
      </c>
      <c r="G525" s="20" t="s">
        <v>1613</v>
      </c>
      <c r="I525" s="20" t="s">
        <v>2136</v>
      </c>
      <c r="J525" s="50" t="str">
        <f>IF(G525&lt;&gt;"",VLOOKUP(G525,'nhân viên sale'!$A$2:$C$1624,2,0),"")</f>
        <v>SG005</v>
      </c>
      <c r="K525" s="20" t="s">
        <v>39</v>
      </c>
      <c r="L525" s="27" t="str">
        <f>IF(K525&lt;&gt;"",VLOOKUP(K525,tenhang,2,0),"")</f>
        <v>Chân giò heo muối 300g</v>
      </c>
      <c r="M525" s="16"/>
      <c r="N525" s="50" t="str">
        <f>IF(K525&lt;&gt;"","K-HCM","")</f>
        <v>K-HCM</v>
      </c>
      <c r="Q525" s="28" t="str">
        <f>IF(K525&lt;&gt;"",VLOOKUP(K525,tenhang,3,0),"")</f>
        <v>Túi</v>
      </c>
      <c r="R525" s="32">
        <v>4</v>
      </c>
      <c r="T525" s="30">
        <f>IF(K525&lt;&gt;"",VLOOKUP(K525,tenhang,4,0),0)</f>
        <v>73431</v>
      </c>
      <c r="U525" s="30">
        <f>R525*T525</f>
        <v>293724</v>
      </c>
      <c r="X525" s="67">
        <f>IF(K525&lt;&gt;"",8,"")</f>
        <v>8</v>
      </c>
      <c r="Y525" s="31"/>
      <c r="Z525" s="30">
        <f>IF(K525&lt;&gt;"",ROUND(U525*X525*1%,0),"")</f>
        <v>23498</v>
      </c>
    </row>
    <row r="526" spans="1:26" ht="25.5" customHeight="1" x14ac:dyDescent="0.25">
      <c r="A526" s="88" t="s">
        <v>2157</v>
      </c>
      <c r="B526" s="82" t="str">
        <f>IF(I526&lt;&gt;"",IF(LEN(I526)&gt;9,LEFT(I526,10),"sai PO"),"")</f>
        <v>4145198298</v>
      </c>
      <c r="G526" s="20" t="s">
        <v>1613</v>
      </c>
      <c r="I526" s="20" t="s">
        <v>2136</v>
      </c>
      <c r="J526" s="50" t="str">
        <f>IF(G526&lt;&gt;"",VLOOKUP(G526,'nhân viên sale'!$A$2:$C$1624,2,0),"")</f>
        <v>SG005</v>
      </c>
      <c r="K526" s="20" t="s">
        <v>55</v>
      </c>
      <c r="L526" s="27" t="str">
        <f>IF(K526&lt;&gt;"",VLOOKUP(K526,tenhang,2,0),"")</f>
        <v>Gà muối 500g</v>
      </c>
      <c r="M526" s="16"/>
      <c r="N526" s="50" t="str">
        <f>IF(K526&lt;&gt;"","K-HCM","")</f>
        <v>K-HCM</v>
      </c>
      <c r="Q526" s="28" t="str">
        <f>IF(K526&lt;&gt;"",VLOOKUP(K526,tenhang,3,0),"")</f>
        <v>Túi</v>
      </c>
      <c r="R526" s="32">
        <v>4</v>
      </c>
      <c r="T526" s="30">
        <f>IF(K526&lt;&gt;"",VLOOKUP(K526,tenhang,4,0),0)</f>
        <v>111058</v>
      </c>
      <c r="U526" s="30">
        <f>R526*T526</f>
        <v>444232</v>
      </c>
      <c r="X526" s="67">
        <f>IF(K526&lt;&gt;"",8,"")</f>
        <v>8</v>
      </c>
      <c r="Y526" s="31"/>
      <c r="Z526" s="30">
        <f>IF(K526&lt;&gt;"",ROUND(U526*X526*1%,0),"")</f>
        <v>35539</v>
      </c>
    </row>
    <row r="527" spans="1:26" ht="25.5" customHeight="1" x14ac:dyDescent="0.25">
      <c r="A527" s="88" t="s">
        <v>2157</v>
      </c>
      <c r="B527" s="82" t="str">
        <f>IF(I527&lt;&gt;"",IF(LEN(I527)&gt;9,LEFT(I527,10),"sai PO"),"")</f>
        <v>4145198301</v>
      </c>
      <c r="G527" s="20" t="s">
        <v>1616</v>
      </c>
      <c r="I527" s="20" t="s">
        <v>2137</v>
      </c>
      <c r="J527" s="50" t="str">
        <f>IF(G527&lt;&gt;"",VLOOKUP(G527,'nhân viên sale'!$A$2:$C$1624,2,0),"")</f>
        <v>SG004</v>
      </c>
      <c r="K527" s="20" t="s">
        <v>39</v>
      </c>
      <c r="L527" s="27" t="str">
        <f>IF(K527&lt;&gt;"",VLOOKUP(K527,tenhang,2,0),"")</f>
        <v>Chân giò heo muối 300g</v>
      </c>
      <c r="M527" s="16"/>
      <c r="N527" s="50" t="str">
        <f>IF(K527&lt;&gt;"","K-HCM","")</f>
        <v>K-HCM</v>
      </c>
      <c r="Q527" s="28" t="str">
        <f>IF(K527&lt;&gt;"",VLOOKUP(K527,tenhang,3,0),"")</f>
        <v>Túi</v>
      </c>
      <c r="R527" s="32">
        <v>4</v>
      </c>
      <c r="T527" s="30">
        <f>IF(K527&lt;&gt;"",VLOOKUP(K527,tenhang,4,0),0)</f>
        <v>73431</v>
      </c>
      <c r="U527" s="30">
        <f>R527*T527</f>
        <v>293724</v>
      </c>
      <c r="X527" s="67">
        <f>IF(K527&lt;&gt;"",8,"")</f>
        <v>8</v>
      </c>
      <c r="Y527" s="31"/>
      <c r="Z527" s="30">
        <f>IF(K527&lt;&gt;"",ROUND(U527*X527*1%,0),"")</f>
        <v>23498</v>
      </c>
    </row>
    <row r="528" spans="1:26" ht="25.5" customHeight="1" x14ac:dyDescent="0.25">
      <c r="A528" s="88" t="s">
        <v>2157</v>
      </c>
      <c r="B528" s="82" t="str">
        <f>IF(I528&lt;&gt;"",IF(LEN(I528)&gt;9,LEFT(I528,10),"sai PO"),"")</f>
        <v>4145198301</v>
      </c>
      <c r="G528" s="20" t="s">
        <v>1616</v>
      </c>
      <c r="I528" s="20" t="s">
        <v>2137</v>
      </c>
      <c r="J528" s="50" t="str">
        <f>IF(G528&lt;&gt;"",VLOOKUP(G528,'nhân viên sale'!$A$2:$C$1624,2,0),"")</f>
        <v>SG004</v>
      </c>
      <c r="K528" s="20" t="s">
        <v>55</v>
      </c>
      <c r="L528" s="27" t="str">
        <f>IF(K528&lt;&gt;"",VLOOKUP(K528,tenhang,2,0),"")</f>
        <v>Gà muối 500g</v>
      </c>
      <c r="M528" s="16"/>
      <c r="N528" s="50" t="str">
        <f>IF(K528&lt;&gt;"","K-HCM","")</f>
        <v>K-HCM</v>
      </c>
      <c r="Q528" s="28" t="str">
        <f>IF(K528&lt;&gt;"",VLOOKUP(K528,tenhang,3,0),"")</f>
        <v>Túi</v>
      </c>
      <c r="R528" s="32">
        <v>4</v>
      </c>
      <c r="T528" s="30">
        <f>IF(K528&lt;&gt;"",VLOOKUP(K528,tenhang,4,0),0)</f>
        <v>111058</v>
      </c>
      <c r="U528" s="30">
        <f>R528*T528</f>
        <v>444232</v>
      </c>
      <c r="X528" s="67">
        <f>IF(K528&lt;&gt;"",8,"")</f>
        <v>8</v>
      </c>
      <c r="Y528" s="31"/>
      <c r="Z528" s="30">
        <f>IF(K528&lt;&gt;"",ROUND(U528*X528*1%,0),"")</f>
        <v>35539</v>
      </c>
    </row>
    <row r="529" spans="1:26" ht="25.5" customHeight="1" x14ac:dyDescent="0.25">
      <c r="A529" s="88" t="s">
        <v>2157</v>
      </c>
      <c r="B529" s="82" t="str">
        <f>IF(I529&lt;&gt;"",IF(LEN(I529)&gt;9,LEFT(I529,10),"sai PO"),"")</f>
        <v>4145198303</v>
      </c>
      <c r="G529" s="20" t="s">
        <v>1618</v>
      </c>
      <c r="I529" s="20" t="s">
        <v>2138</v>
      </c>
      <c r="J529" s="50" t="str">
        <f>IF(G529&lt;&gt;"",VLOOKUP(G529,'nhân viên sale'!$A$2:$C$1624,2,0),"")</f>
        <v>SG011</v>
      </c>
      <c r="K529" s="20" t="s">
        <v>39</v>
      </c>
      <c r="L529" s="27" t="str">
        <f>IF(K529&lt;&gt;"",VLOOKUP(K529,tenhang,2,0),"")</f>
        <v>Chân giò heo muối 300g</v>
      </c>
      <c r="M529" s="16"/>
      <c r="N529" s="50" t="str">
        <f>IF(K529&lt;&gt;"","K-HCM","")</f>
        <v>K-HCM</v>
      </c>
      <c r="Q529" s="28" t="str">
        <f>IF(K529&lt;&gt;"",VLOOKUP(K529,tenhang,3,0),"")</f>
        <v>Túi</v>
      </c>
      <c r="R529" s="32">
        <v>6</v>
      </c>
      <c r="T529" s="30">
        <f>IF(K529&lt;&gt;"",VLOOKUP(K529,tenhang,4,0),0)</f>
        <v>73431</v>
      </c>
      <c r="U529" s="30">
        <f>R529*T529</f>
        <v>440586</v>
      </c>
      <c r="X529" s="67">
        <f>IF(K529&lt;&gt;"",8,"")</f>
        <v>8</v>
      </c>
      <c r="Y529" s="31"/>
      <c r="Z529" s="30">
        <f>IF(K529&lt;&gt;"",ROUND(U529*X529*1%,0),"")</f>
        <v>35247</v>
      </c>
    </row>
    <row r="530" spans="1:26" ht="25.5" customHeight="1" x14ac:dyDescent="0.25">
      <c r="A530" s="88" t="s">
        <v>2157</v>
      </c>
      <c r="B530" s="82" t="str">
        <f>IF(I530&lt;&gt;"",IF(LEN(I530)&gt;9,LEFT(I530,10),"sai PO"),"")</f>
        <v>4145198303</v>
      </c>
      <c r="G530" s="20" t="s">
        <v>1618</v>
      </c>
      <c r="I530" s="20" t="s">
        <v>2138</v>
      </c>
      <c r="J530" s="50" t="str">
        <f>IF(G530&lt;&gt;"",VLOOKUP(G530,'nhân viên sale'!$A$2:$C$1624,2,0),"")</f>
        <v>SG011</v>
      </c>
      <c r="K530" s="20" t="s">
        <v>55</v>
      </c>
      <c r="L530" s="27" t="str">
        <f>IF(K530&lt;&gt;"",VLOOKUP(K530,tenhang,2,0),"")</f>
        <v>Gà muối 500g</v>
      </c>
      <c r="M530" s="16"/>
      <c r="N530" s="50" t="str">
        <f>IF(K530&lt;&gt;"","K-HCM","")</f>
        <v>K-HCM</v>
      </c>
      <c r="Q530" s="28" t="str">
        <f>IF(K530&lt;&gt;"",VLOOKUP(K530,tenhang,3,0),"")</f>
        <v>Túi</v>
      </c>
      <c r="R530" s="32">
        <v>6</v>
      </c>
      <c r="T530" s="30">
        <f>IF(K530&lt;&gt;"",VLOOKUP(K530,tenhang,4,0),0)</f>
        <v>111058</v>
      </c>
      <c r="U530" s="30">
        <f>R530*T530</f>
        <v>666348</v>
      </c>
      <c r="X530" s="67">
        <f>IF(K530&lt;&gt;"",8,"")</f>
        <v>8</v>
      </c>
      <c r="Y530" s="31"/>
      <c r="Z530" s="30">
        <f>IF(K530&lt;&gt;"",ROUND(U530*X530*1%,0),"")</f>
        <v>53308</v>
      </c>
    </row>
    <row r="531" spans="1:26" ht="25.5" customHeight="1" x14ac:dyDescent="0.25">
      <c r="A531" s="88" t="s">
        <v>2157</v>
      </c>
      <c r="B531" s="82" t="str">
        <f>IF(I531&lt;&gt;"",IF(LEN(I531)&gt;9,LEFT(I531,10),"sai PO"),"")</f>
        <v>4145198303</v>
      </c>
      <c r="G531" s="20" t="s">
        <v>1618</v>
      </c>
      <c r="I531" s="20" t="s">
        <v>2138</v>
      </c>
      <c r="J531" s="50" t="str">
        <f>IF(G531&lt;&gt;"",VLOOKUP(G531,'nhân viên sale'!$A$2:$C$1624,2,0),"")</f>
        <v>SG011</v>
      </c>
      <c r="K531" s="20" t="s">
        <v>67</v>
      </c>
      <c r="L531" s="27" t="str">
        <f>IF(K531&lt;&gt;"",VLOOKUP(K531,tenhang,2,0),"")</f>
        <v>Tai heo muối 200g</v>
      </c>
      <c r="M531" s="16"/>
      <c r="N531" s="50" t="str">
        <f>IF(K531&lt;&gt;"","K-HCM","")</f>
        <v>K-HCM</v>
      </c>
      <c r="Q531" s="28" t="str">
        <f>IF(K531&lt;&gt;"",VLOOKUP(K531,tenhang,3,0),"")</f>
        <v>Túi</v>
      </c>
      <c r="R531" s="32">
        <v>4</v>
      </c>
      <c r="T531" s="30">
        <f>IF(K531&lt;&gt;"",VLOOKUP(K531,tenhang,4,0),0)</f>
        <v>55595</v>
      </c>
      <c r="U531" s="30">
        <f>R531*T531</f>
        <v>222380</v>
      </c>
      <c r="X531" s="67">
        <f>IF(K531&lt;&gt;"",8,"")</f>
        <v>8</v>
      </c>
      <c r="Y531" s="31"/>
      <c r="Z531" s="30">
        <f>IF(K531&lt;&gt;"",ROUND(U531*X531*1%,0),"")</f>
        <v>17790</v>
      </c>
    </row>
    <row r="532" spans="1:26" ht="25.5" customHeight="1" x14ac:dyDescent="0.25">
      <c r="A532" s="88" t="s">
        <v>2157</v>
      </c>
      <c r="B532" s="82" t="str">
        <f>IF(I532&lt;&gt;"",IF(LEN(I532)&gt;9,LEFT(I532,10),"sai PO"),"")</f>
        <v>4145198303</v>
      </c>
      <c r="G532" s="20" t="s">
        <v>1618</v>
      </c>
      <c r="I532" s="20" t="s">
        <v>2138</v>
      </c>
      <c r="J532" s="50" t="str">
        <f>IF(G532&lt;&gt;"",VLOOKUP(G532,'nhân viên sale'!$A$2:$C$1624,2,0),"")</f>
        <v>SG011</v>
      </c>
      <c r="K532" s="20" t="s">
        <v>37</v>
      </c>
      <c r="L532" s="27" t="str">
        <f>IF(K532&lt;&gt;"",VLOOKUP(K532,tenhang,2,0),"")</f>
        <v>Chả cốm 300g</v>
      </c>
      <c r="M532" s="16"/>
      <c r="N532" s="50" t="str">
        <f>IF(K532&lt;&gt;"","K-HCM","")</f>
        <v>K-HCM</v>
      </c>
      <c r="Q532" s="28" t="str">
        <f>IF(K532&lt;&gt;"",VLOOKUP(K532,tenhang,3,0),"")</f>
        <v>Túi</v>
      </c>
      <c r="R532" s="32">
        <v>4</v>
      </c>
      <c r="T532" s="30">
        <f>IF(K532&lt;&gt;"",VLOOKUP(K532,tenhang,4,0),0)</f>
        <v>74250</v>
      </c>
      <c r="U532" s="30">
        <f>R532*T532</f>
        <v>297000</v>
      </c>
      <c r="X532" s="67">
        <f>IF(K532&lt;&gt;"",8,"")</f>
        <v>8</v>
      </c>
      <c r="Y532" s="31"/>
      <c r="Z532" s="30">
        <f>IF(K532&lt;&gt;"",ROUND(U532*X532*1%,0),"")</f>
        <v>23760</v>
      </c>
    </row>
    <row r="533" spans="1:26" ht="25.5" customHeight="1" x14ac:dyDescent="0.25">
      <c r="A533" s="88" t="s">
        <v>2157</v>
      </c>
      <c r="B533" s="82" t="str">
        <f>IF(I533&lt;&gt;"",IF(LEN(I533)&gt;9,LEFT(I533,10),"sai PO"),"")</f>
        <v>4145198303</v>
      </c>
      <c r="G533" s="20" t="s">
        <v>1618</v>
      </c>
      <c r="I533" s="20" t="s">
        <v>2138</v>
      </c>
      <c r="J533" s="50" t="str">
        <f>IF(G533&lt;&gt;"",VLOOKUP(G533,'nhân viên sale'!$A$2:$C$1624,2,0),"")</f>
        <v>SG011</v>
      </c>
      <c r="K533" s="20" t="s">
        <v>59</v>
      </c>
      <c r="L533" s="27" t="str">
        <f>IF(K533&lt;&gt;"",VLOOKUP(K533,tenhang,2,0),"")</f>
        <v>Giò Tai Lưỡi Xào 250g</v>
      </c>
      <c r="M533" s="16"/>
      <c r="N533" s="50" t="str">
        <f>IF(K533&lt;&gt;"","K-HCM","")</f>
        <v>K-HCM</v>
      </c>
      <c r="Q533" s="28" t="str">
        <f>IF(K533&lt;&gt;"",VLOOKUP(K533,tenhang,3,0),"")</f>
        <v>Túi</v>
      </c>
      <c r="R533" s="32">
        <v>4</v>
      </c>
      <c r="T533" s="30">
        <f>IF(K533&lt;&gt;"",VLOOKUP(K533,tenhang,4,0),0)</f>
        <v>50182</v>
      </c>
      <c r="U533" s="30">
        <f>R533*T533</f>
        <v>200728</v>
      </c>
      <c r="X533" s="67">
        <f>IF(K533&lt;&gt;"",8,"")</f>
        <v>8</v>
      </c>
      <c r="Y533" s="31"/>
      <c r="Z533" s="30">
        <f>IF(K533&lt;&gt;"",ROUND(U533*X533*1%,0),"")</f>
        <v>16058</v>
      </c>
    </row>
    <row r="534" spans="1:26" ht="25.5" customHeight="1" x14ac:dyDescent="0.25">
      <c r="A534" s="88" t="s">
        <v>2157</v>
      </c>
      <c r="B534" s="82" t="str">
        <f>IF(I534&lt;&gt;"",IF(LEN(I534)&gt;9,LEFT(I534,10),"sai PO"),"")</f>
        <v>4145198308</v>
      </c>
      <c r="G534" s="20" t="s">
        <v>1624</v>
      </c>
      <c r="I534" s="20" t="s">
        <v>2139</v>
      </c>
      <c r="J534" s="50" t="str">
        <f>IF(G534&lt;&gt;"",VLOOKUP(G534,'nhân viên sale'!$A$2:$C$1624,2,0),"")</f>
        <v>SG004</v>
      </c>
      <c r="K534" s="20" t="s">
        <v>30</v>
      </c>
      <c r="L534" s="27" t="str">
        <f>IF(K534&lt;&gt;"",VLOOKUP(K534,tenhang,2,0),"")</f>
        <v>Bắp bò muối 200g</v>
      </c>
      <c r="M534" s="16"/>
      <c r="N534" s="50" t="str">
        <f>IF(K534&lt;&gt;"","K-HCM","")</f>
        <v>K-HCM</v>
      </c>
      <c r="Q534" s="28" t="str">
        <f>IF(K534&lt;&gt;"",VLOOKUP(K534,tenhang,3,0),"")</f>
        <v>Túi</v>
      </c>
      <c r="R534" s="32">
        <v>4</v>
      </c>
      <c r="T534" s="30">
        <f>IF(K534&lt;&gt;"",VLOOKUP(K534,tenhang,4,0),0)</f>
        <v>87787</v>
      </c>
      <c r="U534" s="30">
        <f>R534*T534</f>
        <v>351148</v>
      </c>
      <c r="X534" s="67">
        <f>IF(K534&lt;&gt;"",8,"")</f>
        <v>8</v>
      </c>
      <c r="Y534" s="31"/>
      <c r="Z534" s="30">
        <f>IF(K534&lt;&gt;"",ROUND(U534*X534*1%,0),"")</f>
        <v>28092</v>
      </c>
    </row>
    <row r="535" spans="1:26" ht="25.5" customHeight="1" x14ac:dyDescent="0.25">
      <c r="A535" s="88" t="s">
        <v>2157</v>
      </c>
      <c r="B535" s="82" t="str">
        <f>IF(I535&lt;&gt;"",IF(LEN(I535)&gt;9,LEFT(I535,10),"sai PO"),"")</f>
        <v>4145198308</v>
      </c>
      <c r="G535" s="20" t="s">
        <v>1624</v>
      </c>
      <c r="I535" s="20" t="s">
        <v>2139</v>
      </c>
      <c r="J535" s="50" t="str">
        <f>IF(G535&lt;&gt;"",VLOOKUP(G535,'nhân viên sale'!$A$2:$C$1624,2,0),"")</f>
        <v>SG004</v>
      </c>
      <c r="K535" s="20" t="s">
        <v>39</v>
      </c>
      <c r="L535" s="27" t="str">
        <f>IF(K535&lt;&gt;"",VLOOKUP(K535,tenhang,2,0),"")</f>
        <v>Chân giò heo muối 300g</v>
      </c>
      <c r="M535" s="16"/>
      <c r="N535" s="50" t="str">
        <f>IF(K535&lt;&gt;"","K-HCM","")</f>
        <v>K-HCM</v>
      </c>
      <c r="Q535" s="28" t="str">
        <f>IF(K535&lt;&gt;"",VLOOKUP(K535,tenhang,3,0),"")</f>
        <v>Túi</v>
      </c>
      <c r="R535" s="32">
        <v>4</v>
      </c>
      <c r="T535" s="30">
        <f>IF(K535&lt;&gt;"",VLOOKUP(K535,tenhang,4,0),0)</f>
        <v>73431</v>
      </c>
      <c r="U535" s="30">
        <f>R535*T535</f>
        <v>293724</v>
      </c>
      <c r="X535" s="67">
        <f>IF(K535&lt;&gt;"",8,"")</f>
        <v>8</v>
      </c>
      <c r="Y535" s="31"/>
      <c r="Z535" s="30">
        <f>IF(K535&lt;&gt;"",ROUND(U535*X535*1%,0),"")</f>
        <v>23498</v>
      </c>
    </row>
    <row r="536" spans="1:26" ht="25.5" customHeight="1" x14ac:dyDescent="0.25">
      <c r="A536" s="88" t="s">
        <v>2157</v>
      </c>
      <c r="B536" s="82" t="str">
        <f>IF(I536&lt;&gt;"",IF(LEN(I536)&gt;9,LEFT(I536,10),"sai PO"),"")</f>
        <v>4145198308</v>
      </c>
      <c r="G536" s="20" t="s">
        <v>1624</v>
      </c>
      <c r="I536" s="20" t="s">
        <v>2139</v>
      </c>
      <c r="J536" s="50" t="str">
        <f>IF(G536&lt;&gt;"",VLOOKUP(G536,'nhân viên sale'!$A$2:$C$1624,2,0),"")</f>
        <v>SG004</v>
      </c>
      <c r="K536" s="20" t="s">
        <v>55</v>
      </c>
      <c r="L536" s="27" t="str">
        <f>IF(K536&lt;&gt;"",VLOOKUP(K536,tenhang,2,0),"")</f>
        <v>Gà muối 500g</v>
      </c>
      <c r="M536" s="16"/>
      <c r="N536" s="50" t="str">
        <f>IF(K536&lt;&gt;"","K-HCM","")</f>
        <v>K-HCM</v>
      </c>
      <c r="Q536" s="28" t="str">
        <f>IF(K536&lt;&gt;"",VLOOKUP(K536,tenhang,3,0),"")</f>
        <v>Túi</v>
      </c>
      <c r="R536" s="32">
        <v>4</v>
      </c>
      <c r="T536" s="30">
        <f>IF(K536&lt;&gt;"",VLOOKUP(K536,tenhang,4,0),0)</f>
        <v>111058</v>
      </c>
      <c r="U536" s="30">
        <f>R536*T536</f>
        <v>444232</v>
      </c>
      <c r="X536" s="67">
        <f>IF(K536&lt;&gt;"",8,"")</f>
        <v>8</v>
      </c>
      <c r="Y536" s="31"/>
      <c r="Z536" s="30">
        <f>IF(K536&lt;&gt;"",ROUND(U536*X536*1%,0),"")</f>
        <v>35539</v>
      </c>
    </row>
    <row r="537" spans="1:26" ht="25.5" customHeight="1" x14ac:dyDescent="0.25">
      <c r="A537" s="88" t="s">
        <v>2157</v>
      </c>
      <c r="B537" s="82" t="str">
        <f>IF(I537&lt;&gt;"",IF(LEN(I537)&gt;9,LEFT(I537,10),"sai PO"),"")</f>
        <v>4145198346</v>
      </c>
      <c r="G537" s="20" t="s">
        <v>1673</v>
      </c>
      <c r="I537" s="20" t="s">
        <v>2140</v>
      </c>
      <c r="J537" s="50" t="str">
        <f>IF(G537&lt;&gt;"",VLOOKUP(G537,'nhân viên sale'!$A$2:$C$1624,2,0),"")</f>
        <v>SG005</v>
      </c>
      <c r="K537" s="20" t="s">
        <v>39</v>
      </c>
      <c r="L537" s="27" t="str">
        <f>IF(K537&lt;&gt;"",VLOOKUP(K537,tenhang,2,0),"")</f>
        <v>Chân giò heo muối 300g</v>
      </c>
      <c r="M537" s="16"/>
      <c r="N537" s="50" t="str">
        <f>IF(K537&lt;&gt;"","K-HCM","")</f>
        <v>K-HCM</v>
      </c>
      <c r="Q537" s="28" t="str">
        <f>IF(K537&lt;&gt;"",VLOOKUP(K537,tenhang,3,0),"")</f>
        <v>Túi</v>
      </c>
      <c r="R537" s="32">
        <v>4</v>
      </c>
      <c r="T537" s="30">
        <f>IF(K537&lt;&gt;"",VLOOKUP(K537,tenhang,4,0),0)</f>
        <v>73431</v>
      </c>
      <c r="U537" s="30">
        <f>R537*T537</f>
        <v>293724</v>
      </c>
      <c r="X537" s="67">
        <f>IF(K537&lt;&gt;"",8,"")</f>
        <v>8</v>
      </c>
      <c r="Y537" s="31"/>
      <c r="Z537" s="30">
        <f>IF(K537&lt;&gt;"",ROUND(U537*X537*1%,0),"")</f>
        <v>23498</v>
      </c>
    </row>
    <row r="538" spans="1:26" ht="25.5" customHeight="1" x14ac:dyDescent="0.25">
      <c r="A538" s="88" t="s">
        <v>2157</v>
      </c>
      <c r="B538" s="82" t="str">
        <f>IF(I538&lt;&gt;"",IF(LEN(I538)&gt;9,LEFT(I538,10),"sai PO"),"")</f>
        <v>4145198346</v>
      </c>
      <c r="G538" s="20" t="s">
        <v>1673</v>
      </c>
      <c r="I538" s="20" t="s">
        <v>2140</v>
      </c>
      <c r="J538" s="50" t="str">
        <f>IF(G538&lt;&gt;"",VLOOKUP(G538,'nhân viên sale'!$A$2:$C$1624,2,0),"")</f>
        <v>SG005</v>
      </c>
      <c r="K538" s="20" t="s">
        <v>55</v>
      </c>
      <c r="L538" s="27" t="str">
        <f>IF(K538&lt;&gt;"",VLOOKUP(K538,tenhang,2,0),"")</f>
        <v>Gà muối 500g</v>
      </c>
      <c r="M538" s="16"/>
      <c r="N538" s="50" t="str">
        <f>IF(K538&lt;&gt;"","K-HCM","")</f>
        <v>K-HCM</v>
      </c>
      <c r="Q538" s="28" t="str">
        <f>IF(K538&lt;&gt;"",VLOOKUP(K538,tenhang,3,0),"")</f>
        <v>Túi</v>
      </c>
      <c r="R538" s="32">
        <v>5</v>
      </c>
      <c r="T538" s="30">
        <f>IF(K538&lt;&gt;"",VLOOKUP(K538,tenhang,4,0),0)</f>
        <v>111058</v>
      </c>
      <c r="U538" s="30">
        <f>R538*T538</f>
        <v>555290</v>
      </c>
      <c r="X538" s="67">
        <f>IF(K538&lt;&gt;"",8,"")</f>
        <v>8</v>
      </c>
      <c r="Y538" s="31"/>
      <c r="Z538" s="30">
        <f>IF(K538&lt;&gt;"",ROUND(U538*X538*1%,0),"")</f>
        <v>44423</v>
      </c>
    </row>
    <row r="539" spans="1:26" ht="25.5" customHeight="1" x14ac:dyDescent="0.25">
      <c r="A539" s="88" t="s">
        <v>2157</v>
      </c>
      <c r="B539" s="82" t="str">
        <f>IF(I539&lt;&gt;"",IF(LEN(I539)&gt;9,LEFT(I539,10),"sai PO"),"")</f>
        <v>4145198346</v>
      </c>
      <c r="G539" s="20" t="s">
        <v>1673</v>
      </c>
      <c r="I539" s="20" t="s">
        <v>2140</v>
      </c>
      <c r="J539" s="50" t="str">
        <f>IF(G539&lt;&gt;"",VLOOKUP(G539,'nhân viên sale'!$A$2:$C$1624,2,0),"")</f>
        <v>SG005</v>
      </c>
      <c r="K539" s="20" t="s">
        <v>59</v>
      </c>
      <c r="L539" s="27" t="str">
        <f>IF(K539&lt;&gt;"",VLOOKUP(K539,tenhang,2,0),"")</f>
        <v>Giò Tai Lưỡi Xào 250g</v>
      </c>
      <c r="M539" s="16"/>
      <c r="N539" s="50" t="str">
        <f>IF(K539&lt;&gt;"","K-HCM","")</f>
        <v>K-HCM</v>
      </c>
      <c r="Q539" s="28" t="str">
        <f>IF(K539&lt;&gt;"",VLOOKUP(K539,tenhang,3,0),"")</f>
        <v>Túi</v>
      </c>
      <c r="R539" s="32">
        <v>4</v>
      </c>
      <c r="T539" s="30">
        <f>IF(K539&lt;&gt;"",VLOOKUP(K539,tenhang,4,0),0)</f>
        <v>50182</v>
      </c>
      <c r="U539" s="30">
        <f>R539*T539</f>
        <v>200728</v>
      </c>
      <c r="X539" s="67">
        <f>IF(K539&lt;&gt;"",8,"")</f>
        <v>8</v>
      </c>
      <c r="Y539" s="31"/>
      <c r="Z539" s="30">
        <f>IF(K539&lt;&gt;"",ROUND(U539*X539*1%,0),"")</f>
        <v>16058</v>
      </c>
    </row>
    <row r="540" spans="1:26" ht="25.5" customHeight="1" x14ac:dyDescent="0.25">
      <c r="A540" s="88" t="s">
        <v>2157</v>
      </c>
      <c r="B540" s="82" t="str">
        <f>IF(I540&lt;&gt;"",IF(LEN(I540)&gt;9,LEFT(I540,10),"sai PO"),"")</f>
        <v>4145198348</v>
      </c>
      <c r="G540" s="20" t="s">
        <v>1683</v>
      </c>
      <c r="I540" s="20" t="s">
        <v>2142</v>
      </c>
      <c r="J540" s="50" t="str">
        <f>IF(G540&lt;&gt;"",VLOOKUP(G540,'nhân viên sale'!$A$2:$C$1624,2,0),"")</f>
        <v>SG009</v>
      </c>
      <c r="K540" s="20" t="s">
        <v>39</v>
      </c>
      <c r="L540" s="27" t="str">
        <f>IF(K540&lt;&gt;"",VLOOKUP(K540,tenhang,2,0),"")</f>
        <v>Chân giò heo muối 300g</v>
      </c>
      <c r="M540" s="16"/>
      <c r="N540" s="50" t="str">
        <f>IF(K540&lt;&gt;"","K-HCM","")</f>
        <v>K-HCM</v>
      </c>
      <c r="Q540" s="28" t="str">
        <f>IF(K540&lt;&gt;"",VLOOKUP(K540,tenhang,3,0),"")</f>
        <v>Túi</v>
      </c>
      <c r="R540" s="32">
        <v>4</v>
      </c>
      <c r="T540" s="30">
        <f>IF(K540&lt;&gt;"",VLOOKUP(K540,tenhang,4,0),0)</f>
        <v>73431</v>
      </c>
      <c r="U540" s="30">
        <f>R540*T540</f>
        <v>293724</v>
      </c>
      <c r="X540" s="67">
        <f>IF(K540&lt;&gt;"",8,"")</f>
        <v>8</v>
      </c>
      <c r="Y540" s="31"/>
      <c r="Z540" s="30">
        <f>IF(K540&lt;&gt;"",ROUND(U540*X540*1%,0),"")</f>
        <v>23498</v>
      </c>
    </row>
    <row r="541" spans="1:26" ht="25.5" customHeight="1" x14ac:dyDescent="0.25">
      <c r="A541" s="88" t="s">
        <v>2157</v>
      </c>
      <c r="B541" s="82" t="str">
        <f>IF(I541&lt;&gt;"",IF(LEN(I541)&gt;9,LEFT(I541,10),"sai PO"),"")</f>
        <v>4145198348</v>
      </c>
      <c r="G541" s="20" t="s">
        <v>1683</v>
      </c>
      <c r="I541" s="20" t="s">
        <v>2142</v>
      </c>
      <c r="J541" s="50" t="str">
        <f>IF(G541&lt;&gt;"",VLOOKUP(G541,'nhân viên sale'!$A$2:$C$1624,2,0),"")</f>
        <v>SG009</v>
      </c>
      <c r="K541" s="20" t="s">
        <v>55</v>
      </c>
      <c r="L541" s="27" t="str">
        <f>IF(K541&lt;&gt;"",VLOOKUP(K541,tenhang,2,0),"")</f>
        <v>Gà muối 500g</v>
      </c>
      <c r="M541" s="16"/>
      <c r="N541" s="50" t="str">
        <f>IF(K541&lt;&gt;"","K-HCM","")</f>
        <v>K-HCM</v>
      </c>
      <c r="Q541" s="28" t="str">
        <f>IF(K541&lt;&gt;"",VLOOKUP(K541,tenhang,3,0),"")</f>
        <v>Túi</v>
      </c>
      <c r="R541" s="32">
        <v>4</v>
      </c>
      <c r="T541" s="30">
        <f>IF(K541&lt;&gt;"",VLOOKUP(K541,tenhang,4,0),0)</f>
        <v>111058</v>
      </c>
      <c r="U541" s="30">
        <f>R541*T541</f>
        <v>444232</v>
      </c>
      <c r="X541" s="67">
        <f>IF(K541&lt;&gt;"",8,"")</f>
        <v>8</v>
      </c>
      <c r="Y541" s="31"/>
      <c r="Z541" s="30">
        <f>IF(K541&lt;&gt;"",ROUND(U541*X541*1%,0),"")</f>
        <v>35539</v>
      </c>
    </row>
    <row r="542" spans="1:26" ht="25.5" customHeight="1" x14ac:dyDescent="0.25">
      <c r="A542" s="88" t="s">
        <v>2157</v>
      </c>
      <c r="B542" s="82" t="str">
        <f>IF(I542&lt;&gt;"",IF(LEN(I542)&gt;9,LEFT(I542,10),"sai PO"),"")</f>
        <v>4145198349</v>
      </c>
      <c r="G542" s="20" t="s">
        <v>1685</v>
      </c>
      <c r="I542" s="20" t="s">
        <v>2143</v>
      </c>
      <c r="J542" s="50" t="str">
        <f>IF(G542&lt;&gt;"",VLOOKUP(G542,'nhân viên sale'!$A$2:$C$1624,2,0),"")</f>
        <v>SG011</v>
      </c>
      <c r="K542" s="20" t="s">
        <v>39</v>
      </c>
      <c r="L542" s="27" t="str">
        <f>IF(K542&lt;&gt;"",VLOOKUP(K542,tenhang,2,0),"")</f>
        <v>Chân giò heo muối 300g</v>
      </c>
      <c r="M542" s="16"/>
      <c r="N542" s="50" t="str">
        <f>IF(K542&lt;&gt;"","K-HCM","")</f>
        <v>K-HCM</v>
      </c>
      <c r="Q542" s="28" t="str">
        <f>IF(K542&lt;&gt;"",VLOOKUP(K542,tenhang,3,0),"")</f>
        <v>Túi</v>
      </c>
      <c r="R542" s="32">
        <v>4</v>
      </c>
      <c r="T542" s="30">
        <f>IF(K542&lt;&gt;"",VLOOKUP(K542,tenhang,4,0),0)</f>
        <v>73431</v>
      </c>
      <c r="U542" s="30">
        <f>R542*T542</f>
        <v>293724</v>
      </c>
      <c r="X542" s="67">
        <f>IF(K542&lt;&gt;"",8,"")</f>
        <v>8</v>
      </c>
      <c r="Y542" s="31"/>
      <c r="Z542" s="30">
        <f>IF(K542&lt;&gt;"",ROUND(U542*X542*1%,0),"")</f>
        <v>23498</v>
      </c>
    </row>
    <row r="543" spans="1:26" ht="25.5" customHeight="1" x14ac:dyDescent="0.25">
      <c r="A543" s="88" t="s">
        <v>2157</v>
      </c>
      <c r="B543" s="82" t="str">
        <f>IF(I543&lt;&gt;"",IF(LEN(I543)&gt;9,LEFT(I543,10),"sai PO"),"")</f>
        <v>4145198349</v>
      </c>
      <c r="G543" s="20" t="s">
        <v>1685</v>
      </c>
      <c r="I543" s="20" t="s">
        <v>2143</v>
      </c>
      <c r="J543" s="50" t="str">
        <f>IF(G543&lt;&gt;"",VLOOKUP(G543,'nhân viên sale'!$A$2:$C$1624,2,0),"")</f>
        <v>SG011</v>
      </c>
      <c r="K543" s="20" t="s">
        <v>55</v>
      </c>
      <c r="L543" s="27" t="str">
        <f>IF(K543&lt;&gt;"",VLOOKUP(K543,tenhang,2,0),"")</f>
        <v>Gà muối 500g</v>
      </c>
      <c r="M543" s="16"/>
      <c r="N543" s="50" t="str">
        <f>IF(K543&lt;&gt;"","K-HCM","")</f>
        <v>K-HCM</v>
      </c>
      <c r="Q543" s="28" t="str">
        <f>IF(K543&lt;&gt;"",VLOOKUP(K543,tenhang,3,0),"")</f>
        <v>Túi</v>
      </c>
      <c r="R543" s="32">
        <v>5</v>
      </c>
      <c r="T543" s="30">
        <f>IF(K543&lt;&gt;"",VLOOKUP(K543,tenhang,4,0),0)</f>
        <v>111058</v>
      </c>
      <c r="U543" s="30">
        <f>R543*T543</f>
        <v>555290</v>
      </c>
      <c r="X543" s="67">
        <f>IF(K543&lt;&gt;"",8,"")</f>
        <v>8</v>
      </c>
      <c r="Y543" s="31"/>
      <c r="Z543" s="30">
        <f>IF(K543&lt;&gt;"",ROUND(U543*X543*1%,0),"")</f>
        <v>44423</v>
      </c>
    </row>
    <row r="544" spans="1:26" ht="25.5" customHeight="1" x14ac:dyDescent="0.25">
      <c r="A544" s="88" t="s">
        <v>2157</v>
      </c>
      <c r="B544" s="82" t="str">
        <f>IF(I544&lt;&gt;"",IF(LEN(I544)&gt;9,LEFT(I544,10),"sai PO"),"")</f>
        <v>4145198349</v>
      </c>
      <c r="G544" s="20" t="s">
        <v>1685</v>
      </c>
      <c r="I544" s="20" t="s">
        <v>2143</v>
      </c>
      <c r="J544" s="50" t="str">
        <f>IF(G544&lt;&gt;"",VLOOKUP(G544,'nhân viên sale'!$A$2:$C$1624,2,0),"")</f>
        <v>SG011</v>
      </c>
      <c r="K544" s="20" t="s">
        <v>65</v>
      </c>
      <c r="L544" s="27" t="str">
        <f>IF(K544&lt;&gt;"",VLOOKUP(K544,tenhang,2,0),"")</f>
        <v>Mọc Nấm Hương 250g</v>
      </c>
      <c r="M544" s="16"/>
      <c r="N544" s="50" t="str">
        <f>IF(K544&lt;&gt;"","K-HCM","")</f>
        <v>K-HCM</v>
      </c>
      <c r="Q544" s="28" t="str">
        <f>IF(K544&lt;&gt;"",VLOOKUP(K544,tenhang,3,0),"")</f>
        <v>Túi</v>
      </c>
      <c r="R544" s="32">
        <v>4</v>
      </c>
      <c r="T544" s="30">
        <f>IF(K544&lt;&gt;"",VLOOKUP(K544,tenhang,4,0),0)</f>
        <v>46000</v>
      </c>
      <c r="U544" s="30">
        <f>R544*T544</f>
        <v>184000</v>
      </c>
      <c r="X544" s="67">
        <f>IF(K544&lt;&gt;"",8,"")</f>
        <v>8</v>
      </c>
      <c r="Y544" s="31"/>
      <c r="Z544" s="30">
        <f>IF(K544&lt;&gt;"",ROUND(U544*X544*1%,0),"")</f>
        <v>14720</v>
      </c>
    </row>
    <row r="545" spans="1:26" ht="25.5" customHeight="1" x14ac:dyDescent="0.25">
      <c r="A545" s="88" t="s">
        <v>2157</v>
      </c>
      <c r="B545" s="82" t="str">
        <f>IF(I545&lt;&gt;"",IF(LEN(I545)&gt;9,LEFT(I545,10),"sai PO"),"")</f>
        <v>4145198352</v>
      </c>
      <c r="G545" s="20" t="s">
        <v>1690</v>
      </c>
      <c r="I545" s="20" t="s">
        <v>2144</v>
      </c>
      <c r="J545" s="50" t="str">
        <f>IF(G545&lt;&gt;"",VLOOKUP(G545,'nhân viên sale'!$A$2:$C$1624,2,0),"")</f>
        <v>SG004</v>
      </c>
      <c r="K545" s="20" t="s">
        <v>39</v>
      </c>
      <c r="L545" s="27" t="str">
        <f>IF(K545&lt;&gt;"",VLOOKUP(K545,tenhang,2,0),"")</f>
        <v>Chân giò heo muối 300g</v>
      </c>
      <c r="M545" s="16"/>
      <c r="N545" s="50" t="str">
        <f>IF(K545&lt;&gt;"","K-HCM","")</f>
        <v>K-HCM</v>
      </c>
      <c r="Q545" s="28" t="str">
        <f>IF(K545&lt;&gt;"",VLOOKUP(K545,tenhang,3,0),"")</f>
        <v>Túi</v>
      </c>
      <c r="R545" s="32">
        <v>4</v>
      </c>
      <c r="T545" s="30">
        <f>IF(K545&lt;&gt;"",VLOOKUP(K545,tenhang,4,0),0)</f>
        <v>73431</v>
      </c>
      <c r="U545" s="30">
        <f>R545*T545</f>
        <v>293724</v>
      </c>
      <c r="X545" s="67">
        <f>IF(K545&lt;&gt;"",8,"")</f>
        <v>8</v>
      </c>
      <c r="Y545" s="31"/>
      <c r="Z545" s="30">
        <f>IF(K545&lt;&gt;"",ROUND(U545*X545*1%,0),"")</f>
        <v>23498</v>
      </c>
    </row>
    <row r="546" spans="1:26" ht="25.5" customHeight="1" x14ac:dyDescent="0.25">
      <c r="A546" s="88" t="s">
        <v>2157</v>
      </c>
      <c r="B546" s="82" t="str">
        <f>IF(I546&lt;&gt;"",IF(LEN(I546)&gt;9,LEFT(I546,10),"sai PO"),"")</f>
        <v>4145198352</v>
      </c>
      <c r="G546" s="20" t="s">
        <v>1690</v>
      </c>
      <c r="I546" s="20" t="s">
        <v>2144</v>
      </c>
      <c r="J546" s="50" t="str">
        <f>IF(G546&lt;&gt;"",VLOOKUP(G546,'nhân viên sale'!$A$2:$C$1624,2,0),"")</f>
        <v>SG004</v>
      </c>
      <c r="K546" s="20" t="s">
        <v>55</v>
      </c>
      <c r="L546" s="27" t="str">
        <f>IF(K546&lt;&gt;"",VLOOKUP(K546,tenhang,2,0),"")</f>
        <v>Gà muối 500g</v>
      </c>
      <c r="M546" s="16"/>
      <c r="N546" s="50" t="str">
        <f>IF(K546&lt;&gt;"","K-HCM","")</f>
        <v>K-HCM</v>
      </c>
      <c r="Q546" s="28" t="str">
        <f>IF(K546&lt;&gt;"",VLOOKUP(K546,tenhang,3,0),"")</f>
        <v>Túi</v>
      </c>
      <c r="R546" s="32">
        <v>4</v>
      </c>
      <c r="T546" s="30">
        <f>IF(K546&lt;&gt;"",VLOOKUP(K546,tenhang,4,0),0)</f>
        <v>111058</v>
      </c>
      <c r="U546" s="30">
        <f>R546*T546</f>
        <v>444232</v>
      </c>
      <c r="X546" s="67">
        <f>IF(K546&lt;&gt;"",8,"")</f>
        <v>8</v>
      </c>
      <c r="Y546" s="31"/>
      <c r="Z546" s="30">
        <f>IF(K546&lt;&gt;"",ROUND(U546*X546*1%,0),"")</f>
        <v>35539</v>
      </c>
    </row>
    <row r="547" spans="1:26" ht="25.5" customHeight="1" x14ac:dyDescent="0.25">
      <c r="A547" s="88" t="s">
        <v>2157</v>
      </c>
      <c r="B547" s="82" t="str">
        <f>IF(I547&lt;&gt;"",IF(LEN(I547)&gt;9,LEFT(I547,10),"sai PO"),"")</f>
        <v>4145198352</v>
      </c>
      <c r="G547" s="20" t="s">
        <v>1690</v>
      </c>
      <c r="I547" s="20" t="s">
        <v>2144</v>
      </c>
      <c r="J547" s="50" t="str">
        <f>IF(G547&lt;&gt;"",VLOOKUP(G547,'nhân viên sale'!$A$2:$C$1624,2,0),"")</f>
        <v>SG004</v>
      </c>
      <c r="K547" s="20" t="s">
        <v>67</v>
      </c>
      <c r="L547" s="27" t="str">
        <f>IF(K547&lt;&gt;"",VLOOKUP(K547,tenhang,2,0),"")</f>
        <v>Tai heo muối 200g</v>
      </c>
      <c r="M547" s="16"/>
      <c r="N547" s="50" t="str">
        <f>IF(K547&lt;&gt;"","K-HCM","")</f>
        <v>K-HCM</v>
      </c>
      <c r="Q547" s="28" t="str">
        <f>IF(K547&lt;&gt;"",VLOOKUP(K547,tenhang,3,0),"")</f>
        <v>Túi</v>
      </c>
      <c r="R547" s="32">
        <v>4</v>
      </c>
      <c r="T547" s="30">
        <f>IF(K547&lt;&gt;"",VLOOKUP(K547,tenhang,4,0),0)</f>
        <v>55595</v>
      </c>
      <c r="U547" s="30">
        <f>R547*T547</f>
        <v>222380</v>
      </c>
      <c r="X547" s="67">
        <f>IF(K547&lt;&gt;"",8,"")</f>
        <v>8</v>
      </c>
      <c r="Y547" s="31"/>
      <c r="Z547" s="30">
        <f>IF(K547&lt;&gt;"",ROUND(U547*X547*1%,0),"")</f>
        <v>17790</v>
      </c>
    </row>
    <row r="548" spans="1:26" ht="25.5" customHeight="1" x14ac:dyDescent="0.25">
      <c r="A548" s="88" t="s">
        <v>2157</v>
      </c>
      <c r="B548" s="82" t="str">
        <f>IF(I548&lt;&gt;"",IF(LEN(I548)&gt;9,LEFT(I548,10),"sai PO"),"")</f>
        <v>4145198352</v>
      </c>
      <c r="G548" s="20" t="s">
        <v>1690</v>
      </c>
      <c r="I548" s="20" t="s">
        <v>2144</v>
      </c>
      <c r="J548" s="50" t="str">
        <f>IF(G548&lt;&gt;"",VLOOKUP(G548,'nhân viên sale'!$A$2:$C$1624,2,0),"")</f>
        <v>SG004</v>
      </c>
      <c r="K548" s="20" t="s">
        <v>59</v>
      </c>
      <c r="L548" s="27" t="str">
        <f>IF(K548&lt;&gt;"",VLOOKUP(K548,tenhang,2,0),"")</f>
        <v>Giò Tai Lưỡi Xào 250g</v>
      </c>
      <c r="M548" s="16"/>
      <c r="N548" s="50" t="str">
        <f>IF(K548&lt;&gt;"","K-HCM","")</f>
        <v>K-HCM</v>
      </c>
      <c r="Q548" s="28" t="str">
        <f>IF(K548&lt;&gt;"",VLOOKUP(K548,tenhang,3,0),"")</f>
        <v>Túi</v>
      </c>
      <c r="R548" s="32">
        <v>4</v>
      </c>
      <c r="T548" s="30">
        <f>IF(K548&lt;&gt;"",VLOOKUP(K548,tenhang,4,0),0)</f>
        <v>50182</v>
      </c>
      <c r="U548" s="30">
        <f>R548*T548</f>
        <v>200728</v>
      </c>
      <c r="X548" s="67">
        <f>IF(K548&lt;&gt;"",8,"")</f>
        <v>8</v>
      </c>
      <c r="Y548" s="31"/>
      <c r="Z548" s="30">
        <f>IF(K548&lt;&gt;"",ROUND(U548*X548*1%,0),"")</f>
        <v>16058</v>
      </c>
    </row>
    <row r="549" spans="1:26" ht="25.5" customHeight="1" x14ac:dyDescent="0.25">
      <c r="A549" s="88" t="s">
        <v>2157</v>
      </c>
      <c r="B549" s="82" t="str">
        <f>IF(I549&lt;&gt;"",IF(LEN(I549)&gt;9,LEFT(I549,10),"sai PO"),"")</f>
        <v>4145198364</v>
      </c>
      <c r="G549" s="20" t="s">
        <v>1702</v>
      </c>
      <c r="I549" s="20" t="s">
        <v>2145</v>
      </c>
      <c r="J549" s="50" t="str">
        <f>IF(G549&lt;&gt;"",VLOOKUP(G549,'nhân viên sale'!$A$2:$C$1624,2,0),"")</f>
        <v>SG009</v>
      </c>
      <c r="K549" s="20" t="s">
        <v>39</v>
      </c>
      <c r="L549" s="27" t="str">
        <f>IF(K549&lt;&gt;"",VLOOKUP(K549,tenhang,2,0),"")</f>
        <v>Chân giò heo muối 300g</v>
      </c>
      <c r="M549" s="16"/>
      <c r="N549" s="50" t="str">
        <f>IF(K549&lt;&gt;"","K-HCM","")</f>
        <v>K-HCM</v>
      </c>
      <c r="Q549" s="28" t="str">
        <f>IF(K549&lt;&gt;"",VLOOKUP(K549,tenhang,3,0),"")</f>
        <v>Túi</v>
      </c>
      <c r="R549" s="32">
        <v>4</v>
      </c>
      <c r="T549" s="30">
        <f>IF(K549&lt;&gt;"",VLOOKUP(K549,tenhang,4,0),0)</f>
        <v>73431</v>
      </c>
      <c r="U549" s="30">
        <f>R549*T549</f>
        <v>293724</v>
      </c>
      <c r="X549" s="67">
        <f>IF(K549&lt;&gt;"",8,"")</f>
        <v>8</v>
      </c>
      <c r="Y549" s="31"/>
      <c r="Z549" s="30">
        <f>IF(K549&lt;&gt;"",ROUND(U549*X549*1%,0),"")</f>
        <v>23498</v>
      </c>
    </row>
    <row r="550" spans="1:26" ht="25.5" customHeight="1" x14ac:dyDescent="0.25">
      <c r="A550" s="88" t="s">
        <v>2157</v>
      </c>
      <c r="B550" s="82" t="str">
        <f>IF(I550&lt;&gt;"",IF(LEN(I550)&gt;9,LEFT(I550,10),"sai PO"),"")</f>
        <v>4145198364</v>
      </c>
      <c r="G550" s="20" t="s">
        <v>1702</v>
      </c>
      <c r="I550" s="20" t="s">
        <v>2145</v>
      </c>
      <c r="J550" s="50" t="str">
        <f>IF(G550&lt;&gt;"",VLOOKUP(G550,'nhân viên sale'!$A$2:$C$1624,2,0),"")</f>
        <v>SG009</v>
      </c>
      <c r="K550" s="20" t="s">
        <v>55</v>
      </c>
      <c r="L550" s="27" t="str">
        <f>IF(K550&lt;&gt;"",VLOOKUP(K550,tenhang,2,0),"")</f>
        <v>Gà muối 500g</v>
      </c>
      <c r="M550" s="16"/>
      <c r="N550" s="50" t="str">
        <f>IF(K550&lt;&gt;"","K-HCM","")</f>
        <v>K-HCM</v>
      </c>
      <c r="Q550" s="28" t="str">
        <f>IF(K550&lt;&gt;"",VLOOKUP(K550,tenhang,3,0),"")</f>
        <v>Túi</v>
      </c>
      <c r="R550" s="32">
        <v>7</v>
      </c>
      <c r="T550" s="30">
        <f>IF(K550&lt;&gt;"",VLOOKUP(K550,tenhang,4,0),0)</f>
        <v>111058</v>
      </c>
      <c r="U550" s="30">
        <f>R550*T550</f>
        <v>777406</v>
      </c>
      <c r="X550" s="67">
        <f>IF(K550&lt;&gt;"",8,"")</f>
        <v>8</v>
      </c>
      <c r="Y550" s="31"/>
      <c r="Z550" s="30">
        <f>IF(K550&lt;&gt;"",ROUND(U550*X550*1%,0),"")</f>
        <v>62192</v>
      </c>
    </row>
    <row r="551" spans="1:26" ht="25.5" customHeight="1" x14ac:dyDescent="0.25">
      <c r="A551" s="88" t="s">
        <v>2157</v>
      </c>
      <c r="B551" s="82" t="str">
        <f>IF(I551&lt;&gt;"",IF(LEN(I551)&gt;9,LEFT(I551,10),"sai PO"),"")</f>
        <v>4145198370</v>
      </c>
      <c r="G551" s="20" t="s">
        <v>1707</v>
      </c>
      <c r="I551" s="20" t="s">
        <v>2146</v>
      </c>
      <c r="J551" s="50" t="str">
        <f>IF(G551&lt;&gt;"",VLOOKUP(G551,'nhân viên sale'!$A$2:$C$1624,2,0),"")</f>
        <v>SG011</v>
      </c>
      <c r="K551" s="20" t="s">
        <v>39</v>
      </c>
      <c r="L551" s="27" t="str">
        <f>IF(K551&lt;&gt;"",VLOOKUP(K551,tenhang,2,0),"")</f>
        <v>Chân giò heo muối 300g</v>
      </c>
      <c r="M551" s="16"/>
      <c r="N551" s="50" t="str">
        <f>IF(K551&lt;&gt;"","K-HCM","")</f>
        <v>K-HCM</v>
      </c>
      <c r="Q551" s="28" t="str">
        <f>IF(K551&lt;&gt;"",VLOOKUP(K551,tenhang,3,0),"")</f>
        <v>Túi</v>
      </c>
      <c r="R551" s="32">
        <v>6</v>
      </c>
      <c r="T551" s="30">
        <f>IF(K551&lt;&gt;"",VLOOKUP(K551,tenhang,4,0),0)</f>
        <v>73431</v>
      </c>
      <c r="U551" s="30">
        <f>R551*T551</f>
        <v>440586</v>
      </c>
      <c r="X551" s="67">
        <f>IF(K551&lt;&gt;"",8,"")</f>
        <v>8</v>
      </c>
      <c r="Y551" s="31"/>
      <c r="Z551" s="30">
        <f>IF(K551&lt;&gt;"",ROUND(U551*X551*1%,0),"")</f>
        <v>35247</v>
      </c>
    </row>
    <row r="552" spans="1:26" ht="25.5" customHeight="1" x14ac:dyDescent="0.25">
      <c r="A552" s="88" t="s">
        <v>2157</v>
      </c>
      <c r="B552" s="82" t="str">
        <f>IF(I552&lt;&gt;"",IF(LEN(I552)&gt;9,LEFT(I552,10),"sai PO"),"")</f>
        <v>4145198370</v>
      </c>
      <c r="G552" s="20" t="s">
        <v>1707</v>
      </c>
      <c r="I552" s="20" t="s">
        <v>2146</v>
      </c>
      <c r="J552" s="50" t="str">
        <f>IF(G552&lt;&gt;"",VLOOKUP(G552,'nhân viên sale'!$A$2:$C$1624,2,0),"")</f>
        <v>SG011</v>
      </c>
      <c r="K552" s="20" t="s">
        <v>55</v>
      </c>
      <c r="L552" s="27" t="str">
        <f>IF(K552&lt;&gt;"",VLOOKUP(K552,tenhang,2,0),"")</f>
        <v>Gà muối 500g</v>
      </c>
      <c r="M552" s="16"/>
      <c r="N552" s="50" t="str">
        <f>IF(K552&lt;&gt;"","K-HCM","")</f>
        <v>K-HCM</v>
      </c>
      <c r="Q552" s="28" t="str">
        <f>IF(K552&lt;&gt;"",VLOOKUP(K552,tenhang,3,0),"")</f>
        <v>Túi</v>
      </c>
      <c r="R552" s="32">
        <v>6</v>
      </c>
      <c r="T552" s="30">
        <f>IF(K552&lt;&gt;"",VLOOKUP(K552,tenhang,4,0),0)</f>
        <v>111058</v>
      </c>
      <c r="U552" s="30">
        <f>R552*T552</f>
        <v>666348</v>
      </c>
      <c r="X552" s="67">
        <f>IF(K552&lt;&gt;"",8,"")</f>
        <v>8</v>
      </c>
      <c r="Y552" s="31"/>
      <c r="Z552" s="30">
        <f>IF(K552&lt;&gt;"",ROUND(U552*X552*1%,0),"")</f>
        <v>53308</v>
      </c>
    </row>
    <row r="553" spans="1:26" ht="25.5" customHeight="1" x14ac:dyDescent="0.25">
      <c r="A553" s="88" t="s">
        <v>2157</v>
      </c>
      <c r="B553" s="82" t="str">
        <f>IF(I553&lt;&gt;"",IF(LEN(I553)&gt;9,LEFT(I553,10),"sai PO"),"")</f>
        <v>4145198370</v>
      </c>
      <c r="G553" s="20" t="s">
        <v>1707</v>
      </c>
      <c r="I553" s="20" t="s">
        <v>2146</v>
      </c>
      <c r="J553" s="50" t="str">
        <f>IF(G553&lt;&gt;"",VLOOKUP(G553,'nhân viên sale'!$A$2:$C$1624,2,0),"")</f>
        <v>SG011</v>
      </c>
      <c r="K553" s="20" t="s">
        <v>67</v>
      </c>
      <c r="L553" s="27" t="str">
        <f>IF(K553&lt;&gt;"",VLOOKUP(K553,tenhang,2,0),"")</f>
        <v>Tai heo muối 200g</v>
      </c>
      <c r="M553" s="16"/>
      <c r="N553" s="50" t="str">
        <f>IF(K553&lt;&gt;"","K-HCM","")</f>
        <v>K-HCM</v>
      </c>
      <c r="Q553" s="28" t="str">
        <f>IF(K553&lt;&gt;"",VLOOKUP(K553,tenhang,3,0),"")</f>
        <v>Túi</v>
      </c>
      <c r="R553" s="32">
        <v>4</v>
      </c>
      <c r="T553" s="30">
        <f>IF(K553&lt;&gt;"",VLOOKUP(K553,tenhang,4,0),0)</f>
        <v>55595</v>
      </c>
      <c r="U553" s="30">
        <f>R553*T553</f>
        <v>222380</v>
      </c>
      <c r="X553" s="67">
        <f>IF(K553&lt;&gt;"",8,"")</f>
        <v>8</v>
      </c>
      <c r="Y553" s="31"/>
      <c r="Z553" s="30">
        <f>IF(K553&lt;&gt;"",ROUND(U553*X553*1%,0),"")</f>
        <v>17790</v>
      </c>
    </row>
    <row r="554" spans="1:26" ht="25.5" customHeight="1" x14ac:dyDescent="0.25">
      <c r="A554" s="88" t="s">
        <v>2157</v>
      </c>
      <c r="B554" s="82" t="str">
        <f>IF(I554&lt;&gt;"",IF(LEN(I554)&gt;9,LEFT(I554,10),"sai PO"),"")</f>
        <v>4145198370</v>
      </c>
      <c r="G554" s="20" t="s">
        <v>1707</v>
      </c>
      <c r="I554" s="20" t="s">
        <v>2146</v>
      </c>
      <c r="J554" s="50" t="str">
        <f>IF(G554&lt;&gt;"",VLOOKUP(G554,'nhân viên sale'!$A$2:$C$1624,2,0),"")</f>
        <v>SG011</v>
      </c>
      <c r="K554" s="20" t="s">
        <v>45</v>
      </c>
      <c r="L554" s="27" t="str">
        <f>IF(K554&lt;&gt;"",VLOOKUP(K554,tenhang,2,0),"")</f>
        <v>Chả nướng 300g</v>
      </c>
      <c r="M554" s="16"/>
      <c r="N554" s="50" t="str">
        <f>IF(K554&lt;&gt;"","K-HCM","")</f>
        <v>K-HCM</v>
      </c>
      <c r="Q554" s="28" t="str">
        <f>IF(K554&lt;&gt;"",VLOOKUP(K554,tenhang,3,0),"")</f>
        <v>Túi</v>
      </c>
      <c r="R554" s="32">
        <v>4</v>
      </c>
      <c r="T554" s="30">
        <f>IF(K554&lt;&gt;"",VLOOKUP(K554,tenhang,4,0),0)</f>
        <v>70950</v>
      </c>
      <c r="U554" s="30">
        <f>R554*T554</f>
        <v>283800</v>
      </c>
      <c r="X554" s="67">
        <f>IF(K554&lt;&gt;"",8,"")</f>
        <v>8</v>
      </c>
      <c r="Y554" s="31"/>
      <c r="Z554" s="30">
        <f>IF(K554&lt;&gt;"",ROUND(U554*X554*1%,0),"")</f>
        <v>22704</v>
      </c>
    </row>
    <row r="555" spans="1:26" ht="25.5" customHeight="1" x14ac:dyDescent="0.25">
      <c r="A555" s="88" t="s">
        <v>2157</v>
      </c>
      <c r="B555" s="82" t="str">
        <f>IF(I555&lt;&gt;"",IF(LEN(I555)&gt;9,LEFT(I555,10),"sai PO"),"")</f>
        <v>4145198370</v>
      </c>
      <c r="G555" s="20" t="s">
        <v>1707</v>
      </c>
      <c r="I555" s="20" t="s">
        <v>2146</v>
      </c>
      <c r="J555" s="50" t="str">
        <f>IF(G555&lt;&gt;"",VLOOKUP(G555,'nhân viên sale'!$A$2:$C$1624,2,0),"")</f>
        <v>SG011</v>
      </c>
      <c r="K555" s="20" t="s">
        <v>37</v>
      </c>
      <c r="L555" s="27" t="str">
        <f>IF(K555&lt;&gt;"",VLOOKUP(K555,tenhang,2,0),"")</f>
        <v>Chả cốm 300g</v>
      </c>
      <c r="M555" s="16"/>
      <c r="N555" s="50" t="str">
        <f>IF(K555&lt;&gt;"","K-HCM","")</f>
        <v>K-HCM</v>
      </c>
      <c r="Q555" s="28" t="str">
        <f>IF(K555&lt;&gt;"",VLOOKUP(K555,tenhang,3,0),"")</f>
        <v>Túi</v>
      </c>
      <c r="R555" s="32">
        <v>4</v>
      </c>
      <c r="T555" s="30">
        <f>IF(K555&lt;&gt;"",VLOOKUP(K555,tenhang,4,0),0)</f>
        <v>74250</v>
      </c>
      <c r="U555" s="30">
        <f>R555*T555</f>
        <v>297000</v>
      </c>
      <c r="X555" s="67">
        <f>IF(K555&lt;&gt;"",8,"")</f>
        <v>8</v>
      </c>
      <c r="Y555" s="31"/>
      <c r="Z555" s="30">
        <f>IF(K555&lt;&gt;"",ROUND(U555*X555*1%,0),"")</f>
        <v>23760</v>
      </c>
    </row>
    <row r="556" spans="1:26" ht="25.5" customHeight="1" x14ac:dyDescent="0.25">
      <c r="A556" s="88" t="s">
        <v>2157</v>
      </c>
      <c r="B556" s="82" t="str">
        <f>IF(I556&lt;&gt;"",IF(LEN(I556)&gt;9,LEFT(I556,10),"sai PO"),"")</f>
        <v>4145198370</v>
      </c>
      <c r="G556" s="20" t="s">
        <v>1707</v>
      </c>
      <c r="I556" s="20" t="s">
        <v>2146</v>
      </c>
      <c r="J556" s="50" t="str">
        <f>IF(G556&lt;&gt;"",VLOOKUP(G556,'nhân viên sale'!$A$2:$C$1624,2,0),"")</f>
        <v>SG011</v>
      </c>
      <c r="K556" s="20" t="s">
        <v>59</v>
      </c>
      <c r="L556" s="27" t="str">
        <f>IF(K556&lt;&gt;"",VLOOKUP(K556,tenhang,2,0),"")</f>
        <v>Giò Tai Lưỡi Xào 250g</v>
      </c>
      <c r="M556" s="16"/>
      <c r="N556" s="50" t="str">
        <f>IF(K556&lt;&gt;"","K-HCM","")</f>
        <v>K-HCM</v>
      </c>
      <c r="Q556" s="28" t="str">
        <f>IF(K556&lt;&gt;"",VLOOKUP(K556,tenhang,3,0),"")</f>
        <v>Túi</v>
      </c>
      <c r="R556" s="32">
        <v>4</v>
      </c>
      <c r="T556" s="30">
        <f>IF(K556&lt;&gt;"",VLOOKUP(K556,tenhang,4,0),0)</f>
        <v>50182</v>
      </c>
      <c r="U556" s="30">
        <f>R556*T556</f>
        <v>200728</v>
      </c>
      <c r="X556" s="67">
        <f>IF(K556&lt;&gt;"",8,"")</f>
        <v>8</v>
      </c>
      <c r="Y556" s="31"/>
      <c r="Z556" s="30">
        <f>IF(K556&lt;&gt;"",ROUND(U556*X556*1%,0),"")</f>
        <v>16058</v>
      </c>
    </row>
    <row r="557" spans="1:26" ht="25.5" customHeight="1" x14ac:dyDescent="0.25">
      <c r="A557" s="88" t="s">
        <v>2157</v>
      </c>
      <c r="B557" s="82" t="str">
        <f>IF(I557&lt;&gt;"",IF(LEN(I557)&gt;9,LEFT(I557,10),"sai PO"),"")</f>
        <v>4145198388</v>
      </c>
      <c r="G557" s="20" t="s">
        <v>1978</v>
      </c>
      <c r="I557" s="20" t="s">
        <v>2147</v>
      </c>
      <c r="J557" s="50" t="str">
        <f>IF(G557&lt;&gt;"",VLOOKUP(G557,'nhân viên sale'!$A$2:$C$1624,2,0),"")</f>
        <v>SG011</v>
      </c>
      <c r="K557" s="20" t="s">
        <v>39</v>
      </c>
      <c r="L557" s="27" t="str">
        <f>IF(K557&lt;&gt;"",VLOOKUP(K557,tenhang,2,0),"")</f>
        <v>Chân giò heo muối 300g</v>
      </c>
      <c r="M557" s="16"/>
      <c r="N557" s="50" t="str">
        <f>IF(K557&lt;&gt;"","K-HCM","")</f>
        <v>K-HCM</v>
      </c>
      <c r="Q557" s="28" t="str">
        <f>IF(K557&lt;&gt;"",VLOOKUP(K557,tenhang,3,0),"")</f>
        <v>Túi</v>
      </c>
      <c r="R557" s="32">
        <v>8</v>
      </c>
      <c r="T557" s="30">
        <f>IF(K557&lt;&gt;"",VLOOKUP(K557,tenhang,4,0),0)</f>
        <v>73431</v>
      </c>
      <c r="U557" s="30">
        <f>R557*T557</f>
        <v>587448</v>
      </c>
      <c r="X557" s="67">
        <f>IF(K557&lt;&gt;"",8,"")</f>
        <v>8</v>
      </c>
      <c r="Y557" s="31"/>
      <c r="Z557" s="30">
        <f>IF(K557&lt;&gt;"",ROUND(U557*X557*1%,0),"")</f>
        <v>46996</v>
      </c>
    </row>
    <row r="558" spans="1:26" ht="25.5" customHeight="1" x14ac:dyDescent="0.25">
      <c r="A558" s="88" t="s">
        <v>2157</v>
      </c>
      <c r="B558" s="82" t="str">
        <f>IF(I558&lt;&gt;"",IF(LEN(I558)&gt;9,LEFT(I558,10),"sai PO"),"")</f>
        <v>4145198388</v>
      </c>
      <c r="G558" s="20" t="s">
        <v>1978</v>
      </c>
      <c r="I558" s="20" t="s">
        <v>2147</v>
      </c>
      <c r="J558" s="50" t="str">
        <f>IF(G558&lt;&gt;"",VLOOKUP(G558,'nhân viên sale'!$A$2:$C$1624,2,0),"")</f>
        <v>SG011</v>
      </c>
      <c r="K558" s="20" t="s">
        <v>55</v>
      </c>
      <c r="L558" s="27" t="str">
        <f>IF(K558&lt;&gt;"",VLOOKUP(K558,tenhang,2,0),"")</f>
        <v>Gà muối 500g</v>
      </c>
      <c r="M558" s="16"/>
      <c r="N558" s="50" t="str">
        <f>IF(K558&lt;&gt;"","K-HCM","")</f>
        <v>K-HCM</v>
      </c>
      <c r="Q558" s="28" t="str">
        <f>IF(K558&lt;&gt;"",VLOOKUP(K558,tenhang,3,0),"")</f>
        <v>Túi</v>
      </c>
      <c r="R558" s="32">
        <v>8</v>
      </c>
      <c r="T558" s="30">
        <f>IF(K558&lt;&gt;"",VLOOKUP(K558,tenhang,4,0),0)</f>
        <v>111058</v>
      </c>
      <c r="U558" s="30">
        <f>R558*T558</f>
        <v>888464</v>
      </c>
      <c r="X558" s="67">
        <f>IF(K558&lt;&gt;"",8,"")</f>
        <v>8</v>
      </c>
      <c r="Y558" s="31"/>
      <c r="Z558" s="30">
        <f>IF(K558&lt;&gt;"",ROUND(U558*X558*1%,0),"")</f>
        <v>71077</v>
      </c>
    </row>
    <row r="559" spans="1:26" ht="25.5" customHeight="1" x14ac:dyDescent="0.25">
      <c r="A559" s="88" t="s">
        <v>2157</v>
      </c>
      <c r="B559" s="82" t="str">
        <f>IF(I559&lt;&gt;"",IF(LEN(I559)&gt;9,LEFT(I559,10),"sai PO"),"")</f>
        <v>4145198388</v>
      </c>
      <c r="G559" s="20" t="s">
        <v>1978</v>
      </c>
      <c r="I559" s="20" t="s">
        <v>2147</v>
      </c>
      <c r="J559" s="50" t="str">
        <f>IF(G559&lt;&gt;"",VLOOKUP(G559,'nhân viên sale'!$A$2:$C$1624,2,0),"")</f>
        <v>SG011</v>
      </c>
      <c r="K559" s="20" t="s">
        <v>67</v>
      </c>
      <c r="L559" s="27" t="str">
        <f>IF(K559&lt;&gt;"",VLOOKUP(K559,tenhang,2,0),"")</f>
        <v>Tai heo muối 200g</v>
      </c>
      <c r="M559" s="16"/>
      <c r="N559" s="50" t="str">
        <f>IF(K559&lt;&gt;"","K-HCM","")</f>
        <v>K-HCM</v>
      </c>
      <c r="Q559" s="28" t="str">
        <f>IF(K559&lt;&gt;"",VLOOKUP(K559,tenhang,3,0),"")</f>
        <v>Túi</v>
      </c>
      <c r="R559" s="32">
        <v>4</v>
      </c>
      <c r="T559" s="30">
        <f>IF(K559&lt;&gt;"",VLOOKUP(K559,tenhang,4,0),0)</f>
        <v>55595</v>
      </c>
      <c r="U559" s="30">
        <f>R559*T559</f>
        <v>222380</v>
      </c>
      <c r="X559" s="67">
        <f>IF(K559&lt;&gt;"",8,"")</f>
        <v>8</v>
      </c>
      <c r="Y559" s="31"/>
      <c r="Z559" s="30">
        <f>IF(K559&lt;&gt;"",ROUND(U559*X559*1%,0),"")</f>
        <v>17790</v>
      </c>
    </row>
    <row r="560" spans="1:26" ht="25.5" customHeight="1" x14ac:dyDescent="0.25">
      <c r="A560" s="88" t="s">
        <v>2157</v>
      </c>
      <c r="B560" s="82" t="str">
        <f>IF(I560&lt;&gt;"",IF(LEN(I560)&gt;9,LEFT(I560,10),"sai PO"),"")</f>
        <v>4145198388</v>
      </c>
      <c r="G560" s="20" t="s">
        <v>1978</v>
      </c>
      <c r="I560" s="20" t="s">
        <v>2147</v>
      </c>
      <c r="J560" s="50" t="str">
        <f>IF(G560&lt;&gt;"",VLOOKUP(G560,'nhân viên sale'!$A$2:$C$1624,2,0),"")</f>
        <v>SG011</v>
      </c>
      <c r="K560" s="20" t="s">
        <v>37</v>
      </c>
      <c r="L560" s="27" t="str">
        <f>IF(K560&lt;&gt;"",VLOOKUP(K560,tenhang,2,0),"")</f>
        <v>Chả cốm 300g</v>
      </c>
      <c r="M560" s="16"/>
      <c r="N560" s="50" t="str">
        <f>IF(K560&lt;&gt;"","K-HCM","")</f>
        <v>K-HCM</v>
      </c>
      <c r="Q560" s="28" t="str">
        <f>IF(K560&lt;&gt;"",VLOOKUP(K560,tenhang,3,0),"")</f>
        <v>Túi</v>
      </c>
      <c r="R560" s="32">
        <v>4</v>
      </c>
      <c r="T560" s="30">
        <f>IF(K560&lt;&gt;"",VLOOKUP(K560,tenhang,4,0),0)</f>
        <v>74250</v>
      </c>
      <c r="U560" s="30">
        <f>R560*T560</f>
        <v>297000</v>
      </c>
      <c r="X560" s="67">
        <f>IF(K560&lt;&gt;"",8,"")</f>
        <v>8</v>
      </c>
      <c r="Y560" s="31"/>
      <c r="Z560" s="30">
        <f>IF(K560&lt;&gt;"",ROUND(U560*X560*1%,0),"")</f>
        <v>23760</v>
      </c>
    </row>
    <row r="561" spans="1:26" ht="25.5" customHeight="1" x14ac:dyDescent="0.25">
      <c r="A561" s="88" t="s">
        <v>2157</v>
      </c>
      <c r="B561" s="82" t="str">
        <f>IF(I561&lt;&gt;"",IF(LEN(I561)&gt;9,LEFT(I561,10),"sai PO"),"")</f>
        <v>4145198388</v>
      </c>
      <c r="G561" s="20" t="s">
        <v>1978</v>
      </c>
      <c r="I561" s="20" t="s">
        <v>2147</v>
      </c>
      <c r="J561" s="50" t="str">
        <f>IF(G561&lt;&gt;"",VLOOKUP(G561,'nhân viên sale'!$A$2:$C$1624,2,0),"")</f>
        <v>SG011</v>
      </c>
      <c r="K561" s="20" t="s">
        <v>59</v>
      </c>
      <c r="L561" s="27" t="str">
        <f>IF(K561&lt;&gt;"",VLOOKUP(K561,tenhang,2,0),"")</f>
        <v>Giò Tai Lưỡi Xào 250g</v>
      </c>
      <c r="M561" s="16"/>
      <c r="N561" s="50" t="str">
        <f>IF(K561&lt;&gt;"","K-HCM","")</f>
        <v>K-HCM</v>
      </c>
      <c r="Q561" s="28" t="str">
        <f>IF(K561&lt;&gt;"",VLOOKUP(K561,tenhang,3,0),"")</f>
        <v>Túi</v>
      </c>
      <c r="R561" s="32">
        <v>4</v>
      </c>
      <c r="T561" s="30">
        <f>IF(K561&lt;&gt;"",VLOOKUP(K561,tenhang,4,0),0)</f>
        <v>50182</v>
      </c>
      <c r="U561" s="30">
        <f>R561*T561</f>
        <v>200728</v>
      </c>
      <c r="X561" s="67">
        <f>IF(K561&lt;&gt;"",8,"")</f>
        <v>8</v>
      </c>
      <c r="Y561" s="31"/>
      <c r="Z561" s="30">
        <f>IF(K561&lt;&gt;"",ROUND(U561*X561*1%,0),"")</f>
        <v>16058</v>
      </c>
    </row>
    <row r="562" spans="1:26" ht="25.5" customHeight="1" x14ac:dyDescent="0.25">
      <c r="A562" s="88" t="s">
        <v>2157</v>
      </c>
      <c r="B562" s="82" t="str">
        <f>IF(I562&lt;&gt;"",IF(LEN(I562)&gt;9,LEFT(I562,10),"sai PO"),"")</f>
        <v>4145198393</v>
      </c>
      <c r="G562" s="20" t="s">
        <v>1720</v>
      </c>
      <c r="I562" s="20" t="s">
        <v>2148</v>
      </c>
      <c r="J562" s="50" t="str">
        <f>IF(G562&lt;&gt;"",VLOOKUP(G562,'nhân viên sale'!$A$2:$C$1624,2,0),"")</f>
        <v>SG009</v>
      </c>
      <c r="K562" s="20" t="s">
        <v>30</v>
      </c>
      <c r="L562" s="27" t="str">
        <f>IF(K562&lt;&gt;"",VLOOKUP(K562,tenhang,2,0),"")</f>
        <v>Bắp bò muối 200g</v>
      </c>
      <c r="M562" s="16"/>
      <c r="N562" s="50" t="str">
        <f>IF(K562&lt;&gt;"","K-HCM","")</f>
        <v>K-HCM</v>
      </c>
      <c r="Q562" s="28" t="str">
        <f>IF(K562&lt;&gt;"",VLOOKUP(K562,tenhang,3,0),"")</f>
        <v>Túi</v>
      </c>
      <c r="R562" s="32">
        <v>4</v>
      </c>
      <c r="T562" s="30">
        <f>IF(K562&lt;&gt;"",VLOOKUP(K562,tenhang,4,0),0)</f>
        <v>87787</v>
      </c>
      <c r="U562" s="30">
        <f>R562*T562</f>
        <v>351148</v>
      </c>
      <c r="X562" s="67">
        <f>IF(K562&lt;&gt;"",8,"")</f>
        <v>8</v>
      </c>
      <c r="Y562" s="31"/>
      <c r="Z562" s="30">
        <f>IF(K562&lt;&gt;"",ROUND(U562*X562*1%,0),"")</f>
        <v>28092</v>
      </c>
    </row>
    <row r="563" spans="1:26" ht="25.5" customHeight="1" x14ac:dyDescent="0.25">
      <c r="A563" s="88" t="s">
        <v>2157</v>
      </c>
      <c r="B563" s="82" t="str">
        <f>IF(I563&lt;&gt;"",IF(LEN(I563)&gt;9,LEFT(I563,10),"sai PO"),"")</f>
        <v>4145198393</v>
      </c>
      <c r="G563" s="20" t="s">
        <v>1720</v>
      </c>
      <c r="I563" s="20" t="s">
        <v>2148</v>
      </c>
      <c r="J563" s="50" t="str">
        <f>IF(G563&lt;&gt;"",VLOOKUP(G563,'nhân viên sale'!$A$2:$C$1624,2,0),"")</f>
        <v>SG009</v>
      </c>
      <c r="K563" s="20" t="s">
        <v>39</v>
      </c>
      <c r="L563" s="27" t="str">
        <f>IF(K563&lt;&gt;"",VLOOKUP(K563,tenhang,2,0),"")</f>
        <v>Chân giò heo muối 300g</v>
      </c>
      <c r="M563" s="16"/>
      <c r="N563" s="50" t="str">
        <f>IF(K563&lt;&gt;"","K-HCM","")</f>
        <v>K-HCM</v>
      </c>
      <c r="Q563" s="28" t="str">
        <f>IF(K563&lt;&gt;"",VLOOKUP(K563,tenhang,3,0),"")</f>
        <v>Túi</v>
      </c>
      <c r="R563" s="32">
        <v>4</v>
      </c>
      <c r="T563" s="30">
        <f>IF(K563&lt;&gt;"",VLOOKUP(K563,tenhang,4,0),0)</f>
        <v>73431</v>
      </c>
      <c r="U563" s="30">
        <f>R563*T563</f>
        <v>293724</v>
      </c>
      <c r="X563" s="67">
        <f>IF(K563&lt;&gt;"",8,"")</f>
        <v>8</v>
      </c>
      <c r="Y563" s="31"/>
      <c r="Z563" s="30">
        <f>IF(K563&lt;&gt;"",ROUND(U563*X563*1%,0),"")</f>
        <v>23498</v>
      </c>
    </row>
    <row r="564" spans="1:26" ht="25.5" customHeight="1" x14ac:dyDescent="0.25">
      <c r="A564" s="88" t="s">
        <v>2157</v>
      </c>
      <c r="B564" s="82" t="str">
        <f>IF(I564&lt;&gt;"",IF(LEN(I564)&gt;9,LEFT(I564,10),"sai PO"),"")</f>
        <v>4145198393</v>
      </c>
      <c r="G564" s="20" t="s">
        <v>1720</v>
      </c>
      <c r="I564" s="20" t="s">
        <v>2148</v>
      </c>
      <c r="J564" s="50" t="str">
        <f>IF(G564&lt;&gt;"",VLOOKUP(G564,'nhân viên sale'!$A$2:$C$1624,2,0),"")</f>
        <v>SG009</v>
      </c>
      <c r="K564" s="20" t="s">
        <v>55</v>
      </c>
      <c r="L564" s="27" t="str">
        <f>IF(K564&lt;&gt;"",VLOOKUP(K564,tenhang,2,0),"")</f>
        <v>Gà muối 500g</v>
      </c>
      <c r="M564" s="16"/>
      <c r="N564" s="50" t="str">
        <f>IF(K564&lt;&gt;"","K-HCM","")</f>
        <v>K-HCM</v>
      </c>
      <c r="Q564" s="28" t="str">
        <f>IF(K564&lt;&gt;"",VLOOKUP(K564,tenhang,3,0),"")</f>
        <v>Túi</v>
      </c>
      <c r="R564" s="32">
        <v>7</v>
      </c>
      <c r="T564" s="30">
        <f>IF(K564&lt;&gt;"",VLOOKUP(K564,tenhang,4,0),0)</f>
        <v>111058</v>
      </c>
      <c r="U564" s="30">
        <f>R564*T564</f>
        <v>777406</v>
      </c>
      <c r="X564" s="67">
        <f>IF(K564&lt;&gt;"",8,"")</f>
        <v>8</v>
      </c>
      <c r="Y564" s="31"/>
      <c r="Z564" s="30">
        <f>IF(K564&lt;&gt;"",ROUND(U564*X564*1%,0),"")</f>
        <v>62192</v>
      </c>
    </row>
    <row r="565" spans="1:26" ht="25.5" customHeight="1" x14ac:dyDescent="0.25">
      <c r="A565" s="88" t="s">
        <v>2157</v>
      </c>
      <c r="B565" s="82" t="str">
        <f>IF(I565&lt;&gt;"",IF(LEN(I565)&gt;9,LEFT(I565,10),"sai PO"),"")</f>
        <v>4145198393</v>
      </c>
      <c r="G565" s="20" t="s">
        <v>1720</v>
      </c>
      <c r="I565" s="20" t="s">
        <v>2148</v>
      </c>
      <c r="J565" s="50" t="str">
        <f>IF(G565&lt;&gt;"",VLOOKUP(G565,'nhân viên sale'!$A$2:$C$1624,2,0),"")</f>
        <v>SG009</v>
      </c>
      <c r="K565" s="20" t="s">
        <v>37</v>
      </c>
      <c r="L565" s="27" t="str">
        <f>IF(K565&lt;&gt;"",VLOOKUP(K565,tenhang,2,0),"")</f>
        <v>Chả cốm 300g</v>
      </c>
      <c r="M565" s="16"/>
      <c r="N565" s="50" t="str">
        <f>IF(K565&lt;&gt;"","K-HCM","")</f>
        <v>K-HCM</v>
      </c>
      <c r="Q565" s="28" t="str">
        <f>IF(K565&lt;&gt;"",VLOOKUP(K565,tenhang,3,0),"")</f>
        <v>Túi</v>
      </c>
      <c r="R565" s="32">
        <v>4</v>
      </c>
      <c r="T565" s="30">
        <f>IF(K565&lt;&gt;"",VLOOKUP(K565,tenhang,4,0),0)</f>
        <v>74250</v>
      </c>
      <c r="U565" s="30">
        <f>R565*T565</f>
        <v>297000</v>
      </c>
      <c r="X565" s="67">
        <f>IF(K565&lt;&gt;"",8,"")</f>
        <v>8</v>
      </c>
      <c r="Y565" s="31"/>
      <c r="Z565" s="30">
        <f>IF(K565&lt;&gt;"",ROUND(U565*X565*1%,0),"")</f>
        <v>23760</v>
      </c>
    </row>
    <row r="566" spans="1:26" ht="25.5" customHeight="1" x14ac:dyDescent="0.25">
      <c r="A566" s="88" t="s">
        <v>2157</v>
      </c>
      <c r="B566" s="82" t="str">
        <f>IF(I566&lt;&gt;"",IF(LEN(I566)&gt;9,LEFT(I566,10),"sai PO"),"")</f>
        <v>4145198398</v>
      </c>
      <c r="G566" s="20" t="s">
        <v>1723</v>
      </c>
      <c r="I566" s="20" t="s">
        <v>2149</v>
      </c>
      <c r="J566" s="50" t="str">
        <f>IF(G566&lt;&gt;"",VLOOKUP(G566,'nhân viên sale'!$A$2:$C$1624,2,0),"")</f>
        <v>SG005</v>
      </c>
      <c r="K566" s="20" t="s">
        <v>39</v>
      </c>
      <c r="L566" s="27" t="str">
        <f>IF(K566&lt;&gt;"",VLOOKUP(K566,tenhang,2,0),"")</f>
        <v>Chân giò heo muối 300g</v>
      </c>
      <c r="M566" s="16"/>
      <c r="N566" s="50" t="str">
        <f>IF(K566&lt;&gt;"","K-HCM","")</f>
        <v>K-HCM</v>
      </c>
      <c r="Q566" s="28" t="str">
        <f>IF(K566&lt;&gt;"",VLOOKUP(K566,tenhang,3,0),"")</f>
        <v>Túi</v>
      </c>
      <c r="R566" s="32">
        <v>4</v>
      </c>
      <c r="T566" s="30">
        <f>IF(K566&lt;&gt;"",VLOOKUP(K566,tenhang,4,0),0)</f>
        <v>73431</v>
      </c>
      <c r="U566" s="30">
        <f>R566*T566</f>
        <v>293724</v>
      </c>
      <c r="X566" s="67">
        <f>IF(K566&lt;&gt;"",8,"")</f>
        <v>8</v>
      </c>
      <c r="Y566" s="31"/>
      <c r="Z566" s="30">
        <f>IF(K566&lt;&gt;"",ROUND(U566*X566*1%,0),"")</f>
        <v>23498</v>
      </c>
    </row>
    <row r="567" spans="1:26" ht="25.5" customHeight="1" x14ac:dyDescent="0.25">
      <c r="A567" s="88" t="s">
        <v>2157</v>
      </c>
      <c r="B567" s="82" t="str">
        <f>IF(I567&lt;&gt;"",IF(LEN(I567)&gt;9,LEFT(I567,10),"sai PO"),"")</f>
        <v>4145198398</v>
      </c>
      <c r="G567" s="20" t="s">
        <v>1723</v>
      </c>
      <c r="I567" s="20" t="s">
        <v>2149</v>
      </c>
      <c r="J567" s="50" t="str">
        <f>IF(G567&lt;&gt;"",VLOOKUP(G567,'nhân viên sale'!$A$2:$C$1624,2,0),"")</f>
        <v>SG005</v>
      </c>
      <c r="K567" s="20" t="s">
        <v>55</v>
      </c>
      <c r="L567" s="27" t="str">
        <f>IF(K567&lt;&gt;"",VLOOKUP(K567,tenhang,2,0),"")</f>
        <v>Gà muối 500g</v>
      </c>
      <c r="M567" s="16"/>
      <c r="N567" s="50" t="str">
        <f>IF(K567&lt;&gt;"","K-HCM","")</f>
        <v>K-HCM</v>
      </c>
      <c r="Q567" s="28" t="str">
        <f>IF(K567&lt;&gt;"",VLOOKUP(K567,tenhang,3,0),"")</f>
        <v>Túi</v>
      </c>
      <c r="R567" s="32">
        <v>7</v>
      </c>
      <c r="T567" s="30">
        <f>IF(K567&lt;&gt;"",VLOOKUP(K567,tenhang,4,0),0)</f>
        <v>111058</v>
      </c>
      <c r="U567" s="30">
        <f>R567*T567</f>
        <v>777406</v>
      </c>
      <c r="X567" s="67">
        <f>IF(K567&lt;&gt;"",8,"")</f>
        <v>8</v>
      </c>
      <c r="Y567" s="31"/>
      <c r="Z567" s="30">
        <f>IF(K567&lt;&gt;"",ROUND(U567*X567*1%,0),"")</f>
        <v>62192</v>
      </c>
    </row>
    <row r="568" spans="1:26" ht="25.5" customHeight="1" x14ac:dyDescent="0.25">
      <c r="A568" s="88" t="s">
        <v>2157</v>
      </c>
      <c r="B568" s="82" t="str">
        <f>IF(I568&lt;&gt;"",IF(LEN(I568)&gt;9,LEFT(I568,10),"sai PO"),"")</f>
        <v>4145198398</v>
      </c>
      <c r="G568" s="20" t="s">
        <v>1723</v>
      </c>
      <c r="I568" s="20" t="s">
        <v>2149</v>
      </c>
      <c r="J568" s="50" t="str">
        <f>IF(G568&lt;&gt;"",VLOOKUP(G568,'nhân viên sale'!$A$2:$C$1624,2,0),"")</f>
        <v>SG005</v>
      </c>
      <c r="K568" s="20" t="s">
        <v>49</v>
      </c>
      <c r="L568" s="27" t="str">
        <f>IF(K568&lt;&gt;"",VLOOKUP(K568,tenhang,2,0),"")</f>
        <v>Giò lụa cây 250g</v>
      </c>
      <c r="M568" s="16"/>
      <c r="N568" s="50" t="str">
        <f>IF(K568&lt;&gt;"","K-HCM","")</f>
        <v>K-HCM</v>
      </c>
      <c r="Q568" s="28" t="str">
        <f>IF(K568&lt;&gt;"",VLOOKUP(K568,tenhang,3,0),"")</f>
        <v>Túi</v>
      </c>
      <c r="R568" s="32">
        <v>4</v>
      </c>
      <c r="T568" s="30">
        <f>IF(K568&lt;&gt;"",VLOOKUP(K568,tenhang,4,0),0)</f>
        <v>59400</v>
      </c>
      <c r="U568" s="30">
        <f>R568*T568</f>
        <v>237600</v>
      </c>
      <c r="X568" s="67">
        <f>IF(K568&lt;&gt;"",8,"")</f>
        <v>8</v>
      </c>
      <c r="Y568" s="31"/>
      <c r="Z568" s="30">
        <f>IF(K568&lt;&gt;"",ROUND(U568*X568*1%,0),"")</f>
        <v>19008</v>
      </c>
    </row>
    <row r="569" spans="1:26" ht="25.5" customHeight="1" x14ac:dyDescent="0.25">
      <c r="A569" s="88" t="s">
        <v>2157</v>
      </c>
      <c r="B569" s="82" t="str">
        <f>IF(I569&lt;&gt;"",IF(LEN(I569)&gt;9,LEFT(I569,10),"sai PO"),"")</f>
        <v>4145198398</v>
      </c>
      <c r="G569" s="20" t="s">
        <v>1723</v>
      </c>
      <c r="I569" s="20" t="s">
        <v>2149</v>
      </c>
      <c r="J569" s="50" t="str">
        <f>IF(G569&lt;&gt;"",VLOOKUP(G569,'nhân viên sale'!$A$2:$C$1624,2,0),"")</f>
        <v>SG005</v>
      </c>
      <c r="K569" s="20" t="s">
        <v>43</v>
      </c>
      <c r="L569" s="27" t="str">
        <f>IF(K569&lt;&gt;"",VLOOKUP(K569,tenhang,2,0),"")</f>
        <v>Chân gà sốt cay 400g</v>
      </c>
      <c r="M569" s="16"/>
      <c r="N569" s="50" t="str">
        <f>IF(K569&lt;&gt;"","K-HCM","")</f>
        <v>K-HCM</v>
      </c>
      <c r="Q569" s="28" t="str">
        <f>IF(K569&lt;&gt;"",VLOOKUP(K569,tenhang,3,0),"")</f>
        <v>Túi</v>
      </c>
      <c r="R569" s="32">
        <v>4</v>
      </c>
      <c r="T569" s="30">
        <f>IF(K569&lt;&gt;"",VLOOKUP(K569,tenhang,4,0),0)</f>
        <v>90750</v>
      </c>
      <c r="U569" s="30">
        <f>R569*T569</f>
        <v>363000</v>
      </c>
      <c r="X569" s="67">
        <f>IF(K569&lt;&gt;"",8,"")</f>
        <v>8</v>
      </c>
      <c r="Y569" s="31"/>
      <c r="Z569" s="30">
        <f>IF(K569&lt;&gt;"",ROUND(U569*X569*1%,0),"")</f>
        <v>29040</v>
      </c>
    </row>
    <row r="570" spans="1:26" ht="25.5" customHeight="1" x14ac:dyDescent="0.25">
      <c r="A570" s="88" t="s">
        <v>2157</v>
      </c>
      <c r="B570" s="82" t="str">
        <f>IF(I570&lt;&gt;"",IF(LEN(I570)&gt;9,LEFT(I570,10),"sai PO"),"")</f>
        <v>4145198404</v>
      </c>
      <c r="G570" s="20" t="s">
        <v>1979</v>
      </c>
      <c r="I570" s="20" t="s">
        <v>2150</v>
      </c>
      <c r="J570" s="50" t="str">
        <f>IF(G570&lt;&gt;"",VLOOKUP(G570,'nhân viên sale'!$A$2:$C$1624,2,0),"")</f>
        <v>SG005</v>
      </c>
      <c r="K570" s="20" t="s">
        <v>39</v>
      </c>
      <c r="L570" s="27" t="str">
        <f>IF(K570&lt;&gt;"",VLOOKUP(K570,tenhang,2,0),"")</f>
        <v>Chân giò heo muối 300g</v>
      </c>
      <c r="M570" s="16"/>
      <c r="N570" s="50" t="str">
        <f>IF(K570&lt;&gt;"","K-HCM","")</f>
        <v>K-HCM</v>
      </c>
      <c r="Q570" s="28" t="str">
        <f>IF(K570&lt;&gt;"",VLOOKUP(K570,tenhang,3,0),"")</f>
        <v>Túi</v>
      </c>
      <c r="R570" s="32">
        <v>4</v>
      </c>
      <c r="T570" s="30">
        <f>IF(K570&lt;&gt;"",VLOOKUP(K570,tenhang,4,0),0)</f>
        <v>73431</v>
      </c>
      <c r="U570" s="30">
        <f>R570*T570</f>
        <v>293724</v>
      </c>
      <c r="X570" s="67">
        <f>IF(K570&lt;&gt;"",8,"")</f>
        <v>8</v>
      </c>
      <c r="Y570" s="31"/>
      <c r="Z570" s="30">
        <f>IF(K570&lt;&gt;"",ROUND(U570*X570*1%,0),"")</f>
        <v>23498</v>
      </c>
    </row>
    <row r="571" spans="1:26" ht="25.5" customHeight="1" x14ac:dyDescent="0.25">
      <c r="A571" s="88" t="s">
        <v>2157</v>
      </c>
      <c r="B571" s="82" t="str">
        <f>IF(I571&lt;&gt;"",IF(LEN(I571)&gt;9,LEFT(I571,10),"sai PO"),"")</f>
        <v>4145198404</v>
      </c>
      <c r="G571" s="20" t="s">
        <v>1979</v>
      </c>
      <c r="I571" s="20" t="s">
        <v>2150</v>
      </c>
      <c r="J571" s="50" t="str">
        <f>IF(G571&lt;&gt;"",VLOOKUP(G571,'nhân viên sale'!$A$2:$C$1624,2,0),"")</f>
        <v>SG005</v>
      </c>
      <c r="K571" s="20" t="s">
        <v>55</v>
      </c>
      <c r="L571" s="27" t="str">
        <f>IF(K571&lt;&gt;"",VLOOKUP(K571,tenhang,2,0),"")</f>
        <v>Gà muối 500g</v>
      </c>
      <c r="M571" s="16"/>
      <c r="N571" s="50" t="str">
        <f>IF(K571&lt;&gt;"","K-HCM","")</f>
        <v>K-HCM</v>
      </c>
      <c r="Q571" s="28" t="str">
        <f>IF(K571&lt;&gt;"",VLOOKUP(K571,tenhang,3,0),"")</f>
        <v>Túi</v>
      </c>
      <c r="R571" s="32">
        <v>4</v>
      </c>
      <c r="T571" s="30">
        <f>IF(K571&lt;&gt;"",VLOOKUP(K571,tenhang,4,0),0)</f>
        <v>111058</v>
      </c>
      <c r="U571" s="30">
        <f>R571*T571</f>
        <v>444232</v>
      </c>
      <c r="X571" s="67">
        <f>IF(K571&lt;&gt;"",8,"")</f>
        <v>8</v>
      </c>
      <c r="Y571" s="31"/>
      <c r="Z571" s="30">
        <f>IF(K571&lt;&gt;"",ROUND(U571*X571*1%,0),"")</f>
        <v>35539</v>
      </c>
    </row>
    <row r="572" spans="1:26" ht="25.5" customHeight="1" x14ac:dyDescent="0.25">
      <c r="A572" s="88" t="s">
        <v>2157</v>
      </c>
      <c r="B572" s="82" t="str">
        <f>IF(I572&lt;&gt;"",IF(LEN(I572)&gt;9,LEFT(I572,10),"sai PO"),"")</f>
        <v>4145198416</v>
      </c>
      <c r="G572" s="20" t="s">
        <v>1980</v>
      </c>
      <c r="I572" s="20" t="s">
        <v>2151</v>
      </c>
      <c r="J572" s="50" t="str">
        <f>IF(G572&lt;&gt;"",VLOOKUP(G572,'nhân viên sale'!$A$2:$C$1624,2,0),"")</f>
        <v>SG011</v>
      </c>
      <c r="K572" s="20" t="s">
        <v>39</v>
      </c>
      <c r="L572" s="27" t="str">
        <f>IF(K572&lt;&gt;"",VLOOKUP(K572,tenhang,2,0),"")</f>
        <v>Chân giò heo muối 300g</v>
      </c>
      <c r="M572" s="16"/>
      <c r="N572" s="50" t="str">
        <f>IF(K572&lt;&gt;"","K-HCM","")</f>
        <v>K-HCM</v>
      </c>
      <c r="Q572" s="28" t="str">
        <f>IF(K572&lt;&gt;"",VLOOKUP(K572,tenhang,3,0),"")</f>
        <v>Túi</v>
      </c>
      <c r="R572" s="32">
        <v>10</v>
      </c>
      <c r="T572" s="30">
        <f>IF(K572&lt;&gt;"",VLOOKUP(K572,tenhang,4,0),0)</f>
        <v>73431</v>
      </c>
      <c r="U572" s="30">
        <f>R572*T572</f>
        <v>734310</v>
      </c>
      <c r="X572" s="67">
        <f>IF(K572&lt;&gt;"",8,"")</f>
        <v>8</v>
      </c>
      <c r="Y572" s="31"/>
      <c r="Z572" s="30">
        <f>IF(K572&lt;&gt;"",ROUND(U572*X572*1%,0),"")</f>
        <v>58745</v>
      </c>
    </row>
    <row r="573" spans="1:26" ht="25.5" customHeight="1" x14ac:dyDescent="0.25">
      <c r="A573" s="88" t="s">
        <v>2157</v>
      </c>
      <c r="B573" s="82" t="str">
        <f>IF(I573&lt;&gt;"",IF(LEN(I573)&gt;9,LEFT(I573,10),"sai PO"),"")</f>
        <v>4145198416</v>
      </c>
      <c r="G573" s="20" t="s">
        <v>1980</v>
      </c>
      <c r="I573" s="20" t="s">
        <v>2151</v>
      </c>
      <c r="J573" s="50" t="str">
        <f>IF(G573&lt;&gt;"",VLOOKUP(G573,'nhân viên sale'!$A$2:$C$1624,2,0),"")</f>
        <v>SG011</v>
      </c>
      <c r="K573" s="20" t="s">
        <v>55</v>
      </c>
      <c r="L573" s="27" t="str">
        <f>IF(K573&lt;&gt;"",VLOOKUP(K573,tenhang,2,0),"")</f>
        <v>Gà muối 500g</v>
      </c>
      <c r="M573" s="16"/>
      <c r="N573" s="50" t="str">
        <f>IF(K573&lt;&gt;"","K-HCM","")</f>
        <v>K-HCM</v>
      </c>
      <c r="Q573" s="28" t="str">
        <f>IF(K573&lt;&gt;"",VLOOKUP(K573,tenhang,3,0),"")</f>
        <v>Túi</v>
      </c>
      <c r="R573" s="32">
        <v>10</v>
      </c>
      <c r="T573" s="30">
        <f>IF(K573&lt;&gt;"",VLOOKUP(K573,tenhang,4,0),0)</f>
        <v>111058</v>
      </c>
      <c r="U573" s="30">
        <f>R573*T573</f>
        <v>1110580</v>
      </c>
      <c r="X573" s="67">
        <f>IF(K573&lt;&gt;"",8,"")</f>
        <v>8</v>
      </c>
      <c r="Y573" s="31"/>
      <c r="Z573" s="30">
        <f>IF(K573&lt;&gt;"",ROUND(U573*X573*1%,0),"")</f>
        <v>88846</v>
      </c>
    </row>
    <row r="574" spans="1:26" ht="25.5" customHeight="1" x14ac:dyDescent="0.25">
      <c r="A574" s="88" t="s">
        <v>2157</v>
      </c>
      <c r="B574" s="82" t="str">
        <f>IF(I574&lt;&gt;"",IF(LEN(I574)&gt;9,LEFT(I574,10),"sai PO"),"")</f>
        <v>4145198416</v>
      </c>
      <c r="G574" s="20" t="s">
        <v>1980</v>
      </c>
      <c r="I574" s="20" t="s">
        <v>2151</v>
      </c>
      <c r="J574" s="50" t="str">
        <f>IF(G574&lt;&gt;"",VLOOKUP(G574,'nhân viên sale'!$A$2:$C$1624,2,0),"")</f>
        <v>SG011</v>
      </c>
      <c r="K574" s="20" t="s">
        <v>67</v>
      </c>
      <c r="L574" s="27" t="str">
        <f>IF(K574&lt;&gt;"",VLOOKUP(K574,tenhang,2,0),"")</f>
        <v>Tai heo muối 200g</v>
      </c>
      <c r="M574" s="16"/>
      <c r="N574" s="50" t="str">
        <f>IF(K574&lt;&gt;"","K-HCM","")</f>
        <v>K-HCM</v>
      </c>
      <c r="Q574" s="28" t="str">
        <f>IF(K574&lt;&gt;"",VLOOKUP(K574,tenhang,3,0),"")</f>
        <v>Túi</v>
      </c>
      <c r="R574" s="32">
        <v>4</v>
      </c>
      <c r="T574" s="30">
        <f>IF(K574&lt;&gt;"",VLOOKUP(K574,tenhang,4,0),0)</f>
        <v>55595</v>
      </c>
      <c r="U574" s="30">
        <f>R574*T574</f>
        <v>222380</v>
      </c>
      <c r="X574" s="67">
        <f>IF(K574&lt;&gt;"",8,"")</f>
        <v>8</v>
      </c>
      <c r="Y574" s="31"/>
      <c r="Z574" s="30">
        <f>IF(K574&lt;&gt;"",ROUND(U574*X574*1%,0),"")</f>
        <v>17790</v>
      </c>
    </row>
    <row r="575" spans="1:26" ht="25.5" customHeight="1" x14ac:dyDescent="0.25">
      <c r="A575" s="88" t="s">
        <v>2157</v>
      </c>
      <c r="B575" s="82" t="str">
        <f>IF(I575&lt;&gt;"",IF(LEN(I575)&gt;9,LEFT(I575,10),"sai PO"),"")</f>
        <v>4145198416</v>
      </c>
      <c r="G575" s="20" t="s">
        <v>1980</v>
      </c>
      <c r="I575" s="20" t="s">
        <v>2151</v>
      </c>
      <c r="J575" s="50" t="str">
        <f>IF(G575&lt;&gt;"",VLOOKUP(G575,'nhân viên sale'!$A$2:$C$1624,2,0),"")</f>
        <v>SG011</v>
      </c>
      <c r="K575" s="20" t="s">
        <v>37</v>
      </c>
      <c r="L575" s="27" t="str">
        <f>IF(K575&lt;&gt;"",VLOOKUP(K575,tenhang,2,0),"")</f>
        <v>Chả cốm 300g</v>
      </c>
      <c r="M575" s="16"/>
      <c r="N575" s="50" t="str">
        <f>IF(K575&lt;&gt;"","K-HCM","")</f>
        <v>K-HCM</v>
      </c>
      <c r="Q575" s="28" t="str">
        <f>IF(K575&lt;&gt;"",VLOOKUP(K575,tenhang,3,0),"")</f>
        <v>Túi</v>
      </c>
      <c r="R575" s="32">
        <v>4</v>
      </c>
      <c r="T575" s="30">
        <f>IF(K575&lt;&gt;"",VLOOKUP(K575,tenhang,4,0),0)</f>
        <v>74250</v>
      </c>
      <c r="U575" s="30">
        <f>R575*T575</f>
        <v>297000</v>
      </c>
      <c r="X575" s="67">
        <f>IF(K575&lt;&gt;"",8,"")</f>
        <v>8</v>
      </c>
      <c r="Y575" s="31"/>
      <c r="Z575" s="30">
        <f>IF(K575&lt;&gt;"",ROUND(U575*X575*1%,0),"")</f>
        <v>23760</v>
      </c>
    </row>
    <row r="576" spans="1:26" ht="25.5" customHeight="1" x14ac:dyDescent="0.25">
      <c r="A576" s="88" t="s">
        <v>2157</v>
      </c>
      <c r="B576" s="82" t="str">
        <f>IF(I576&lt;&gt;"",IF(LEN(I576)&gt;9,LEFT(I576,10),"sai PO"),"")</f>
        <v>4145198416</v>
      </c>
      <c r="G576" s="20" t="s">
        <v>1980</v>
      </c>
      <c r="I576" s="20" t="s">
        <v>2151</v>
      </c>
      <c r="J576" s="50" t="str">
        <f>IF(G576&lt;&gt;"",VLOOKUP(G576,'nhân viên sale'!$A$2:$C$1624,2,0),"")</f>
        <v>SG011</v>
      </c>
      <c r="K576" s="20" t="s">
        <v>59</v>
      </c>
      <c r="L576" s="27" t="str">
        <f>IF(K576&lt;&gt;"",VLOOKUP(K576,tenhang,2,0),"")</f>
        <v>Giò Tai Lưỡi Xào 250g</v>
      </c>
      <c r="M576" s="16"/>
      <c r="N576" s="50" t="str">
        <f>IF(K576&lt;&gt;"","K-HCM","")</f>
        <v>K-HCM</v>
      </c>
      <c r="Q576" s="28" t="str">
        <f>IF(K576&lt;&gt;"",VLOOKUP(K576,tenhang,3,0),"")</f>
        <v>Túi</v>
      </c>
      <c r="R576" s="32">
        <v>4</v>
      </c>
      <c r="T576" s="30">
        <f>IF(K576&lt;&gt;"",VLOOKUP(K576,tenhang,4,0),0)</f>
        <v>50182</v>
      </c>
      <c r="U576" s="30">
        <f>R576*T576</f>
        <v>200728</v>
      </c>
      <c r="X576" s="67">
        <f>IF(K576&lt;&gt;"",8,"")</f>
        <v>8</v>
      </c>
      <c r="Y576" s="31"/>
      <c r="Z576" s="30">
        <f>IF(K576&lt;&gt;"",ROUND(U576*X576*1%,0),"")</f>
        <v>16058</v>
      </c>
    </row>
    <row r="577" spans="1:26" ht="25.5" customHeight="1" x14ac:dyDescent="0.25">
      <c r="A577" s="88" t="s">
        <v>2157</v>
      </c>
      <c r="B577" s="82" t="str">
        <f>IF(I577&lt;&gt;"",IF(LEN(I577)&gt;9,LEFT(I577,10),"sai PO"),"")</f>
        <v>4145198432</v>
      </c>
      <c r="G577" s="20" t="s">
        <v>1981</v>
      </c>
      <c r="I577" s="20" t="s">
        <v>2152</v>
      </c>
      <c r="J577" s="50" t="str">
        <f>IF(G577&lt;&gt;"",VLOOKUP(G577,'nhân viên sale'!$A$2:$C$1624,2,0),"")</f>
        <v>SG005</v>
      </c>
      <c r="K577" s="20" t="s">
        <v>39</v>
      </c>
      <c r="L577" s="27" t="str">
        <f>IF(K577&lt;&gt;"",VLOOKUP(K577,tenhang,2,0),"")</f>
        <v>Chân giò heo muối 300g</v>
      </c>
      <c r="M577" s="16"/>
      <c r="N577" s="50" t="str">
        <f>IF(K577&lt;&gt;"","K-HCM","")</f>
        <v>K-HCM</v>
      </c>
      <c r="Q577" s="28" t="str">
        <f>IF(K577&lt;&gt;"",VLOOKUP(K577,tenhang,3,0),"")</f>
        <v>Túi</v>
      </c>
      <c r="R577" s="32">
        <v>4</v>
      </c>
      <c r="T577" s="30">
        <f>IF(K577&lt;&gt;"",VLOOKUP(K577,tenhang,4,0),0)</f>
        <v>73431</v>
      </c>
      <c r="U577" s="30">
        <f>R577*T577</f>
        <v>293724</v>
      </c>
      <c r="X577" s="67">
        <f>IF(K577&lt;&gt;"",8,"")</f>
        <v>8</v>
      </c>
      <c r="Y577" s="31"/>
      <c r="Z577" s="30">
        <f>IF(K577&lt;&gt;"",ROUND(U577*X577*1%,0),"")</f>
        <v>23498</v>
      </c>
    </row>
    <row r="578" spans="1:26" ht="25.5" customHeight="1" x14ac:dyDescent="0.25">
      <c r="A578" s="88" t="s">
        <v>2157</v>
      </c>
      <c r="B578" s="82" t="str">
        <f>IF(I578&lt;&gt;"",IF(LEN(I578)&gt;9,LEFT(I578,10),"sai PO"),"")</f>
        <v>4145198432</v>
      </c>
      <c r="G578" s="20" t="s">
        <v>1981</v>
      </c>
      <c r="I578" s="20" t="s">
        <v>2152</v>
      </c>
      <c r="J578" s="50" t="str">
        <f>IF(G578&lt;&gt;"",VLOOKUP(G578,'nhân viên sale'!$A$2:$C$1624,2,0),"")</f>
        <v>SG005</v>
      </c>
      <c r="K578" s="20" t="s">
        <v>55</v>
      </c>
      <c r="L578" s="27" t="str">
        <f>IF(K578&lt;&gt;"",VLOOKUP(K578,tenhang,2,0),"")</f>
        <v>Gà muối 500g</v>
      </c>
      <c r="M578" s="16"/>
      <c r="N578" s="50" t="str">
        <f>IF(K578&lt;&gt;"","K-HCM","")</f>
        <v>K-HCM</v>
      </c>
      <c r="Q578" s="28" t="str">
        <f>IF(K578&lt;&gt;"",VLOOKUP(K578,tenhang,3,0),"")</f>
        <v>Túi</v>
      </c>
      <c r="R578" s="32">
        <v>4</v>
      </c>
      <c r="T578" s="30">
        <f>IF(K578&lt;&gt;"",VLOOKUP(K578,tenhang,4,0),0)</f>
        <v>111058</v>
      </c>
      <c r="U578" s="30">
        <f>R578*T578</f>
        <v>444232</v>
      </c>
      <c r="X578" s="67">
        <f>IF(K578&lt;&gt;"",8,"")</f>
        <v>8</v>
      </c>
      <c r="Y578" s="31"/>
      <c r="Z578" s="30">
        <f>IF(K578&lt;&gt;"",ROUND(U578*X578*1%,0),"")</f>
        <v>35539</v>
      </c>
    </row>
    <row r="579" spans="1:26" ht="25.5" customHeight="1" x14ac:dyDescent="0.25">
      <c r="A579" s="88" t="s">
        <v>2157</v>
      </c>
      <c r="B579" s="82" t="str">
        <f>IF(I579&lt;&gt;"",IF(LEN(I579)&gt;9,LEFT(I579,10),"sai PO"),"")</f>
        <v>4145198432</v>
      </c>
      <c r="G579" s="20" t="s">
        <v>1981</v>
      </c>
      <c r="I579" s="20" t="s">
        <v>2152</v>
      </c>
      <c r="J579" s="50" t="str">
        <f>IF(G579&lt;&gt;"",VLOOKUP(G579,'nhân viên sale'!$A$2:$C$1624,2,0),"")</f>
        <v>SG005</v>
      </c>
      <c r="K579" s="20" t="s">
        <v>59</v>
      </c>
      <c r="L579" s="27" t="str">
        <f>IF(K579&lt;&gt;"",VLOOKUP(K579,tenhang,2,0),"")</f>
        <v>Giò Tai Lưỡi Xào 250g</v>
      </c>
      <c r="M579" s="16"/>
      <c r="N579" s="50" t="str">
        <f>IF(K579&lt;&gt;"","K-HCM","")</f>
        <v>K-HCM</v>
      </c>
      <c r="Q579" s="28" t="str">
        <f>IF(K579&lt;&gt;"",VLOOKUP(K579,tenhang,3,0),"")</f>
        <v>Túi</v>
      </c>
      <c r="R579" s="32">
        <v>4</v>
      </c>
      <c r="T579" s="30">
        <f>IF(K579&lt;&gt;"",VLOOKUP(K579,tenhang,4,0),0)</f>
        <v>50182</v>
      </c>
      <c r="U579" s="30">
        <f>R579*T579</f>
        <v>200728</v>
      </c>
      <c r="X579" s="67">
        <f>IF(K579&lt;&gt;"",8,"")</f>
        <v>8</v>
      </c>
      <c r="Y579" s="31"/>
      <c r="Z579" s="30">
        <f>IF(K579&lt;&gt;"",ROUND(U579*X579*1%,0),"")</f>
        <v>16058</v>
      </c>
    </row>
    <row r="580" spans="1:26" ht="25.5" customHeight="1" x14ac:dyDescent="0.25">
      <c r="A580" s="88" t="s">
        <v>2157</v>
      </c>
      <c r="B580" s="82" t="str">
        <f>IF(I580&lt;&gt;"",IF(LEN(I580)&gt;9,LEFT(I580,10),"sai PO"),"")</f>
        <v>4145198435</v>
      </c>
      <c r="G580" s="20" t="s">
        <v>1982</v>
      </c>
      <c r="I580" s="20" t="s">
        <v>2153</v>
      </c>
      <c r="J580" s="50" t="str">
        <f>IF(G580&lt;&gt;"",VLOOKUP(G580,'nhân viên sale'!$A$2:$C$1624,2,0),"")</f>
        <v>SG011</v>
      </c>
      <c r="K580" s="20" t="s">
        <v>39</v>
      </c>
      <c r="L580" s="27" t="str">
        <f>IF(K580&lt;&gt;"",VLOOKUP(K580,tenhang,2,0),"")</f>
        <v>Chân giò heo muối 300g</v>
      </c>
      <c r="M580" s="16"/>
      <c r="N580" s="50" t="str">
        <f>IF(K580&lt;&gt;"","K-HCM","")</f>
        <v>K-HCM</v>
      </c>
      <c r="Q580" s="28" t="str">
        <f>IF(K580&lt;&gt;"",VLOOKUP(K580,tenhang,3,0),"")</f>
        <v>Túi</v>
      </c>
      <c r="R580" s="32">
        <v>10</v>
      </c>
      <c r="T580" s="30">
        <f>IF(K580&lt;&gt;"",VLOOKUP(K580,tenhang,4,0),0)</f>
        <v>73431</v>
      </c>
      <c r="U580" s="30">
        <f>R580*T580</f>
        <v>734310</v>
      </c>
      <c r="X580" s="67">
        <f>IF(K580&lt;&gt;"",8,"")</f>
        <v>8</v>
      </c>
      <c r="Y580" s="31"/>
      <c r="Z580" s="30">
        <f>IF(K580&lt;&gt;"",ROUND(U580*X580*1%,0),"")</f>
        <v>58745</v>
      </c>
    </row>
    <row r="581" spans="1:26" ht="25.5" customHeight="1" x14ac:dyDescent="0.25">
      <c r="A581" s="88" t="s">
        <v>2157</v>
      </c>
      <c r="B581" s="82" t="str">
        <f>IF(I581&lt;&gt;"",IF(LEN(I581)&gt;9,LEFT(I581,10),"sai PO"),"")</f>
        <v>4145198435</v>
      </c>
      <c r="G581" s="20" t="s">
        <v>1982</v>
      </c>
      <c r="I581" s="20" t="s">
        <v>2153</v>
      </c>
      <c r="J581" s="50" t="str">
        <f>IF(G581&lt;&gt;"",VLOOKUP(G581,'nhân viên sale'!$A$2:$C$1624,2,0),"")</f>
        <v>SG011</v>
      </c>
      <c r="K581" s="20" t="s">
        <v>55</v>
      </c>
      <c r="L581" s="27" t="str">
        <f>IF(K581&lt;&gt;"",VLOOKUP(K581,tenhang,2,0),"")</f>
        <v>Gà muối 500g</v>
      </c>
      <c r="M581" s="16"/>
      <c r="N581" s="50" t="str">
        <f>IF(K581&lt;&gt;"","K-HCM","")</f>
        <v>K-HCM</v>
      </c>
      <c r="Q581" s="28" t="str">
        <f>IF(K581&lt;&gt;"",VLOOKUP(K581,tenhang,3,0),"")</f>
        <v>Túi</v>
      </c>
      <c r="R581" s="32">
        <v>10</v>
      </c>
      <c r="T581" s="30">
        <f>IF(K581&lt;&gt;"",VLOOKUP(K581,tenhang,4,0),0)</f>
        <v>111058</v>
      </c>
      <c r="U581" s="30">
        <f>R581*T581</f>
        <v>1110580</v>
      </c>
      <c r="X581" s="67">
        <f>IF(K581&lt;&gt;"",8,"")</f>
        <v>8</v>
      </c>
      <c r="Y581" s="31"/>
      <c r="Z581" s="30">
        <f>IF(K581&lt;&gt;"",ROUND(U581*X581*1%,0),"")</f>
        <v>88846</v>
      </c>
    </row>
    <row r="582" spans="1:26" ht="25.5" customHeight="1" x14ac:dyDescent="0.25">
      <c r="A582" s="88" t="s">
        <v>2157</v>
      </c>
      <c r="B582" s="82" t="str">
        <f>IF(I582&lt;&gt;"",IF(LEN(I582)&gt;9,LEFT(I582,10),"sai PO"),"")</f>
        <v>4145198435</v>
      </c>
      <c r="G582" s="20" t="s">
        <v>1982</v>
      </c>
      <c r="I582" s="20" t="s">
        <v>2153</v>
      </c>
      <c r="J582" s="50" t="str">
        <f>IF(G582&lt;&gt;"",VLOOKUP(G582,'nhân viên sale'!$A$2:$C$1624,2,0),"")</f>
        <v>SG011</v>
      </c>
      <c r="K582" s="20" t="s">
        <v>67</v>
      </c>
      <c r="L582" s="27" t="str">
        <f>IF(K582&lt;&gt;"",VLOOKUP(K582,tenhang,2,0),"")</f>
        <v>Tai heo muối 200g</v>
      </c>
      <c r="M582" s="16"/>
      <c r="N582" s="50" t="str">
        <f>IF(K582&lt;&gt;"","K-HCM","")</f>
        <v>K-HCM</v>
      </c>
      <c r="Q582" s="28" t="str">
        <f>IF(K582&lt;&gt;"",VLOOKUP(K582,tenhang,3,0),"")</f>
        <v>Túi</v>
      </c>
      <c r="R582" s="32">
        <v>4</v>
      </c>
      <c r="T582" s="30">
        <f>IF(K582&lt;&gt;"",VLOOKUP(K582,tenhang,4,0),0)</f>
        <v>55595</v>
      </c>
      <c r="U582" s="30">
        <f>R582*T582</f>
        <v>222380</v>
      </c>
      <c r="X582" s="67">
        <f>IF(K582&lt;&gt;"",8,"")</f>
        <v>8</v>
      </c>
      <c r="Y582" s="31"/>
      <c r="Z582" s="30">
        <f>IF(K582&lt;&gt;"",ROUND(U582*X582*1%,0),"")</f>
        <v>17790</v>
      </c>
    </row>
    <row r="583" spans="1:26" ht="25.5" customHeight="1" x14ac:dyDescent="0.25">
      <c r="A583" s="88" t="s">
        <v>2157</v>
      </c>
      <c r="B583" s="82" t="str">
        <f>IF(I583&lt;&gt;"",IF(LEN(I583)&gt;9,LEFT(I583,10),"sai PO"),"")</f>
        <v>4145198435</v>
      </c>
      <c r="G583" s="20" t="s">
        <v>1982</v>
      </c>
      <c r="I583" s="20" t="s">
        <v>2153</v>
      </c>
      <c r="J583" s="50" t="str">
        <f>IF(G583&lt;&gt;"",VLOOKUP(G583,'nhân viên sale'!$A$2:$C$1624,2,0),"")</f>
        <v>SG011</v>
      </c>
      <c r="K583" s="20" t="s">
        <v>37</v>
      </c>
      <c r="L583" s="27" t="str">
        <f>IF(K583&lt;&gt;"",VLOOKUP(K583,tenhang,2,0),"")</f>
        <v>Chả cốm 300g</v>
      </c>
      <c r="M583" s="16"/>
      <c r="N583" s="50" t="str">
        <f>IF(K583&lt;&gt;"","K-HCM","")</f>
        <v>K-HCM</v>
      </c>
      <c r="Q583" s="28" t="str">
        <f>IF(K583&lt;&gt;"",VLOOKUP(K583,tenhang,3,0),"")</f>
        <v>Túi</v>
      </c>
      <c r="R583" s="32">
        <v>4</v>
      </c>
      <c r="T583" s="30">
        <f>IF(K583&lt;&gt;"",VLOOKUP(K583,tenhang,4,0),0)</f>
        <v>74250</v>
      </c>
      <c r="U583" s="30">
        <f>R583*T583</f>
        <v>297000</v>
      </c>
      <c r="X583" s="67">
        <f>IF(K583&lt;&gt;"",8,"")</f>
        <v>8</v>
      </c>
      <c r="Y583" s="31"/>
      <c r="Z583" s="30">
        <f>IF(K583&lt;&gt;"",ROUND(U583*X583*1%,0),"")</f>
        <v>23760</v>
      </c>
    </row>
    <row r="584" spans="1:26" ht="25.5" customHeight="1" x14ac:dyDescent="0.25">
      <c r="A584" s="88" t="s">
        <v>2157</v>
      </c>
      <c r="B584" s="82" t="str">
        <f>IF(I584&lt;&gt;"",IF(LEN(I584)&gt;9,LEFT(I584,10),"sai PO"),"")</f>
        <v>4145198435</v>
      </c>
      <c r="G584" s="20" t="s">
        <v>1982</v>
      </c>
      <c r="I584" s="20" t="s">
        <v>2153</v>
      </c>
      <c r="J584" s="50" t="str">
        <f>IF(G584&lt;&gt;"",VLOOKUP(G584,'nhân viên sale'!$A$2:$C$1624,2,0),"")</f>
        <v>SG011</v>
      </c>
      <c r="K584" s="20" t="s">
        <v>59</v>
      </c>
      <c r="L584" s="27" t="str">
        <f>IF(K584&lt;&gt;"",VLOOKUP(K584,tenhang,2,0),"")</f>
        <v>Giò Tai Lưỡi Xào 250g</v>
      </c>
      <c r="M584" s="16"/>
      <c r="N584" s="50" t="str">
        <f>IF(K584&lt;&gt;"","K-HCM","")</f>
        <v>K-HCM</v>
      </c>
      <c r="Q584" s="28" t="str">
        <f>IF(K584&lt;&gt;"",VLOOKUP(K584,tenhang,3,0),"")</f>
        <v>Túi</v>
      </c>
      <c r="R584" s="32">
        <v>4</v>
      </c>
      <c r="T584" s="30">
        <f>IF(K584&lt;&gt;"",VLOOKUP(K584,tenhang,4,0),0)</f>
        <v>50182</v>
      </c>
      <c r="U584" s="30">
        <f>R584*T584</f>
        <v>200728</v>
      </c>
      <c r="X584" s="67">
        <f>IF(K584&lt;&gt;"",8,"")</f>
        <v>8</v>
      </c>
      <c r="Y584" s="31"/>
      <c r="Z584" s="30">
        <f>IF(K584&lt;&gt;"",ROUND(U584*X584*1%,0),"")</f>
        <v>16058</v>
      </c>
    </row>
    <row r="585" spans="1:26" ht="25.5" customHeight="1" x14ac:dyDescent="0.25">
      <c r="A585" s="88" t="s">
        <v>2157</v>
      </c>
      <c r="B585" s="82" t="str">
        <f>IF(I585&lt;&gt;"",IF(LEN(I585)&gt;9,LEFT(I585,10),"sai PO"),"")</f>
        <v>4145198436</v>
      </c>
      <c r="G585" s="20" t="s">
        <v>1983</v>
      </c>
      <c r="I585" s="20" t="s">
        <v>2154</v>
      </c>
      <c r="J585" s="50" t="str">
        <f>IF(G585&lt;&gt;"",VLOOKUP(G585,'nhân viên sale'!$A$2:$C$1624,2,0),"")</f>
        <v>SG005</v>
      </c>
      <c r="K585" s="20" t="s">
        <v>39</v>
      </c>
      <c r="L585" s="27" t="str">
        <f>IF(K585&lt;&gt;"",VLOOKUP(K585,tenhang,2,0),"")</f>
        <v>Chân giò heo muối 300g</v>
      </c>
      <c r="M585" s="16"/>
      <c r="N585" s="50" t="str">
        <f>IF(K585&lt;&gt;"","K-HCM","")</f>
        <v>K-HCM</v>
      </c>
      <c r="Q585" s="28" t="str">
        <f>IF(K585&lt;&gt;"",VLOOKUP(K585,tenhang,3,0),"")</f>
        <v>Túi</v>
      </c>
      <c r="R585" s="32">
        <v>4</v>
      </c>
      <c r="T585" s="30">
        <f>IF(K585&lt;&gt;"",VLOOKUP(K585,tenhang,4,0),0)</f>
        <v>73431</v>
      </c>
      <c r="U585" s="30">
        <f>R585*T585</f>
        <v>293724</v>
      </c>
      <c r="X585" s="67">
        <f>IF(K585&lt;&gt;"",8,"")</f>
        <v>8</v>
      </c>
      <c r="Y585" s="31"/>
      <c r="Z585" s="30">
        <f>IF(K585&lt;&gt;"",ROUND(U585*X585*1%,0),"")</f>
        <v>23498</v>
      </c>
    </row>
    <row r="586" spans="1:26" ht="25.5" customHeight="1" x14ac:dyDescent="0.25">
      <c r="A586" s="88" t="s">
        <v>2157</v>
      </c>
      <c r="B586" s="82" t="str">
        <f>IF(I586&lt;&gt;"",IF(LEN(I586)&gt;9,LEFT(I586,10),"sai PO"),"")</f>
        <v>4145198436</v>
      </c>
      <c r="G586" s="20" t="s">
        <v>1983</v>
      </c>
      <c r="I586" s="20" t="s">
        <v>2154</v>
      </c>
      <c r="J586" s="50" t="str">
        <f>IF(G586&lt;&gt;"",VLOOKUP(G586,'nhân viên sale'!$A$2:$C$1624,2,0),"")</f>
        <v>SG005</v>
      </c>
      <c r="K586" s="20" t="s">
        <v>55</v>
      </c>
      <c r="L586" s="27" t="str">
        <f>IF(K586&lt;&gt;"",VLOOKUP(K586,tenhang,2,0),"")</f>
        <v>Gà muối 500g</v>
      </c>
      <c r="M586" s="16"/>
      <c r="N586" s="50" t="str">
        <f>IF(K586&lt;&gt;"","K-HCM","")</f>
        <v>K-HCM</v>
      </c>
      <c r="Q586" s="28" t="str">
        <f>IF(K586&lt;&gt;"",VLOOKUP(K586,tenhang,3,0),"")</f>
        <v>Túi</v>
      </c>
      <c r="R586" s="32">
        <v>4</v>
      </c>
      <c r="T586" s="30">
        <f>IF(K586&lt;&gt;"",VLOOKUP(K586,tenhang,4,0),0)</f>
        <v>111058</v>
      </c>
      <c r="U586" s="30">
        <f>R586*T586</f>
        <v>444232</v>
      </c>
      <c r="X586" s="67">
        <f>IF(K586&lt;&gt;"",8,"")</f>
        <v>8</v>
      </c>
      <c r="Y586" s="31"/>
      <c r="Z586" s="30">
        <f>IF(K586&lt;&gt;"",ROUND(U586*X586*1%,0),"")</f>
        <v>35539</v>
      </c>
    </row>
    <row r="587" spans="1:26" ht="25.5" customHeight="1" x14ac:dyDescent="0.25">
      <c r="A587" s="88" t="s">
        <v>2157</v>
      </c>
      <c r="B587" s="82" t="str">
        <f>IF(I587&lt;&gt;"",IF(LEN(I587)&gt;9,LEFT(I587,10),"sai PO"),"")</f>
        <v>4145198437</v>
      </c>
      <c r="G587" s="20" t="s">
        <v>1984</v>
      </c>
      <c r="I587" s="20" t="s">
        <v>2155</v>
      </c>
      <c r="J587" s="50" t="str">
        <f>IF(G587&lt;&gt;"",VLOOKUP(G587,'nhân viên sale'!$A$2:$C$1624,2,0),"")</f>
        <v>SG005</v>
      </c>
      <c r="K587" s="20" t="s">
        <v>39</v>
      </c>
      <c r="L587" s="27" t="str">
        <f>IF(K587&lt;&gt;"",VLOOKUP(K587,tenhang,2,0),"")</f>
        <v>Chân giò heo muối 300g</v>
      </c>
      <c r="M587" s="16"/>
      <c r="N587" s="50" t="str">
        <f>IF(K587&lt;&gt;"","K-HCM","")</f>
        <v>K-HCM</v>
      </c>
      <c r="Q587" s="28" t="str">
        <f>IF(K587&lt;&gt;"",VLOOKUP(K587,tenhang,3,0),"")</f>
        <v>Túi</v>
      </c>
      <c r="R587" s="32">
        <v>4</v>
      </c>
      <c r="T587" s="30">
        <f>IF(K587&lt;&gt;"",VLOOKUP(K587,tenhang,4,0),0)</f>
        <v>73431</v>
      </c>
      <c r="U587" s="30">
        <f>R587*T587</f>
        <v>293724</v>
      </c>
      <c r="X587" s="67">
        <f>IF(K587&lt;&gt;"",8,"")</f>
        <v>8</v>
      </c>
      <c r="Y587" s="31"/>
      <c r="Z587" s="30">
        <f>IF(K587&lt;&gt;"",ROUND(U587*X587*1%,0),"")</f>
        <v>23498</v>
      </c>
    </row>
    <row r="588" spans="1:26" ht="25.5" customHeight="1" x14ac:dyDescent="0.25">
      <c r="A588" s="88" t="s">
        <v>2157</v>
      </c>
      <c r="B588" s="82" t="str">
        <f>IF(I588&lt;&gt;"",IF(LEN(I588)&gt;9,LEFT(I588,10),"sai PO"),"")</f>
        <v>4145198437</v>
      </c>
      <c r="G588" s="20" t="s">
        <v>1984</v>
      </c>
      <c r="I588" s="20" t="s">
        <v>2155</v>
      </c>
      <c r="J588" s="50" t="str">
        <f>IF(G588&lt;&gt;"",VLOOKUP(G588,'nhân viên sale'!$A$2:$C$1624,2,0),"")</f>
        <v>SG005</v>
      </c>
      <c r="K588" s="20" t="s">
        <v>55</v>
      </c>
      <c r="L588" s="27" t="str">
        <f>IF(K588&lt;&gt;"",VLOOKUP(K588,tenhang,2,0),"")</f>
        <v>Gà muối 500g</v>
      </c>
      <c r="M588" s="16"/>
      <c r="N588" s="50" t="str">
        <f>IF(K588&lt;&gt;"","K-HCM","")</f>
        <v>K-HCM</v>
      </c>
      <c r="Q588" s="28" t="str">
        <f>IF(K588&lt;&gt;"",VLOOKUP(K588,tenhang,3,0),"")</f>
        <v>Túi</v>
      </c>
      <c r="R588" s="32">
        <v>5</v>
      </c>
      <c r="T588" s="30">
        <f>IF(K588&lt;&gt;"",VLOOKUP(K588,tenhang,4,0),0)</f>
        <v>111058</v>
      </c>
      <c r="U588" s="30">
        <f>R588*T588</f>
        <v>555290</v>
      </c>
      <c r="X588" s="67">
        <f>IF(K588&lt;&gt;"",8,"")</f>
        <v>8</v>
      </c>
      <c r="Y588" s="31"/>
      <c r="Z588" s="30">
        <f>IF(K588&lt;&gt;"",ROUND(U588*X588*1%,0),"")</f>
        <v>44423</v>
      </c>
    </row>
    <row r="589" spans="1:26" ht="25.5" customHeight="1" x14ac:dyDescent="0.25">
      <c r="A589" s="88" t="s">
        <v>2157</v>
      </c>
      <c r="B589" s="82" t="str">
        <f>IF(I589&lt;&gt;"",IF(LEN(I589)&gt;9,LEFT(I589,10),"sai PO"),"")</f>
        <v>4145198438</v>
      </c>
      <c r="G589" s="20" t="s">
        <v>1985</v>
      </c>
      <c r="I589" s="20" t="s">
        <v>2156</v>
      </c>
      <c r="J589" s="50" t="str">
        <f>IF(G589&lt;&gt;"",VLOOKUP(G589,'nhân viên sale'!$A$2:$C$1624,2,0),"")</f>
        <v>SG004</v>
      </c>
      <c r="K589" s="20" t="s">
        <v>39</v>
      </c>
      <c r="L589" s="27" t="str">
        <f>IF(K589&lt;&gt;"",VLOOKUP(K589,tenhang,2,0),"")</f>
        <v>Chân giò heo muối 300g</v>
      </c>
      <c r="M589" s="16"/>
      <c r="N589" s="50" t="str">
        <f>IF(K589&lt;&gt;"","K-HCM","")</f>
        <v>K-HCM</v>
      </c>
      <c r="Q589" s="28" t="str">
        <f>IF(K589&lt;&gt;"",VLOOKUP(K589,tenhang,3,0),"")</f>
        <v>Túi</v>
      </c>
      <c r="R589" s="32">
        <v>4</v>
      </c>
      <c r="T589" s="30">
        <f>IF(K589&lt;&gt;"",VLOOKUP(K589,tenhang,4,0),0)</f>
        <v>73431</v>
      </c>
      <c r="U589" s="30">
        <f>R589*T589</f>
        <v>293724</v>
      </c>
      <c r="X589" s="67">
        <f>IF(K589&lt;&gt;"",8,"")</f>
        <v>8</v>
      </c>
      <c r="Y589" s="31"/>
      <c r="Z589" s="30">
        <f>IF(K589&lt;&gt;"",ROUND(U589*X589*1%,0),"")</f>
        <v>23498</v>
      </c>
    </row>
    <row r="590" spans="1:26" ht="25.5" customHeight="1" x14ac:dyDescent="0.25">
      <c r="A590" s="88" t="s">
        <v>2157</v>
      </c>
      <c r="B590" s="82" t="str">
        <f>IF(I590&lt;&gt;"",IF(LEN(I590)&gt;9,LEFT(I590,10),"sai PO"),"")</f>
        <v>4145198438</v>
      </c>
      <c r="G590" s="20" t="s">
        <v>1985</v>
      </c>
      <c r="I590" s="20" t="s">
        <v>2156</v>
      </c>
      <c r="J590" s="50" t="str">
        <f>IF(G590&lt;&gt;"",VLOOKUP(G590,'nhân viên sale'!$A$2:$C$1624,2,0),"")</f>
        <v>SG004</v>
      </c>
      <c r="K590" s="20" t="s">
        <v>55</v>
      </c>
      <c r="L590" s="27" t="str">
        <f>IF(K590&lt;&gt;"",VLOOKUP(K590,tenhang,2,0),"")</f>
        <v>Gà muối 500g</v>
      </c>
      <c r="M590" s="16"/>
      <c r="N590" s="50" t="str">
        <f>IF(K590&lt;&gt;"","K-HCM","")</f>
        <v>K-HCM</v>
      </c>
      <c r="Q590" s="28" t="str">
        <f>IF(K590&lt;&gt;"",VLOOKUP(K590,tenhang,3,0),"")</f>
        <v>Túi</v>
      </c>
      <c r="R590" s="32">
        <v>5</v>
      </c>
      <c r="T590" s="30">
        <f>IF(K590&lt;&gt;"",VLOOKUP(K590,tenhang,4,0),0)</f>
        <v>111058</v>
      </c>
      <c r="U590" s="30">
        <f>R590*T590</f>
        <v>555290</v>
      </c>
      <c r="X590" s="67">
        <f>IF(K590&lt;&gt;"",8,"")</f>
        <v>8</v>
      </c>
      <c r="Y590" s="31"/>
      <c r="Z590" s="30">
        <f>IF(K590&lt;&gt;"",ROUND(U590*X590*1%,0),"")</f>
        <v>44423</v>
      </c>
    </row>
    <row r="591" spans="1:26" ht="25.5" customHeight="1" x14ac:dyDescent="0.25">
      <c r="A591" s="88" t="s">
        <v>2157</v>
      </c>
      <c r="B591" s="82" t="str">
        <f>IF(I591&lt;&gt;"",IF(LEN(I591)&gt;9,LEFT(I591,10),"sai PO"),"")</f>
        <v>4145233014</v>
      </c>
      <c r="G591" s="20" t="s">
        <v>1681</v>
      </c>
      <c r="I591" s="20" t="s">
        <v>2141</v>
      </c>
      <c r="J591" s="50" t="str">
        <f>IF(G591&lt;&gt;"",VLOOKUP(G591,'nhân viên sale'!$A$2:$C$1624,2,0),"")</f>
        <v>SG011</v>
      </c>
      <c r="K591" s="20" t="s">
        <v>55</v>
      </c>
      <c r="L591" s="27" t="str">
        <f>IF(K591&lt;&gt;"",VLOOKUP(K591,tenhang,2,0),"")</f>
        <v>Gà muối 500g</v>
      </c>
      <c r="M591" s="16"/>
      <c r="N591" s="50" t="str">
        <f>IF(K591&lt;&gt;"","K-HCM","")</f>
        <v>K-HCM</v>
      </c>
      <c r="Q591" s="28" t="str">
        <f>IF(K591&lt;&gt;"",VLOOKUP(K591,tenhang,3,0),"")</f>
        <v>Túi</v>
      </c>
      <c r="R591" s="32">
        <v>5</v>
      </c>
      <c r="T591" s="30">
        <f>IF(K591&lt;&gt;"",VLOOKUP(K591,tenhang,4,0),0)</f>
        <v>111058</v>
      </c>
      <c r="U591" s="30">
        <f>R591*T591</f>
        <v>555290</v>
      </c>
      <c r="X591" s="67">
        <f>IF(K591&lt;&gt;"",8,"")</f>
        <v>8</v>
      </c>
      <c r="Y591" s="31"/>
      <c r="Z591" s="30">
        <f>IF(K591&lt;&gt;"",ROUND(U591*X591*1%,0),"")</f>
        <v>44423</v>
      </c>
    </row>
    <row r="592" spans="1:26" ht="25.5" customHeight="1" x14ac:dyDescent="0.25">
      <c r="A592" s="88"/>
      <c r="B592" s="82" t="str">
        <f t="shared" ref="B579:B642" si="0">IF(I592&lt;&gt;"",IF(LEN(I592)&gt;9,LEFT(I592,10),"sai PO"),"")</f>
        <v/>
      </c>
      <c r="J592" s="50" t="str">
        <f>IF(G592&lt;&gt;"",VLOOKUP(G592,'nhân viên sale'!$A$2:$C$1624,2,0),"")</f>
        <v/>
      </c>
      <c r="L592" s="27" t="str">
        <f t="shared" ref="L580:L643" si="1">IF(K592&lt;&gt;"",VLOOKUP(K592,tenhang,2,0),"")</f>
        <v/>
      </c>
      <c r="M592" s="16"/>
      <c r="N592" s="50" t="str">
        <f t="shared" ref="N579:N642" si="2">IF(K592&lt;&gt;"","K-HCM","")</f>
        <v/>
      </c>
      <c r="Q592" s="28" t="str">
        <f t="shared" ref="Q578:Q641" si="3">IF(K592&lt;&gt;"",VLOOKUP(K592,tenhang,3,0),"")</f>
        <v/>
      </c>
      <c r="T592" s="30">
        <f t="shared" ref="T580:T643" si="4">IF(K592&lt;&gt;"",VLOOKUP(K592,tenhang,4,0),0)</f>
        <v>0</v>
      </c>
      <c r="U592" s="30">
        <f t="shared" ref="U580:U643" si="5">R592*T592</f>
        <v>0</v>
      </c>
      <c r="X592" s="67" t="str">
        <f t="shared" ref="X586:X649" si="6">IF(K592&lt;&gt;"",8,"")</f>
        <v/>
      </c>
      <c r="Y592" s="31"/>
      <c r="Z592" s="30" t="str">
        <f t="shared" ref="Z586:Z649" si="7">IF(K592&lt;&gt;"",ROUND(U592*X592*1%,0),"")</f>
        <v/>
      </c>
    </row>
    <row r="593" spans="1:26" ht="25.5" customHeight="1" x14ac:dyDescent="0.25">
      <c r="A593" s="13"/>
      <c r="B593" s="82" t="str">
        <f t="shared" si="0"/>
        <v/>
      </c>
      <c r="J593" s="50" t="str">
        <f>IF(G593&lt;&gt;"",VLOOKUP(G593,'nhân viên sale'!$A$2:$C$1624,2,0),"")</f>
        <v/>
      </c>
      <c r="L593" s="27" t="str">
        <f t="shared" si="1"/>
        <v/>
      </c>
      <c r="M593" s="16"/>
      <c r="N593" s="50" t="str">
        <f t="shared" si="2"/>
        <v/>
      </c>
      <c r="Q593" s="28" t="str">
        <f t="shared" si="3"/>
        <v/>
      </c>
      <c r="T593" s="30">
        <f t="shared" si="4"/>
        <v>0</v>
      </c>
      <c r="U593" s="30">
        <f t="shared" si="5"/>
        <v>0</v>
      </c>
      <c r="X593" s="67" t="str">
        <f t="shared" si="6"/>
        <v/>
      </c>
      <c r="Y593" s="31"/>
      <c r="Z593" s="30" t="str">
        <f t="shared" si="7"/>
        <v/>
      </c>
    </row>
    <row r="594" spans="1:26" ht="25.5" customHeight="1" x14ac:dyDescent="0.25">
      <c r="A594" s="13"/>
      <c r="B594" s="82" t="str">
        <f t="shared" si="0"/>
        <v/>
      </c>
      <c r="J594" s="50" t="str">
        <f>IF(G594&lt;&gt;"",VLOOKUP(G594,'nhân viên sale'!$A$2:$C$1624,2,0),"")</f>
        <v/>
      </c>
      <c r="L594" s="27" t="str">
        <f t="shared" si="1"/>
        <v/>
      </c>
      <c r="M594" s="16"/>
      <c r="N594" s="50" t="str">
        <f t="shared" si="2"/>
        <v/>
      </c>
      <c r="Q594" s="28" t="str">
        <f t="shared" si="3"/>
        <v/>
      </c>
      <c r="T594" s="30">
        <f t="shared" si="4"/>
        <v>0</v>
      </c>
      <c r="U594" s="30">
        <f t="shared" si="5"/>
        <v>0</v>
      </c>
      <c r="X594" s="67" t="str">
        <f t="shared" si="6"/>
        <v/>
      </c>
      <c r="Y594" s="31"/>
      <c r="Z594" s="30" t="str">
        <f t="shared" si="7"/>
        <v/>
      </c>
    </row>
    <row r="595" spans="1:26" ht="25.5" customHeight="1" x14ac:dyDescent="0.25">
      <c r="A595" s="13"/>
      <c r="B595" s="82" t="str">
        <f t="shared" si="0"/>
        <v/>
      </c>
      <c r="J595" s="50" t="str">
        <f>IF(G595&lt;&gt;"",VLOOKUP(G595,'nhân viên sale'!$A$2:$C$1624,2,0),"")</f>
        <v/>
      </c>
      <c r="L595" s="27" t="str">
        <f t="shared" si="1"/>
        <v/>
      </c>
      <c r="M595" s="16"/>
      <c r="N595" s="50" t="str">
        <f t="shared" si="2"/>
        <v/>
      </c>
      <c r="Q595" s="28" t="str">
        <f t="shared" si="3"/>
        <v/>
      </c>
      <c r="T595" s="30">
        <f t="shared" si="4"/>
        <v>0</v>
      </c>
      <c r="U595" s="30">
        <f t="shared" si="5"/>
        <v>0</v>
      </c>
      <c r="X595" s="67" t="str">
        <f t="shared" si="6"/>
        <v/>
      </c>
      <c r="Y595" s="31"/>
      <c r="Z595" s="30" t="str">
        <f t="shared" si="7"/>
        <v/>
      </c>
    </row>
    <row r="596" spans="1:26" ht="25.5" customHeight="1" x14ac:dyDescent="0.25">
      <c r="A596" s="13"/>
      <c r="B596" s="82" t="str">
        <f t="shared" si="0"/>
        <v/>
      </c>
      <c r="J596" s="50" t="str">
        <f>IF(G596&lt;&gt;"",VLOOKUP(G596,'nhân viên sale'!$A$2:$C$1624,2,0),"")</f>
        <v/>
      </c>
      <c r="L596" s="27" t="str">
        <f t="shared" si="1"/>
        <v/>
      </c>
      <c r="M596" s="16"/>
      <c r="N596" s="50" t="str">
        <f t="shared" si="2"/>
        <v/>
      </c>
      <c r="Q596" s="28" t="str">
        <f t="shared" si="3"/>
        <v/>
      </c>
      <c r="T596" s="30">
        <f t="shared" si="4"/>
        <v>0</v>
      </c>
      <c r="U596" s="30">
        <f t="shared" si="5"/>
        <v>0</v>
      </c>
      <c r="X596" s="67" t="str">
        <f t="shared" si="6"/>
        <v/>
      </c>
      <c r="Y596" s="31"/>
      <c r="Z596" s="30" t="str">
        <f t="shared" si="7"/>
        <v/>
      </c>
    </row>
    <row r="597" spans="1:26" ht="25.5" customHeight="1" x14ac:dyDescent="0.25">
      <c r="A597" s="13"/>
      <c r="B597" s="82" t="str">
        <f t="shared" si="0"/>
        <v/>
      </c>
      <c r="J597" s="50" t="str">
        <f>IF(G597&lt;&gt;"",VLOOKUP(G597,'nhân viên sale'!$A$2:$C$1624,2,0),"")</f>
        <v/>
      </c>
      <c r="L597" s="27" t="str">
        <f t="shared" si="1"/>
        <v/>
      </c>
      <c r="M597" s="16"/>
      <c r="N597" s="50" t="str">
        <f t="shared" si="2"/>
        <v/>
      </c>
      <c r="Q597" s="28" t="str">
        <f t="shared" si="3"/>
        <v/>
      </c>
      <c r="T597" s="30">
        <f t="shared" si="4"/>
        <v>0</v>
      </c>
      <c r="U597" s="30">
        <f t="shared" si="5"/>
        <v>0</v>
      </c>
      <c r="X597" s="67" t="str">
        <f t="shared" si="6"/>
        <v/>
      </c>
      <c r="Y597" s="31"/>
      <c r="Z597" s="30" t="str">
        <f t="shared" si="7"/>
        <v/>
      </c>
    </row>
    <row r="598" spans="1:26" ht="25.5" customHeight="1" x14ac:dyDescent="0.25">
      <c r="A598" s="13"/>
      <c r="B598" s="82" t="str">
        <f t="shared" si="0"/>
        <v/>
      </c>
      <c r="J598" s="50" t="str">
        <f>IF(G598&lt;&gt;"",VLOOKUP(G598,'nhân viên sale'!$A$2:$C$1624,2,0),"")</f>
        <v/>
      </c>
      <c r="L598" s="27" t="str">
        <f t="shared" si="1"/>
        <v/>
      </c>
      <c r="M598" s="16"/>
      <c r="N598" s="50" t="str">
        <f t="shared" si="2"/>
        <v/>
      </c>
      <c r="Q598" s="28" t="str">
        <f t="shared" si="3"/>
        <v/>
      </c>
      <c r="T598" s="30">
        <f t="shared" si="4"/>
        <v>0</v>
      </c>
      <c r="U598" s="30">
        <f t="shared" si="5"/>
        <v>0</v>
      </c>
      <c r="X598" s="67" t="str">
        <f t="shared" si="6"/>
        <v/>
      </c>
      <c r="Y598" s="31"/>
      <c r="Z598" s="30" t="str">
        <f t="shared" si="7"/>
        <v/>
      </c>
    </row>
    <row r="599" spans="1:26" ht="25.5" customHeight="1" x14ac:dyDescent="0.25">
      <c r="A599" s="13"/>
      <c r="B599" s="82" t="str">
        <f t="shared" si="0"/>
        <v/>
      </c>
      <c r="J599" s="50" t="str">
        <f>IF(G599&lt;&gt;"",VLOOKUP(G599,'nhân viên sale'!$A$2:$C$1624,2,0),"")</f>
        <v/>
      </c>
      <c r="L599" s="27" t="str">
        <f t="shared" si="1"/>
        <v/>
      </c>
      <c r="M599" s="16"/>
      <c r="N599" s="50" t="str">
        <f t="shared" si="2"/>
        <v/>
      </c>
      <c r="Q599" s="28" t="str">
        <f t="shared" si="3"/>
        <v/>
      </c>
      <c r="T599" s="30">
        <f t="shared" si="4"/>
        <v>0</v>
      </c>
      <c r="U599" s="30">
        <f t="shared" si="5"/>
        <v>0</v>
      </c>
      <c r="X599" s="67" t="str">
        <f t="shared" si="6"/>
        <v/>
      </c>
      <c r="Y599" s="31"/>
      <c r="Z599" s="30" t="str">
        <f t="shared" si="7"/>
        <v/>
      </c>
    </row>
    <row r="600" spans="1:26" ht="25.5" customHeight="1" x14ac:dyDescent="0.25">
      <c r="A600" s="13"/>
      <c r="B600" s="82" t="str">
        <f t="shared" si="0"/>
        <v/>
      </c>
      <c r="J600" s="50" t="str">
        <f>IF(G600&lt;&gt;"",VLOOKUP(G600,'nhân viên sale'!$A$2:$C$1624,2,0),"")</f>
        <v/>
      </c>
      <c r="L600" s="27" t="str">
        <f t="shared" si="1"/>
        <v/>
      </c>
      <c r="M600" s="16"/>
      <c r="N600" s="50" t="str">
        <f t="shared" si="2"/>
        <v/>
      </c>
      <c r="Q600" s="28" t="str">
        <f t="shared" si="3"/>
        <v/>
      </c>
      <c r="T600" s="30">
        <f t="shared" si="4"/>
        <v>0</v>
      </c>
      <c r="U600" s="30">
        <f t="shared" si="5"/>
        <v>0</v>
      </c>
      <c r="X600" s="67" t="str">
        <f t="shared" si="6"/>
        <v/>
      </c>
      <c r="Y600" s="31"/>
      <c r="Z600" s="30" t="str">
        <f t="shared" si="7"/>
        <v/>
      </c>
    </row>
    <row r="601" spans="1:26" ht="25.5" customHeight="1" x14ac:dyDescent="0.25">
      <c r="A601" s="13"/>
      <c r="B601" s="82" t="str">
        <f t="shared" si="0"/>
        <v/>
      </c>
      <c r="J601" s="50" t="str">
        <f>IF(G601&lt;&gt;"",VLOOKUP(G601,'nhân viên sale'!$A$2:$C$1624,2,0),"")</f>
        <v/>
      </c>
      <c r="L601" s="27" t="str">
        <f t="shared" si="1"/>
        <v/>
      </c>
      <c r="M601" s="16"/>
      <c r="N601" s="50" t="str">
        <f t="shared" si="2"/>
        <v/>
      </c>
      <c r="Q601" s="28" t="str">
        <f t="shared" si="3"/>
        <v/>
      </c>
      <c r="T601" s="30">
        <f t="shared" si="4"/>
        <v>0</v>
      </c>
      <c r="U601" s="30">
        <f t="shared" si="5"/>
        <v>0</v>
      </c>
      <c r="X601" s="67" t="str">
        <f t="shared" si="6"/>
        <v/>
      </c>
      <c r="Y601" s="31"/>
      <c r="Z601" s="30" t="str">
        <f t="shared" si="7"/>
        <v/>
      </c>
    </row>
    <row r="602" spans="1:26" ht="25.5" customHeight="1" x14ac:dyDescent="0.25">
      <c r="A602" s="13"/>
      <c r="B602" s="82" t="str">
        <f t="shared" si="0"/>
        <v/>
      </c>
      <c r="J602" s="50" t="str">
        <f>IF(G602&lt;&gt;"",VLOOKUP(G602,'nhân viên sale'!$A$2:$C$1624,2,0),"")</f>
        <v/>
      </c>
      <c r="L602" s="27" t="str">
        <f t="shared" si="1"/>
        <v/>
      </c>
      <c r="M602" s="16"/>
      <c r="N602" s="50" t="str">
        <f t="shared" si="2"/>
        <v/>
      </c>
      <c r="Q602" s="28" t="str">
        <f t="shared" si="3"/>
        <v/>
      </c>
      <c r="T602" s="30">
        <f t="shared" si="4"/>
        <v>0</v>
      </c>
      <c r="U602" s="30">
        <f t="shared" si="5"/>
        <v>0</v>
      </c>
      <c r="X602" s="67" t="str">
        <f t="shared" si="6"/>
        <v/>
      </c>
      <c r="Y602" s="31"/>
      <c r="Z602" s="30" t="str">
        <f t="shared" si="7"/>
        <v/>
      </c>
    </row>
    <row r="603" spans="1:26" ht="25.5" customHeight="1" x14ac:dyDescent="0.25">
      <c r="A603" s="13"/>
      <c r="B603" s="82" t="str">
        <f t="shared" si="0"/>
        <v/>
      </c>
      <c r="J603" s="50" t="str">
        <f>IF(G603&lt;&gt;"",VLOOKUP(G603,'nhân viên sale'!$A$2:$C$1624,2,0),"")</f>
        <v/>
      </c>
      <c r="L603" s="27" t="str">
        <f t="shared" si="1"/>
        <v/>
      </c>
      <c r="M603" s="16"/>
      <c r="N603" s="50" t="str">
        <f t="shared" si="2"/>
        <v/>
      </c>
      <c r="Q603" s="28" t="str">
        <f t="shared" si="3"/>
        <v/>
      </c>
      <c r="T603" s="30">
        <f t="shared" si="4"/>
        <v>0</v>
      </c>
      <c r="U603" s="30">
        <f t="shared" si="5"/>
        <v>0</v>
      </c>
      <c r="X603" s="67" t="str">
        <f t="shared" si="6"/>
        <v/>
      </c>
      <c r="Y603" s="31"/>
      <c r="Z603" s="30" t="str">
        <f t="shared" si="7"/>
        <v/>
      </c>
    </row>
    <row r="604" spans="1:26" ht="25.5" customHeight="1" x14ac:dyDescent="0.25">
      <c r="A604" s="13"/>
      <c r="B604" s="82" t="str">
        <f t="shared" si="0"/>
        <v/>
      </c>
      <c r="J604" s="50" t="str">
        <f>IF(G604&lt;&gt;"",VLOOKUP(G604,'nhân viên sale'!$A$2:$C$1624,2,0),"")</f>
        <v/>
      </c>
      <c r="L604" s="27" t="str">
        <f t="shared" si="1"/>
        <v/>
      </c>
      <c r="M604" s="16"/>
      <c r="N604" s="50" t="str">
        <f t="shared" si="2"/>
        <v/>
      </c>
      <c r="Q604" s="28" t="str">
        <f t="shared" si="3"/>
        <v/>
      </c>
      <c r="T604" s="30">
        <f t="shared" si="4"/>
        <v>0</v>
      </c>
      <c r="U604" s="30">
        <f t="shared" si="5"/>
        <v>0</v>
      </c>
      <c r="X604" s="67" t="str">
        <f t="shared" si="6"/>
        <v/>
      </c>
      <c r="Y604" s="31"/>
      <c r="Z604" s="30" t="str">
        <f t="shared" si="7"/>
        <v/>
      </c>
    </row>
    <row r="605" spans="1:26" ht="25.5" customHeight="1" x14ac:dyDescent="0.25">
      <c r="A605" s="13"/>
      <c r="B605" s="82" t="str">
        <f t="shared" si="0"/>
        <v/>
      </c>
      <c r="J605" s="50" t="str">
        <f>IF(G605&lt;&gt;"",VLOOKUP(G605,'nhân viên sale'!$A$2:$C$1624,2,0),"")</f>
        <v/>
      </c>
      <c r="L605" s="27" t="str">
        <f t="shared" si="1"/>
        <v/>
      </c>
      <c r="M605" s="16"/>
      <c r="N605" s="50" t="str">
        <f t="shared" si="2"/>
        <v/>
      </c>
      <c r="Q605" s="28" t="str">
        <f t="shared" si="3"/>
        <v/>
      </c>
      <c r="T605" s="30">
        <f t="shared" si="4"/>
        <v>0</v>
      </c>
      <c r="U605" s="30">
        <f t="shared" si="5"/>
        <v>0</v>
      </c>
      <c r="X605" s="67" t="str">
        <f t="shared" si="6"/>
        <v/>
      </c>
      <c r="Y605" s="31"/>
      <c r="Z605" s="30" t="str">
        <f t="shared" si="7"/>
        <v/>
      </c>
    </row>
    <row r="606" spans="1:26" ht="25.5" customHeight="1" x14ac:dyDescent="0.25">
      <c r="A606" s="13"/>
      <c r="B606" s="82" t="str">
        <f t="shared" si="0"/>
        <v/>
      </c>
      <c r="J606" s="50" t="str">
        <f>IF(G606&lt;&gt;"",VLOOKUP(G606,'nhân viên sale'!$A$2:$C$1624,2,0),"")</f>
        <v/>
      </c>
      <c r="L606" s="27" t="str">
        <f t="shared" si="1"/>
        <v/>
      </c>
      <c r="M606" s="16"/>
      <c r="N606" s="50" t="str">
        <f t="shared" si="2"/>
        <v/>
      </c>
      <c r="Q606" s="28" t="str">
        <f t="shared" si="3"/>
        <v/>
      </c>
      <c r="T606" s="30">
        <f t="shared" si="4"/>
        <v>0</v>
      </c>
      <c r="U606" s="30">
        <f t="shared" si="5"/>
        <v>0</v>
      </c>
      <c r="X606" s="67" t="str">
        <f t="shared" si="6"/>
        <v/>
      </c>
      <c r="Y606" s="31"/>
      <c r="Z606" s="30" t="str">
        <f t="shared" si="7"/>
        <v/>
      </c>
    </row>
    <row r="607" spans="1:26" ht="25.5" customHeight="1" x14ac:dyDescent="0.25">
      <c r="A607" s="13"/>
      <c r="B607" s="82" t="str">
        <f t="shared" si="0"/>
        <v/>
      </c>
      <c r="J607" s="50" t="str">
        <f>IF(G607&lt;&gt;"",VLOOKUP(G607,'nhân viên sale'!$A$2:$C$1624,2,0),"")</f>
        <v/>
      </c>
      <c r="L607" s="27" t="str">
        <f t="shared" si="1"/>
        <v/>
      </c>
      <c r="M607" s="16"/>
      <c r="N607" s="50" t="str">
        <f t="shared" si="2"/>
        <v/>
      </c>
      <c r="Q607" s="28" t="str">
        <f t="shared" si="3"/>
        <v/>
      </c>
      <c r="T607" s="30">
        <f t="shared" si="4"/>
        <v>0</v>
      </c>
      <c r="U607" s="30">
        <f t="shared" si="5"/>
        <v>0</v>
      </c>
      <c r="X607" s="67" t="str">
        <f t="shared" si="6"/>
        <v/>
      </c>
      <c r="Y607" s="31"/>
      <c r="Z607" s="30" t="str">
        <f t="shared" si="7"/>
        <v/>
      </c>
    </row>
    <row r="608" spans="1:26" ht="25.5" customHeight="1" x14ac:dyDescent="0.25">
      <c r="A608" s="13"/>
      <c r="B608" s="82" t="str">
        <f t="shared" si="0"/>
        <v/>
      </c>
      <c r="J608" s="50" t="str">
        <f>IF(G608&lt;&gt;"",VLOOKUP(G608,'nhân viên sale'!$A$2:$C$1624,2,0),"")</f>
        <v/>
      </c>
      <c r="L608" s="27" t="str">
        <f t="shared" si="1"/>
        <v/>
      </c>
      <c r="M608" s="16"/>
      <c r="N608" s="50" t="str">
        <f t="shared" si="2"/>
        <v/>
      </c>
      <c r="Q608" s="28" t="str">
        <f t="shared" si="3"/>
        <v/>
      </c>
      <c r="T608" s="30">
        <f t="shared" si="4"/>
        <v>0</v>
      </c>
      <c r="U608" s="30">
        <f t="shared" si="5"/>
        <v>0</v>
      </c>
      <c r="X608" s="67" t="str">
        <f t="shared" si="6"/>
        <v/>
      </c>
      <c r="Y608" s="31"/>
      <c r="Z608" s="30" t="str">
        <f t="shared" si="7"/>
        <v/>
      </c>
    </row>
    <row r="609" spans="1:26" ht="25.5" customHeight="1" x14ac:dyDescent="0.25">
      <c r="A609" s="13"/>
      <c r="B609" s="82" t="str">
        <f t="shared" si="0"/>
        <v/>
      </c>
      <c r="J609" s="50" t="str">
        <f>IF(G609&lt;&gt;"",VLOOKUP(G609,'nhân viên sale'!$A$2:$C$1624,2,0),"")</f>
        <v/>
      </c>
      <c r="L609" s="27" t="str">
        <f t="shared" si="1"/>
        <v/>
      </c>
      <c r="M609" s="16"/>
      <c r="N609" s="50" t="str">
        <f t="shared" si="2"/>
        <v/>
      </c>
      <c r="Q609" s="28" t="str">
        <f t="shared" si="3"/>
        <v/>
      </c>
      <c r="T609" s="30">
        <f t="shared" si="4"/>
        <v>0</v>
      </c>
      <c r="U609" s="30">
        <f t="shared" si="5"/>
        <v>0</v>
      </c>
      <c r="X609" s="67" t="str">
        <f t="shared" si="6"/>
        <v/>
      </c>
      <c r="Y609" s="31"/>
      <c r="Z609" s="30" t="str">
        <f t="shared" si="7"/>
        <v/>
      </c>
    </row>
    <row r="610" spans="1:26" ht="25.5" customHeight="1" x14ac:dyDescent="0.25">
      <c r="A610" s="13"/>
      <c r="B610" s="82" t="str">
        <f t="shared" si="0"/>
        <v/>
      </c>
      <c r="J610" s="50" t="str">
        <f>IF(G610&lt;&gt;"",VLOOKUP(G610,'nhân viên sale'!$A$2:$C$1624,2,0),"")</f>
        <v/>
      </c>
      <c r="L610" s="27" t="str">
        <f t="shared" si="1"/>
        <v/>
      </c>
      <c r="M610" s="16"/>
      <c r="N610" s="50" t="str">
        <f t="shared" si="2"/>
        <v/>
      </c>
      <c r="Q610" s="28" t="str">
        <f t="shared" si="3"/>
        <v/>
      </c>
      <c r="T610" s="30">
        <f t="shared" si="4"/>
        <v>0</v>
      </c>
      <c r="U610" s="30">
        <f t="shared" si="5"/>
        <v>0</v>
      </c>
      <c r="X610" s="67" t="str">
        <f t="shared" si="6"/>
        <v/>
      </c>
      <c r="Y610" s="31"/>
      <c r="Z610" s="30" t="str">
        <f t="shared" si="7"/>
        <v/>
      </c>
    </row>
    <row r="611" spans="1:26" ht="25.5" customHeight="1" x14ac:dyDescent="0.25">
      <c r="A611" s="13"/>
      <c r="B611" s="82" t="str">
        <f t="shared" si="0"/>
        <v/>
      </c>
      <c r="J611" s="50" t="str">
        <f>IF(G611&lt;&gt;"",VLOOKUP(G611,'nhân viên sale'!$A$2:$C$1624,2,0),"")</f>
        <v/>
      </c>
      <c r="L611" s="27" t="str">
        <f t="shared" si="1"/>
        <v/>
      </c>
      <c r="M611" s="16"/>
      <c r="N611" s="50" t="str">
        <f t="shared" si="2"/>
        <v/>
      </c>
      <c r="Q611" s="28" t="str">
        <f t="shared" si="3"/>
        <v/>
      </c>
      <c r="T611" s="30">
        <f t="shared" si="4"/>
        <v>0</v>
      </c>
      <c r="U611" s="30">
        <f t="shared" si="5"/>
        <v>0</v>
      </c>
      <c r="X611" s="67" t="str">
        <f t="shared" si="6"/>
        <v/>
      </c>
      <c r="Y611" s="31"/>
      <c r="Z611" s="30" t="str">
        <f t="shared" si="7"/>
        <v/>
      </c>
    </row>
    <row r="612" spans="1:26" ht="25.5" customHeight="1" x14ac:dyDescent="0.25">
      <c r="A612" s="13"/>
      <c r="B612" s="82" t="str">
        <f t="shared" si="0"/>
        <v/>
      </c>
      <c r="J612" s="50" t="str">
        <f>IF(G612&lt;&gt;"",VLOOKUP(G612,'nhân viên sale'!$A$2:$C$1624,2,0),"")</f>
        <v/>
      </c>
      <c r="L612" s="27" t="str">
        <f t="shared" si="1"/>
        <v/>
      </c>
      <c r="M612" s="16"/>
      <c r="N612" s="50" t="str">
        <f t="shared" si="2"/>
        <v/>
      </c>
      <c r="Q612" s="28" t="str">
        <f t="shared" si="3"/>
        <v/>
      </c>
      <c r="T612" s="30">
        <f t="shared" si="4"/>
        <v>0</v>
      </c>
      <c r="U612" s="30">
        <f t="shared" si="5"/>
        <v>0</v>
      </c>
      <c r="X612" s="67" t="str">
        <f t="shared" si="6"/>
        <v/>
      </c>
      <c r="Y612" s="31"/>
      <c r="Z612" s="30" t="str">
        <f t="shared" si="7"/>
        <v/>
      </c>
    </row>
    <row r="613" spans="1:26" ht="25.5" customHeight="1" x14ac:dyDescent="0.25">
      <c r="A613" s="13"/>
      <c r="B613" s="82" t="str">
        <f t="shared" si="0"/>
        <v/>
      </c>
      <c r="J613" s="50" t="str">
        <f>IF(G613&lt;&gt;"",VLOOKUP(G613,'nhân viên sale'!$A$2:$C$1624,2,0),"")</f>
        <v/>
      </c>
      <c r="L613" s="27" t="str">
        <f t="shared" si="1"/>
        <v/>
      </c>
      <c r="M613" s="16"/>
      <c r="N613" s="50" t="str">
        <f t="shared" si="2"/>
        <v/>
      </c>
      <c r="Q613" s="28" t="str">
        <f t="shared" si="3"/>
        <v/>
      </c>
      <c r="T613" s="30">
        <f t="shared" si="4"/>
        <v>0</v>
      </c>
      <c r="U613" s="30">
        <f t="shared" si="5"/>
        <v>0</v>
      </c>
      <c r="X613" s="67" t="str">
        <f t="shared" si="6"/>
        <v/>
      </c>
      <c r="Y613" s="31"/>
      <c r="Z613" s="30" t="str">
        <f t="shared" si="7"/>
        <v/>
      </c>
    </row>
    <row r="614" spans="1:26" ht="25.5" customHeight="1" x14ac:dyDescent="0.25">
      <c r="A614" s="13"/>
      <c r="B614" s="82" t="str">
        <f t="shared" si="0"/>
        <v/>
      </c>
      <c r="J614" s="50" t="str">
        <f>IF(G614&lt;&gt;"",VLOOKUP(G614,'nhân viên sale'!$A$2:$C$1624,2,0),"")</f>
        <v/>
      </c>
      <c r="L614" s="27" t="str">
        <f t="shared" si="1"/>
        <v/>
      </c>
      <c r="M614" s="16"/>
      <c r="N614" s="50" t="str">
        <f t="shared" si="2"/>
        <v/>
      </c>
      <c r="Q614" s="28" t="str">
        <f t="shared" si="3"/>
        <v/>
      </c>
      <c r="T614" s="30">
        <f t="shared" si="4"/>
        <v>0</v>
      </c>
      <c r="U614" s="30">
        <f t="shared" si="5"/>
        <v>0</v>
      </c>
      <c r="X614" s="67" t="str">
        <f t="shared" si="6"/>
        <v/>
      </c>
      <c r="Y614" s="31"/>
      <c r="Z614" s="30" t="str">
        <f t="shared" si="7"/>
        <v/>
      </c>
    </row>
    <row r="615" spans="1:26" ht="25.5" customHeight="1" x14ac:dyDescent="0.25">
      <c r="A615" s="13"/>
      <c r="B615" s="82" t="str">
        <f t="shared" si="0"/>
        <v/>
      </c>
      <c r="J615" s="50" t="str">
        <f>IF(G615&lt;&gt;"",VLOOKUP(G615,'nhân viên sale'!$A$2:$C$1624,2,0),"")</f>
        <v/>
      </c>
      <c r="L615" s="27" t="str">
        <f t="shared" si="1"/>
        <v/>
      </c>
      <c r="M615" s="16"/>
      <c r="N615" s="50" t="str">
        <f t="shared" si="2"/>
        <v/>
      </c>
      <c r="Q615" s="28" t="str">
        <f t="shared" si="3"/>
        <v/>
      </c>
      <c r="T615" s="30">
        <f t="shared" si="4"/>
        <v>0</v>
      </c>
      <c r="U615" s="30">
        <f t="shared" si="5"/>
        <v>0</v>
      </c>
      <c r="X615" s="67" t="str">
        <f t="shared" si="6"/>
        <v/>
      </c>
      <c r="Y615" s="31"/>
      <c r="Z615" s="30" t="str">
        <f t="shared" si="7"/>
        <v/>
      </c>
    </row>
    <row r="616" spans="1:26" ht="25.5" customHeight="1" x14ac:dyDescent="0.25">
      <c r="A616" s="13"/>
      <c r="B616" s="82" t="str">
        <f t="shared" si="0"/>
        <v/>
      </c>
      <c r="J616" s="50" t="str">
        <f>IF(G616&lt;&gt;"",VLOOKUP(G616,'nhân viên sale'!$A$2:$C$1624,2,0),"")</f>
        <v/>
      </c>
      <c r="L616" s="27" t="str">
        <f t="shared" si="1"/>
        <v/>
      </c>
      <c r="M616" s="16"/>
      <c r="N616" s="50" t="str">
        <f t="shared" si="2"/>
        <v/>
      </c>
      <c r="Q616" s="28" t="str">
        <f t="shared" si="3"/>
        <v/>
      </c>
      <c r="T616" s="30">
        <f t="shared" si="4"/>
        <v>0</v>
      </c>
      <c r="U616" s="30">
        <f t="shared" si="5"/>
        <v>0</v>
      </c>
      <c r="X616" s="67" t="str">
        <f t="shared" si="6"/>
        <v/>
      </c>
      <c r="Y616" s="31"/>
      <c r="Z616" s="30" t="str">
        <f t="shared" si="7"/>
        <v/>
      </c>
    </row>
    <row r="617" spans="1:26" ht="25.5" customHeight="1" x14ac:dyDescent="0.25">
      <c r="A617" s="13"/>
      <c r="B617" s="82" t="str">
        <f t="shared" si="0"/>
        <v/>
      </c>
      <c r="J617" s="50" t="str">
        <f>IF(G617&lt;&gt;"",VLOOKUP(G617,'nhân viên sale'!$A$2:$C$1624,2,0),"")</f>
        <v/>
      </c>
      <c r="L617" s="27" t="str">
        <f t="shared" si="1"/>
        <v/>
      </c>
      <c r="M617" s="16"/>
      <c r="N617" s="50" t="str">
        <f t="shared" si="2"/>
        <v/>
      </c>
      <c r="Q617" s="28" t="str">
        <f t="shared" si="3"/>
        <v/>
      </c>
      <c r="T617" s="30">
        <f t="shared" si="4"/>
        <v>0</v>
      </c>
      <c r="U617" s="30">
        <f t="shared" si="5"/>
        <v>0</v>
      </c>
      <c r="X617" s="67" t="str">
        <f t="shared" si="6"/>
        <v/>
      </c>
      <c r="Y617" s="31"/>
      <c r="Z617" s="30" t="str">
        <f t="shared" si="7"/>
        <v/>
      </c>
    </row>
    <row r="618" spans="1:26" ht="25.5" customHeight="1" x14ac:dyDescent="0.25">
      <c r="A618" s="13"/>
      <c r="B618" s="82" t="str">
        <f t="shared" si="0"/>
        <v/>
      </c>
      <c r="J618" s="50" t="str">
        <f>IF(G618&lt;&gt;"",VLOOKUP(G618,'nhân viên sale'!$A$2:$C$1624,2,0),"")</f>
        <v/>
      </c>
      <c r="L618" s="27" t="str">
        <f t="shared" si="1"/>
        <v/>
      </c>
      <c r="M618" s="16"/>
      <c r="N618" s="50" t="str">
        <f t="shared" si="2"/>
        <v/>
      </c>
      <c r="Q618" s="28" t="str">
        <f t="shared" si="3"/>
        <v/>
      </c>
      <c r="T618" s="30">
        <f t="shared" si="4"/>
        <v>0</v>
      </c>
      <c r="U618" s="30">
        <f t="shared" si="5"/>
        <v>0</v>
      </c>
      <c r="X618" s="67" t="str">
        <f t="shared" si="6"/>
        <v/>
      </c>
      <c r="Y618" s="31"/>
      <c r="Z618" s="30" t="str">
        <f t="shared" si="7"/>
        <v/>
      </c>
    </row>
    <row r="619" spans="1:26" ht="25.5" customHeight="1" x14ac:dyDescent="0.25">
      <c r="A619" s="13"/>
      <c r="B619" s="82" t="str">
        <f t="shared" si="0"/>
        <v/>
      </c>
      <c r="J619" s="50" t="str">
        <f>IF(G619&lt;&gt;"",VLOOKUP(G619,'nhân viên sale'!$A$2:$C$1624,2,0),"")</f>
        <v/>
      </c>
      <c r="L619" s="27" t="str">
        <f t="shared" si="1"/>
        <v/>
      </c>
      <c r="M619" s="16"/>
      <c r="N619" s="50" t="str">
        <f t="shared" si="2"/>
        <v/>
      </c>
      <c r="Q619" s="28" t="str">
        <f t="shared" si="3"/>
        <v/>
      </c>
      <c r="T619" s="30">
        <f t="shared" si="4"/>
        <v>0</v>
      </c>
      <c r="U619" s="30">
        <f t="shared" si="5"/>
        <v>0</v>
      </c>
      <c r="X619" s="67" t="str">
        <f t="shared" si="6"/>
        <v/>
      </c>
      <c r="Y619" s="31"/>
      <c r="Z619" s="30" t="str">
        <f t="shared" si="7"/>
        <v/>
      </c>
    </row>
    <row r="620" spans="1:26" ht="25.5" customHeight="1" x14ac:dyDescent="0.25">
      <c r="A620" s="13"/>
      <c r="B620" s="82" t="str">
        <f t="shared" si="0"/>
        <v/>
      </c>
      <c r="J620" s="50" t="str">
        <f>IF(G620&lt;&gt;"",VLOOKUP(G620,'nhân viên sale'!$A$2:$C$1624,2,0),"")</f>
        <v/>
      </c>
      <c r="L620" s="27" t="str">
        <f t="shared" si="1"/>
        <v/>
      </c>
      <c r="M620" s="16"/>
      <c r="N620" s="50" t="str">
        <f t="shared" si="2"/>
        <v/>
      </c>
      <c r="Q620" s="28" t="str">
        <f t="shared" si="3"/>
        <v/>
      </c>
      <c r="T620" s="30">
        <f t="shared" si="4"/>
        <v>0</v>
      </c>
      <c r="U620" s="30">
        <f t="shared" si="5"/>
        <v>0</v>
      </c>
      <c r="X620" s="67" t="str">
        <f t="shared" si="6"/>
        <v/>
      </c>
      <c r="Y620" s="31"/>
      <c r="Z620" s="30" t="str">
        <f t="shared" si="7"/>
        <v/>
      </c>
    </row>
    <row r="621" spans="1:26" ht="25.5" customHeight="1" x14ac:dyDescent="0.25">
      <c r="A621" s="13"/>
      <c r="B621" s="82" t="str">
        <f t="shared" si="0"/>
        <v/>
      </c>
      <c r="J621" s="50" t="str">
        <f>IF(G621&lt;&gt;"",VLOOKUP(G621,'nhân viên sale'!$A$2:$C$1624,2,0),"")</f>
        <v/>
      </c>
      <c r="L621" s="27" t="str">
        <f t="shared" si="1"/>
        <v/>
      </c>
      <c r="M621" s="16"/>
      <c r="N621" s="50" t="str">
        <f t="shared" si="2"/>
        <v/>
      </c>
      <c r="Q621" s="28" t="str">
        <f t="shared" si="3"/>
        <v/>
      </c>
      <c r="T621" s="30">
        <f t="shared" si="4"/>
        <v>0</v>
      </c>
      <c r="U621" s="30">
        <f t="shared" si="5"/>
        <v>0</v>
      </c>
      <c r="X621" s="67" t="str">
        <f t="shared" si="6"/>
        <v/>
      </c>
      <c r="Y621" s="31"/>
      <c r="Z621" s="30" t="str">
        <f t="shared" si="7"/>
        <v/>
      </c>
    </row>
    <row r="622" spans="1:26" ht="25.5" customHeight="1" x14ac:dyDescent="0.25">
      <c r="A622" s="13"/>
      <c r="B622" s="82" t="str">
        <f t="shared" si="0"/>
        <v/>
      </c>
      <c r="J622" s="50" t="str">
        <f>IF(G622&lt;&gt;"",VLOOKUP(G622,'nhân viên sale'!$A$2:$C$1624,2,0),"")</f>
        <v/>
      </c>
      <c r="L622" s="27" t="str">
        <f t="shared" si="1"/>
        <v/>
      </c>
      <c r="M622" s="16"/>
      <c r="N622" s="50" t="str">
        <f t="shared" si="2"/>
        <v/>
      </c>
      <c r="Q622" s="28" t="str">
        <f t="shared" si="3"/>
        <v/>
      </c>
      <c r="T622" s="30">
        <f t="shared" si="4"/>
        <v>0</v>
      </c>
      <c r="U622" s="30">
        <f t="shared" si="5"/>
        <v>0</v>
      </c>
      <c r="X622" s="67" t="str">
        <f t="shared" si="6"/>
        <v/>
      </c>
      <c r="Y622" s="31"/>
      <c r="Z622" s="30" t="str">
        <f t="shared" si="7"/>
        <v/>
      </c>
    </row>
    <row r="623" spans="1:26" ht="25.5" customHeight="1" x14ac:dyDescent="0.25">
      <c r="A623" s="13"/>
      <c r="B623" s="82" t="str">
        <f t="shared" si="0"/>
        <v/>
      </c>
      <c r="J623" s="50" t="str">
        <f>IF(G623&lt;&gt;"",VLOOKUP(G623,'nhân viên sale'!$A$2:$C$1624,2,0),"")</f>
        <v/>
      </c>
      <c r="L623" s="27" t="str">
        <f t="shared" si="1"/>
        <v/>
      </c>
      <c r="M623" s="16"/>
      <c r="N623" s="50" t="str">
        <f t="shared" si="2"/>
        <v/>
      </c>
      <c r="Q623" s="28" t="str">
        <f t="shared" si="3"/>
        <v/>
      </c>
      <c r="T623" s="30">
        <f t="shared" si="4"/>
        <v>0</v>
      </c>
      <c r="U623" s="30">
        <f t="shared" si="5"/>
        <v>0</v>
      </c>
      <c r="X623" s="67" t="str">
        <f t="shared" si="6"/>
        <v/>
      </c>
      <c r="Y623" s="31"/>
      <c r="Z623" s="30" t="str">
        <f t="shared" si="7"/>
        <v/>
      </c>
    </row>
    <row r="624" spans="1:26" ht="25.5" customHeight="1" x14ac:dyDescent="0.25">
      <c r="A624" s="13"/>
      <c r="B624" s="82" t="str">
        <f t="shared" si="0"/>
        <v/>
      </c>
      <c r="J624" s="50" t="str">
        <f>IF(G624&lt;&gt;"",VLOOKUP(G624,'nhân viên sale'!$A$2:$C$1624,2,0),"")</f>
        <v/>
      </c>
      <c r="L624" s="27" t="str">
        <f t="shared" si="1"/>
        <v/>
      </c>
      <c r="M624" s="16"/>
      <c r="N624" s="50" t="str">
        <f t="shared" si="2"/>
        <v/>
      </c>
      <c r="Q624" s="28" t="str">
        <f t="shared" si="3"/>
        <v/>
      </c>
      <c r="T624" s="30">
        <f t="shared" si="4"/>
        <v>0</v>
      </c>
      <c r="U624" s="30">
        <f t="shared" si="5"/>
        <v>0</v>
      </c>
      <c r="X624" s="67" t="str">
        <f t="shared" si="6"/>
        <v/>
      </c>
      <c r="Y624" s="31"/>
      <c r="Z624" s="30" t="str">
        <f t="shared" si="7"/>
        <v/>
      </c>
    </row>
    <row r="625" spans="1:26" ht="25.5" customHeight="1" x14ac:dyDescent="0.25">
      <c r="A625" s="13"/>
      <c r="B625" s="82" t="str">
        <f t="shared" si="0"/>
        <v/>
      </c>
      <c r="J625" s="50" t="str">
        <f>IF(G625&lt;&gt;"",VLOOKUP(G625,'nhân viên sale'!$A$2:$C$1624,2,0),"")</f>
        <v/>
      </c>
      <c r="L625" s="27" t="str">
        <f t="shared" si="1"/>
        <v/>
      </c>
      <c r="M625" s="16"/>
      <c r="N625" s="50" t="str">
        <f t="shared" si="2"/>
        <v/>
      </c>
      <c r="Q625" s="28" t="str">
        <f t="shared" si="3"/>
        <v/>
      </c>
      <c r="T625" s="30">
        <f t="shared" si="4"/>
        <v>0</v>
      </c>
      <c r="U625" s="30">
        <f t="shared" si="5"/>
        <v>0</v>
      </c>
      <c r="X625" s="67" t="str">
        <f t="shared" si="6"/>
        <v/>
      </c>
      <c r="Y625" s="31"/>
      <c r="Z625" s="30" t="str">
        <f t="shared" si="7"/>
        <v/>
      </c>
    </row>
    <row r="626" spans="1:26" ht="25.5" customHeight="1" x14ac:dyDescent="0.25">
      <c r="A626" s="13"/>
      <c r="B626" s="82" t="str">
        <f t="shared" si="0"/>
        <v/>
      </c>
      <c r="J626" s="50" t="str">
        <f>IF(G626&lt;&gt;"",VLOOKUP(G626,'nhân viên sale'!$A$2:$C$1624,2,0),"")</f>
        <v/>
      </c>
      <c r="L626" s="27" t="str">
        <f t="shared" si="1"/>
        <v/>
      </c>
      <c r="M626" s="16"/>
      <c r="N626" s="50" t="str">
        <f t="shared" si="2"/>
        <v/>
      </c>
      <c r="Q626" s="28" t="str">
        <f t="shared" si="3"/>
        <v/>
      </c>
      <c r="T626" s="30">
        <f t="shared" si="4"/>
        <v>0</v>
      </c>
      <c r="U626" s="30">
        <f t="shared" si="5"/>
        <v>0</v>
      </c>
      <c r="X626" s="67" t="str">
        <f t="shared" si="6"/>
        <v/>
      </c>
      <c r="Y626" s="31"/>
      <c r="Z626" s="30" t="str">
        <f t="shared" si="7"/>
        <v/>
      </c>
    </row>
    <row r="627" spans="1:26" ht="25.5" customHeight="1" x14ac:dyDescent="0.25">
      <c r="A627" s="13"/>
      <c r="B627" s="82" t="str">
        <f t="shared" si="0"/>
        <v/>
      </c>
      <c r="J627" s="50" t="str">
        <f>IF(G627&lt;&gt;"",VLOOKUP(G627,'nhân viên sale'!$A$2:$C$1624,2,0),"")</f>
        <v/>
      </c>
      <c r="L627" s="27" t="str">
        <f t="shared" si="1"/>
        <v/>
      </c>
      <c r="M627" s="16"/>
      <c r="N627" s="50" t="str">
        <f t="shared" si="2"/>
        <v/>
      </c>
      <c r="Q627" s="28" t="str">
        <f t="shared" si="3"/>
        <v/>
      </c>
      <c r="T627" s="30">
        <f t="shared" si="4"/>
        <v>0</v>
      </c>
      <c r="U627" s="30">
        <f t="shared" si="5"/>
        <v>0</v>
      </c>
      <c r="X627" s="67" t="str">
        <f t="shared" si="6"/>
        <v/>
      </c>
      <c r="Y627" s="31"/>
      <c r="Z627" s="30" t="str">
        <f t="shared" si="7"/>
        <v/>
      </c>
    </row>
    <row r="628" spans="1:26" ht="25.5" customHeight="1" x14ac:dyDescent="0.25">
      <c r="A628" s="13"/>
      <c r="B628" s="82" t="str">
        <f t="shared" si="0"/>
        <v/>
      </c>
      <c r="J628" s="50" t="str">
        <f>IF(G628&lt;&gt;"",VLOOKUP(G628,'nhân viên sale'!$A$2:$C$1624,2,0),"")</f>
        <v/>
      </c>
      <c r="L628" s="27" t="str">
        <f t="shared" si="1"/>
        <v/>
      </c>
      <c r="M628" s="16"/>
      <c r="N628" s="50" t="str">
        <f t="shared" si="2"/>
        <v/>
      </c>
      <c r="Q628" s="28" t="str">
        <f t="shared" si="3"/>
        <v/>
      </c>
      <c r="T628" s="30">
        <f t="shared" si="4"/>
        <v>0</v>
      </c>
      <c r="U628" s="30">
        <f t="shared" si="5"/>
        <v>0</v>
      </c>
      <c r="X628" s="67" t="str">
        <f t="shared" si="6"/>
        <v/>
      </c>
      <c r="Y628" s="31"/>
      <c r="Z628" s="30" t="str">
        <f t="shared" si="7"/>
        <v/>
      </c>
    </row>
    <row r="629" spans="1:26" ht="25.5" customHeight="1" x14ac:dyDescent="0.25">
      <c r="A629" s="13"/>
      <c r="B629" s="82" t="str">
        <f t="shared" si="0"/>
        <v/>
      </c>
      <c r="J629" s="50" t="str">
        <f>IF(G629&lt;&gt;"",VLOOKUP(G629,'nhân viên sale'!$A$2:$C$1624,2,0),"")</f>
        <v/>
      </c>
      <c r="L629" s="27" t="str">
        <f t="shared" si="1"/>
        <v/>
      </c>
      <c r="M629" s="16"/>
      <c r="N629" s="50" t="str">
        <f t="shared" si="2"/>
        <v/>
      </c>
      <c r="Q629" s="28" t="str">
        <f t="shared" si="3"/>
        <v/>
      </c>
      <c r="T629" s="30">
        <f t="shared" si="4"/>
        <v>0</v>
      </c>
      <c r="U629" s="30">
        <f t="shared" si="5"/>
        <v>0</v>
      </c>
      <c r="X629" s="67" t="str">
        <f t="shared" si="6"/>
        <v/>
      </c>
      <c r="Y629" s="31"/>
      <c r="Z629" s="30" t="str">
        <f t="shared" si="7"/>
        <v/>
      </c>
    </row>
    <row r="630" spans="1:26" ht="25.5" customHeight="1" x14ac:dyDescent="0.25">
      <c r="A630" s="13"/>
      <c r="B630" s="82" t="str">
        <f t="shared" si="0"/>
        <v/>
      </c>
      <c r="J630" s="50" t="str">
        <f>IF(G630&lt;&gt;"",VLOOKUP(G630,'nhân viên sale'!$A$2:$C$1624,2,0),"")</f>
        <v/>
      </c>
      <c r="L630" s="27" t="str">
        <f t="shared" si="1"/>
        <v/>
      </c>
      <c r="M630" s="16"/>
      <c r="N630" s="50" t="str">
        <f t="shared" si="2"/>
        <v/>
      </c>
      <c r="Q630" s="28" t="str">
        <f t="shared" si="3"/>
        <v/>
      </c>
      <c r="T630" s="30">
        <f t="shared" si="4"/>
        <v>0</v>
      </c>
      <c r="U630" s="30">
        <f t="shared" si="5"/>
        <v>0</v>
      </c>
      <c r="X630" s="67" t="str">
        <f t="shared" si="6"/>
        <v/>
      </c>
      <c r="Y630" s="31"/>
      <c r="Z630" s="30" t="str">
        <f t="shared" si="7"/>
        <v/>
      </c>
    </row>
    <row r="631" spans="1:26" ht="25.5" customHeight="1" x14ac:dyDescent="0.25">
      <c r="A631" s="13"/>
      <c r="B631" s="82" t="str">
        <f t="shared" si="0"/>
        <v/>
      </c>
      <c r="J631" s="50" t="str">
        <f>IF(G631&lt;&gt;"",VLOOKUP(G631,'nhân viên sale'!$A$2:$C$1624,2,0),"")</f>
        <v/>
      </c>
      <c r="L631" s="27" t="str">
        <f t="shared" si="1"/>
        <v/>
      </c>
      <c r="M631" s="16"/>
      <c r="N631" s="50" t="str">
        <f t="shared" si="2"/>
        <v/>
      </c>
      <c r="Q631" s="28" t="str">
        <f t="shared" si="3"/>
        <v/>
      </c>
      <c r="T631" s="30">
        <f t="shared" si="4"/>
        <v>0</v>
      </c>
      <c r="U631" s="30">
        <f t="shared" si="5"/>
        <v>0</v>
      </c>
      <c r="X631" s="67" t="str">
        <f t="shared" si="6"/>
        <v/>
      </c>
      <c r="Y631" s="31"/>
      <c r="Z631" s="30" t="str">
        <f t="shared" si="7"/>
        <v/>
      </c>
    </row>
    <row r="632" spans="1:26" ht="25.5" customHeight="1" x14ac:dyDescent="0.25">
      <c r="A632" s="13"/>
      <c r="B632" s="82" t="str">
        <f t="shared" si="0"/>
        <v/>
      </c>
      <c r="J632" s="50" t="str">
        <f>IF(G632&lt;&gt;"",VLOOKUP(G632,'nhân viên sale'!$A$2:$C$1624,2,0),"")</f>
        <v/>
      </c>
      <c r="L632" s="27" t="str">
        <f t="shared" si="1"/>
        <v/>
      </c>
      <c r="M632" s="16"/>
      <c r="N632" s="50" t="str">
        <f t="shared" si="2"/>
        <v/>
      </c>
      <c r="Q632" s="28" t="str">
        <f t="shared" si="3"/>
        <v/>
      </c>
      <c r="T632" s="30">
        <f t="shared" si="4"/>
        <v>0</v>
      </c>
      <c r="U632" s="30">
        <f t="shared" si="5"/>
        <v>0</v>
      </c>
      <c r="X632" s="67" t="str">
        <f t="shared" si="6"/>
        <v/>
      </c>
      <c r="Y632" s="31"/>
      <c r="Z632" s="30" t="str">
        <f t="shared" si="7"/>
        <v/>
      </c>
    </row>
    <row r="633" spans="1:26" ht="25.5" customHeight="1" x14ac:dyDescent="0.25">
      <c r="A633" s="13"/>
      <c r="B633" s="82" t="str">
        <f t="shared" si="0"/>
        <v/>
      </c>
      <c r="J633" s="50" t="str">
        <f>IF(G633&lt;&gt;"",VLOOKUP(G633,'nhân viên sale'!$A$2:$C$1624,2,0),"")</f>
        <v/>
      </c>
      <c r="L633" s="27" t="str">
        <f t="shared" si="1"/>
        <v/>
      </c>
      <c r="M633" s="16"/>
      <c r="N633" s="50" t="str">
        <f t="shared" si="2"/>
        <v/>
      </c>
      <c r="Q633" s="28" t="str">
        <f t="shared" si="3"/>
        <v/>
      </c>
      <c r="T633" s="30">
        <f t="shared" si="4"/>
        <v>0</v>
      </c>
      <c r="U633" s="30">
        <f t="shared" si="5"/>
        <v>0</v>
      </c>
      <c r="X633" s="67" t="str">
        <f t="shared" si="6"/>
        <v/>
      </c>
      <c r="Y633" s="31"/>
      <c r="Z633" s="30" t="str">
        <f t="shared" si="7"/>
        <v/>
      </c>
    </row>
    <row r="634" spans="1:26" ht="25.5" customHeight="1" x14ac:dyDescent="0.25">
      <c r="A634" s="13"/>
      <c r="B634" s="82" t="str">
        <f t="shared" si="0"/>
        <v/>
      </c>
      <c r="J634" s="50" t="str">
        <f>IF(G634&lt;&gt;"",VLOOKUP(G634,'nhân viên sale'!$A$2:$C$1624,2,0),"")</f>
        <v/>
      </c>
      <c r="L634" s="27" t="str">
        <f t="shared" si="1"/>
        <v/>
      </c>
      <c r="M634" s="16"/>
      <c r="N634" s="50" t="str">
        <f t="shared" si="2"/>
        <v/>
      </c>
      <c r="Q634" s="28" t="str">
        <f t="shared" si="3"/>
        <v/>
      </c>
      <c r="T634" s="30">
        <f t="shared" si="4"/>
        <v>0</v>
      </c>
      <c r="U634" s="30">
        <f t="shared" si="5"/>
        <v>0</v>
      </c>
      <c r="X634" s="67" t="str">
        <f t="shared" si="6"/>
        <v/>
      </c>
      <c r="Y634" s="31"/>
      <c r="Z634" s="30" t="str">
        <f t="shared" si="7"/>
        <v/>
      </c>
    </row>
    <row r="635" spans="1:26" ht="25.5" customHeight="1" x14ac:dyDescent="0.25">
      <c r="A635" s="13"/>
      <c r="B635" s="82" t="str">
        <f t="shared" si="0"/>
        <v/>
      </c>
      <c r="J635" s="50" t="str">
        <f>IF(G635&lt;&gt;"",VLOOKUP(G635,'nhân viên sale'!$A$2:$C$1624,2,0),"")</f>
        <v/>
      </c>
      <c r="L635" s="27" t="str">
        <f t="shared" si="1"/>
        <v/>
      </c>
      <c r="M635" s="16"/>
      <c r="N635" s="50" t="str">
        <f t="shared" si="2"/>
        <v/>
      </c>
      <c r="Q635" s="28" t="str">
        <f t="shared" si="3"/>
        <v/>
      </c>
      <c r="T635" s="30">
        <f t="shared" si="4"/>
        <v>0</v>
      </c>
      <c r="U635" s="30">
        <f t="shared" si="5"/>
        <v>0</v>
      </c>
      <c r="X635" s="67" t="str">
        <f t="shared" si="6"/>
        <v/>
      </c>
      <c r="Y635" s="31"/>
      <c r="Z635" s="30" t="str">
        <f t="shared" si="7"/>
        <v/>
      </c>
    </row>
    <row r="636" spans="1:26" ht="25.5" customHeight="1" x14ac:dyDescent="0.25">
      <c r="A636" s="13"/>
      <c r="B636" s="82" t="str">
        <f t="shared" si="0"/>
        <v/>
      </c>
      <c r="J636" s="50" t="str">
        <f>IF(G636&lt;&gt;"",VLOOKUP(G636,'nhân viên sale'!$A$2:$C$1624,2,0),"")</f>
        <v/>
      </c>
      <c r="L636" s="27" t="str">
        <f t="shared" si="1"/>
        <v/>
      </c>
      <c r="M636" s="16"/>
      <c r="N636" s="50" t="str">
        <f t="shared" si="2"/>
        <v/>
      </c>
      <c r="Q636" s="28" t="str">
        <f t="shared" si="3"/>
        <v/>
      </c>
      <c r="T636" s="30">
        <f t="shared" si="4"/>
        <v>0</v>
      </c>
      <c r="U636" s="30">
        <f t="shared" si="5"/>
        <v>0</v>
      </c>
      <c r="X636" s="67" t="str">
        <f t="shared" si="6"/>
        <v/>
      </c>
      <c r="Y636" s="31"/>
      <c r="Z636" s="30" t="str">
        <f t="shared" si="7"/>
        <v/>
      </c>
    </row>
    <row r="637" spans="1:26" ht="25.5" customHeight="1" x14ac:dyDescent="0.25">
      <c r="A637" s="13"/>
      <c r="B637" s="82" t="str">
        <f t="shared" si="0"/>
        <v/>
      </c>
      <c r="J637" s="50" t="str">
        <f>IF(G637&lt;&gt;"",VLOOKUP(G637,'nhân viên sale'!$A$2:$C$1624,2,0),"")</f>
        <v/>
      </c>
      <c r="L637" s="27" t="str">
        <f t="shared" si="1"/>
        <v/>
      </c>
      <c r="M637" s="16"/>
      <c r="N637" s="50" t="str">
        <f t="shared" si="2"/>
        <v/>
      </c>
      <c r="Q637" s="28" t="str">
        <f t="shared" si="3"/>
        <v/>
      </c>
      <c r="T637" s="30">
        <f t="shared" si="4"/>
        <v>0</v>
      </c>
      <c r="U637" s="30">
        <f t="shared" si="5"/>
        <v>0</v>
      </c>
      <c r="X637" s="67" t="str">
        <f t="shared" si="6"/>
        <v/>
      </c>
      <c r="Y637" s="31"/>
      <c r="Z637" s="30" t="str">
        <f t="shared" si="7"/>
        <v/>
      </c>
    </row>
    <row r="638" spans="1:26" ht="25.5" customHeight="1" x14ac:dyDescent="0.25">
      <c r="A638" s="13"/>
      <c r="B638" s="82" t="str">
        <f t="shared" si="0"/>
        <v/>
      </c>
      <c r="J638" s="50" t="str">
        <f>IF(G638&lt;&gt;"",VLOOKUP(G638,'nhân viên sale'!$A$2:$C$1624,2,0),"")</f>
        <v/>
      </c>
      <c r="L638" s="27" t="str">
        <f t="shared" si="1"/>
        <v/>
      </c>
      <c r="M638" s="16"/>
      <c r="N638" s="50" t="str">
        <f t="shared" si="2"/>
        <v/>
      </c>
      <c r="Q638" s="28" t="str">
        <f t="shared" si="3"/>
        <v/>
      </c>
      <c r="T638" s="30">
        <f t="shared" si="4"/>
        <v>0</v>
      </c>
      <c r="U638" s="30">
        <f t="shared" si="5"/>
        <v>0</v>
      </c>
      <c r="X638" s="67" t="str">
        <f t="shared" si="6"/>
        <v/>
      </c>
      <c r="Y638" s="31"/>
      <c r="Z638" s="30" t="str">
        <f t="shared" si="7"/>
        <v/>
      </c>
    </row>
    <row r="639" spans="1:26" ht="25.5" customHeight="1" x14ac:dyDescent="0.25">
      <c r="A639" s="13"/>
      <c r="B639" s="82" t="str">
        <f t="shared" si="0"/>
        <v/>
      </c>
      <c r="J639" s="50" t="str">
        <f>IF(G639&lt;&gt;"",VLOOKUP(G639,'nhân viên sale'!$A$2:$C$1624,2,0),"")</f>
        <v/>
      </c>
      <c r="L639" s="27" t="str">
        <f t="shared" si="1"/>
        <v/>
      </c>
      <c r="M639" s="16"/>
      <c r="N639" s="50" t="str">
        <f t="shared" si="2"/>
        <v/>
      </c>
      <c r="Q639" s="28" t="str">
        <f t="shared" si="3"/>
        <v/>
      </c>
      <c r="T639" s="30">
        <f t="shared" si="4"/>
        <v>0</v>
      </c>
      <c r="U639" s="30">
        <f t="shared" si="5"/>
        <v>0</v>
      </c>
      <c r="X639" s="67" t="str">
        <f t="shared" si="6"/>
        <v/>
      </c>
      <c r="Y639" s="31"/>
      <c r="Z639" s="30" t="str">
        <f t="shared" si="7"/>
        <v/>
      </c>
    </row>
    <row r="640" spans="1:26" ht="25.5" customHeight="1" x14ac:dyDescent="0.25">
      <c r="A640" s="13"/>
      <c r="B640" s="82" t="str">
        <f t="shared" si="0"/>
        <v/>
      </c>
      <c r="J640" s="50" t="str">
        <f>IF(G640&lt;&gt;"",VLOOKUP(G640,'nhân viên sale'!$A$2:$C$1624,2,0),"")</f>
        <v/>
      </c>
      <c r="L640" s="27" t="str">
        <f t="shared" si="1"/>
        <v/>
      </c>
      <c r="M640" s="16"/>
      <c r="N640" s="50" t="str">
        <f t="shared" si="2"/>
        <v/>
      </c>
      <c r="Q640" s="28" t="str">
        <f t="shared" si="3"/>
        <v/>
      </c>
      <c r="T640" s="30">
        <f t="shared" si="4"/>
        <v>0</v>
      </c>
      <c r="U640" s="30">
        <f t="shared" si="5"/>
        <v>0</v>
      </c>
      <c r="X640" s="67" t="str">
        <f t="shared" si="6"/>
        <v/>
      </c>
      <c r="Y640" s="31"/>
      <c r="Z640" s="30" t="str">
        <f t="shared" si="7"/>
        <v/>
      </c>
    </row>
    <row r="641" spans="1:26" ht="25.5" customHeight="1" x14ac:dyDescent="0.25">
      <c r="A641" s="13"/>
      <c r="B641" s="82" t="str">
        <f t="shared" si="0"/>
        <v/>
      </c>
      <c r="J641" s="50" t="str">
        <f>IF(G641&lt;&gt;"",VLOOKUP(G641,'nhân viên sale'!$A$2:$C$1624,2,0),"")</f>
        <v/>
      </c>
      <c r="L641" s="27" t="str">
        <f t="shared" si="1"/>
        <v/>
      </c>
      <c r="M641" s="16"/>
      <c r="N641" s="50" t="str">
        <f t="shared" si="2"/>
        <v/>
      </c>
      <c r="Q641" s="28" t="str">
        <f t="shared" si="3"/>
        <v/>
      </c>
      <c r="T641" s="30">
        <f t="shared" si="4"/>
        <v>0</v>
      </c>
      <c r="U641" s="30">
        <f t="shared" si="5"/>
        <v>0</v>
      </c>
      <c r="X641" s="67" t="str">
        <f t="shared" si="6"/>
        <v/>
      </c>
      <c r="Y641" s="31"/>
      <c r="Z641" s="30" t="str">
        <f t="shared" si="7"/>
        <v/>
      </c>
    </row>
    <row r="642" spans="1:26" ht="25.5" customHeight="1" x14ac:dyDescent="0.25">
      <c r="A642" s="13"/>
      <c r="B642" s="82" t="str">
        <f t="shared" si="0"/>
        <v/>
      </c>
      <c r="J642" s="50" t="str">
        <f>IF(G642&lt;&gt;"",VLOOKUP(G642,'nhân viên sale'!$A$2:$C$1624,2,0),"")</f>
        <v/>
      </c>
      <c r="L642" s="27" t="str">
        <f t="shared" si="1"/>
        <v/>
      </c>
      <c r="M642" s="16"/>
      <c r="N642" s="50" t="str">
        <f t="shared" si="2"/>
        <v/>
      </c>
      <c r="Q642" s="28" t="str">
        <f t="shared" ref="Q642:Q705" si="8">IF(K642&lt;&gt;"",VLOOKUP(K642,tenhang,3,0),"")</f>
        <v/>
      </c>
      <c r="T642" s="30">
        <f t="shared" si="4"/>
        <v>0</v>
      </c>
      <c r="U642" s="30">
        <f t="shared" si="5"/>
        <v>0</v>
      </c>
      <c r="X642" s="67" t="str">
        <f t="shared" si="6"/>
        <v/>
      </c>
      <c r="Y642" s="31"/>
      <c r="Z642" s="30" t="str">
        <f t="shared" si="7"/>
        <v/>
      </c>
    </row>
    <row r="643" spans="1:26" ht="25.5" customHeight="1" x14ac:dyDescent="0.25">
      <c r="A643" s="13"/>
      <c r="B643" s="82" t="str">
        <f t="shared" ref="B643:B706" si="9">IF(I643&lt;&gt;"",IF(LEN(I643)&gt;9,LEFT(I643,10),"sai PO"),"")</f>
        <v/>
      </c>
      <c r="J643" s="50" t="str">
        <f>IF(G643&lt;&gt;"",VLOOKUP(G643,'nhân viên sale'!$A$2:$C$1624,2,0),"")</f>
        <v/>
      </c>
      <c r="L643" s="27" t="str">
        <f t="shared" si="1"/>
        <v/>
      </c>
      <c r="M643" s="16"/>
      <c r="N643" s="50" t="str">
        <f t="shared" ref="N643:N706" si="10">IF(K643&lt;&gt;"","K-HCM","")</f>
        <v/>
      </c>
      <c r="Q643" s="28" t="str">
        <f t="shared" si="8"/>
        <v/>
      </c>
      <c r="T643" s="30">
        <f t="shared" si="4"/>
        <v>0</v>
      </c>
      <c r="U643" s="30">
        <f t="shared" si="5"/>
        <v>0</v>
      </c>
      <c r="X643" s="67" t="str">
        <f t="shared" si="6"/>
        <v/>
      </c>
      <c r="Y643" s="31"/>
      <c r="Z643" s="30" t="str">
        <f t="shared" si="7"/>
        <v/>
      </c>
    </row>
    <row r="644" spans="1:26" ht="25.5" customHeight="1" x14ac:dyDescent="0.25">
      <c r="A644" s="13"/>
      <c r="B644" s="82" t="str">
        <f t="shared" si="9"/>
        <v/>
      </c>
      <c r="J644" s="50" t="str">
        <f>IF(G644&lt;&gt;"",VLOOKUP(G644,'nhân viên sale'!$A$2:$C$1624,2,0),"")</f>
        <v/>
      </c>
      <c r="L644" s="27" t="str">
        <f t="shared" ref="L644:L707" si="11">IF(K644&lt;&gt;"",VLOOKUP(K644,tenhang,2,0),"")</f>
        <v/>
      </c>
      <c r="M644" s="16"/>
      <c r="N644" s="50" t="str">
        <f t="shared" si="10"/>
        <v/>
      </c>
      <c r="Q644" s="28" t="str">
        <f t="shared" si="8"/>
        <v/>
      </c>
      <c r="T644" s="30">
        <f t="shared" ref="T644:T707" si="12">IF(K644&lt;&gt;"",VLOOKUP(K644,tenhang,4,0),0)</f>
        <v>0</v>
      </c>
      <c r="U644" s="30">
        <f t="shared" ref="U644:U707" si="13">R644*T644</f>
        <v>0</v>
      </c>
      <c r="X644" s="67" t="str">
        <f t="shared" si="6"/>
        <v/>
      </c>
      <c r="Y644" s="31"/>
      <c r="Z644" s="30" t="str">
        <f t="shared" si="7"/>
        <v/>
      </c>
    </row>
    <row r="645" spans="1:26" ht="25.5" customHeight="1" x14ac:dyDescent="0.25">
      <c r="A645" s="13"/>
      <c r="B645" s="82" t="str">
        <f t="shared" si="9"/>
        <v/>
      </c>
      <c r="J645" s="50" t="str">
        <f>IF(G645&lt;&gt;"",VLOOKUP(G645,'nhân viên sale'!$A$2:$C$1624,2,0),"")</f>
        <v/>
      </c>
      <c r="L645" s="27" t="str">
        <f t="shared" si="11"/>
        <v/>
      </c>
      <c r="M645" s="16"/>
      <c r="N645" s="50" t="str">
        <f t="shared" si="10"/>
        <v/>
      </c>
      <c r="Q645" s="28" t="str">
        <f t="shared" si="8"/>
        <v/>
      </c>
      <c r="T645" s="30">
        <f t="shared" si="12"/>
        <v>0</v>
      </c>
      <c r="U645" s="30">
        <f t="shared" si="13"/>
        <v>0</v>
      </c>
      <c r="X645" s="67" t="str">
        <f t="shared" si="6"/>
        <v/>
      </c>
      <c r="Y645" s="31"/>
      <c r="Z645" s="30" t="str">
        <f t="shared" si="7"/>
        <v/>
      </c>
    </row>
    <row r="646" spans="1:26" ht="25.5" customHeight="1" x14ac:dyDescent="0.25">
      <c r="A646" s="13"/>
      <c r="B646" s="82" t="str">
        <f t="shared" si="9"/>
        <v/>
      </c>
      <c r="J646" s="50" t="str">
        <f>IF(G646&lt;&gt;"",VLOOKUP(G646,'nhân viên sale'!$A$2:$C$1624,2,0),"")</f>
        <v/>
      </c>
      <c r="L646" s="27" t="str">
        <f t="shared" si="11"/>
        <v/>
      </c>
      <c r="M646" s="16"/>
      <c r="N646" s="50" t="str">
        <f t="shared" si="10"/>
        <v/>
      </c>
      <c r="Q646" s="28" t="str">
        <f t="shared" si="8"/>
        <v/>
      </c>
      <c r="T646" s="30">
        <f t="shared" si="12"/>
        <v>0</v>
      </c>
      <c r="U646" s="30">
        <f t="shared" si="13"/>
        <v>0</v>
      </c>
      <c r="X646" s="67" t="str">
        <f t="shared" si="6"/>
        <v/>
      </c>
      <c r="Y646" s="31"/>
      <c r="Z646" s="30" t="str">
        <f t="shared" si="7"/>
        <v/>
      </c>
    </row>
    <row r="647" spans="1:26" ht="25.5" customHeight="1" x14ac:dyDescent="0.25">
      <c r="A647" s="13"/>
      <c r="B647" s="82" t="str">
        <f t="shared" si="9"/>
        <v/>
      </c>
      <c r="J647" s="50" t="str">
        <f>IF(G647&lt;&gt;"",VLOOKUP(G647,'nhân viên sale'!$A$2:$C$1624,2,0),"")</f>
        <v/>
      </c>
      <c r="L647" s="27" t="str">
        <f t="shared" si="11"/>
        <v/>
      </c>
      <c r="M647" s="16"/>
      <c r="N647" s="50" t="str">
        <f t="shared" si="10"/>
        <v/>
      </c>
      <c r="Q647" s="28" t="str">
        <f t="shared" si="8"/>
        <v/>
      </c>
      <c r="T647" s="30">
        <f t="shared" si="12"/>
        <v>0</v>
      </c>
      <c r="U647" s="30">
        <f t="shared" si="13"/>
        <v>0</v>
      </c>
      <c r="X647" s="67" t="str">
        <f t="shared" si="6"/>
        <v/>
      </c>
      <c r="Y647" s="31"/>
      <c r="Z647" s="30" t="str">
        <f t="shared" si="7"/>
        <v/>
      </c>
    </row>
    <row r="648" spans="1:26" ht="25.5" customHeight="1" x14ac:dyDescent="0.25">
      <c r="A648" s="13"/>
      <c r="B648" s="82" t="str">
        <f t="shared" si="9"/>
        <v/>
      </c>
      <c r="J648" s="50" t="str">
        <f>IF(G648&lt;&gt;"",VLOOKUP(G648,'nhân viên sale'!$A$2:$C$1624,2,0),"")</f>
        <v/>
      </c>
      <c r="L648" s="27" t="str">
        <f t="shared" si="11"/>
        <v/>
      </c>
      <c r="M648" s="16"/>
      <c r="N648" s="50" t="str">
        <f t="shared" si="10"/>
        <v/>
      </c>
      <c r="Q648" s="28" t="str">
        <f t="shared" si="8"/>
        <v/>
      </c>
      <c r="T648" s="30">
        <f t="shared" si="12"/>
        <v>0</v>
      </c>
      <c r="U648" s="30">
        <f t="shared" si="13"/>
        <v>0</v>
      </c>
      <c r="X648" s="67" t="str">
        <f t="shared" si="6"/>
        <v/>
      </c>
      <c r="Y648" s="31"/>
      <c r="Z648" s="30" t="str">
        <f t="shared" si="7"/>
        <v/>
      </c>
    </row>
    <row r="649" spans="1:26" ht="25.5" customHeight="1" x14ac:dyDescent="0.25">
      <c r="A649" s="13"/>
      <c r="B649" s="82" t="str">
        <f t="shared" si="9"/>
        <v/>
      </c>
      <c r="J649" s="50" t="str">
        <f>IF(G649&lt;&gt;"",VLOOKUP(G649,'nhân viên sale'!$A$2:$C$1624,2,0),"")</f>
        <v/>
      </c>
      <c r="L649" s="27" t="str">
        <f t="shared" si="11"/>
        <v/>
      </c>
      <c r="M649" s="16"/>
      <c r="N649" s="50" t="str">
        <f t="shared" si="10"/>
        <v/>
      </c>
      <c r="Q649" s="28" t="str">
        <f t="shared" si="8"/>
        <v/>
      </c>
      <c r="T649" s="30">
        <f t="shared" si="12"/>
        <v>0</v>
      </c>
      <c r="U649" s="30">
        <f t="shared" si="13"/>
        <v>0</v>
      </c>
      <c r="X649" s="67" t="str">
        <f t="shared" si="6"/>
        <v/>
      </c>
      <c r="Y649" s="31"/>
      <c r="Z649" s="30" t="str">
        <f t="shared" si="7"/>
        <v/>
      </c>
    </row>
    <row r="650" spans="1:26" ht="25.5" customHeight="1" x14ac:dyDescent="0.25">
      <c r="A650" s="13"/>
      <c r="B650" s="82" t="str">
        <f t="shared" si="9"/>
        <v/>
      </c>
      <c r="J650" s="50" t="str">
        <f>IF(G650&lt;&gt;"",VLOOKUP(G650,'nhân viên sale'!$A$2:$C$1624,2,0),"")</f>
        <v/>
      </c>
      <c r="L650" s="27" t="str">
        <f t="shared" si="11"/>
        <v/>
      </c>
      <c r="M650" s="16"/>
      <c r="N650" s="50" t="str">
        <f t="shared" si="10"/>
        <v/>
      </c>
      <c r="Q650" s="28" t="str">
        <f t="shared" si="8"/>
        <v/>
      </c>
      <c r="T650" s="30">
        <f t="shared" si="12"/>
        <v>0</v>
      </c>
      <c r="U650" s="30">
        <f t="shared" si="13"/>
        <v>0</v>
      </c>
      <c r="X650" s="67" t="str">
        <f t="shared" ref="X650:X713" si="14">IF(K650&lt;&gt;"",8,"")</f>
        <v/>
      </c>
      <c r="Y650" s="31"/>
      <c r="Z650" s="30" t="str">
        <f t="shared" ref="Z650:Z713" si="15">IF(K650&lt;&gt;"",ROUND(U650*X650*1%,0),"")</f>
        <v/>
      </c>
    </row>
    <row r="651" spans="1:26" ht="25.5" customHeight="1" x14ac:dyDescent="0.25">
      <c r="A651" s="13"/>
      <c r="B651" s="82" t="str">
        <f t="shared" si="9"/>
        <v/>
      </c>
      <c r="J651" s="50" t="str">
        <f>IF(G651&lt;&gt;"",VLOOKUP(G651,'nhân viên sale'!$A$2:$C$1624,2,0),"")</f>
        <v/>
      </c>
      <c r="L651" s="27" t="str">
        <f t="shared" si="11"/>
        <v/>
      </c>
      <c r="M651" s="16"/>
      <c r="N651" s="50" t="str">
        <f t="shared" si="10"/>
        <v/>
      </c>
      <c r="Q651" s="28" t="str">
        <f t="shared" si="8"/>
        <v/>
      </c>
      <c r="T651" s="30">
        <f t="shared" si="12"/>
        <v>0</v>
      </c>
      <c r="U651" s="30">
        <f t="shared" si="13"/>
        <v>0</v>
      </c>
      <c r="X651" s="67" t="str">
        <f t="shared" si="14"/>
        <v/>
      </c>
      <c r="Y651" s="31"/>
      <c r="Z651" s="30" t="str">
        <f t="shared" si="15"/>
        <v/>
      </c>
    </row>
    <row r="652" spans="1:26" ht="25.5" customHeight="1" x14ac:dyDescent="0.25">
      <c r="A652" s="13"/>
      <c r="B652" s="82" t="str">
        <f t="shared" si="9"/>
        <v/>
      </c>
      <c r="J652" s="50" t="str">
        <f>IF(G652&lt;&gt;"",VLOOKUP(G652,'nhân viên sale'!$A$2:$C$1624,2,0),"")</f>
        <v/>
      </c>
      <c r="L652" s="27" t="str">
        <f t="shared" si="11"/>
        <v/>
      </c>
      <c r="M652" s="16"/>
      <c r="N652" s="50" t="str">
        <f t="shared" si="10"/>
        <v/>
      </c>
      <c r="Q652" s="28" t="str">
        <f t="shared" si="8"/>
        <v/>
      </c>
      <c r="T652" s="30">
        <f t="shared" si="12"/>
        <v>0</v>
      </c>
      <c r="U652" s="30">
        <f t="shared" si="13"/>
        <v>0</v>
      </c>
      <c r="X652" s="67" t="str">
        <f t="shared" si="14"/>
        <v/>
      </c>
      <c r="Y652" s="31"/>
      <c r="Z652" s="30" t="str">
        <f t="shared" si="15"/>
        <v/>
      </c>
    </row>
    <row r="653" spans="1:26" ht="25.5" customHeight="1" x14ac:dyDescent="0.25">
      <c r="A653" s="13"/>
      <c r="B653" s="82" t="str">
        <f t="shared" si="9"/>
        <v/>
      </c>
      <c r="J653" s="50" t="str">
        <f>IF(G653&lt;&gt;"",VLOOKUP(G653,'nhân viên sale'!$A$2:$C$1624,2,0),"")</f>
        <v/>
      </c>
      <c r="L653" s="27" t="str">
        <f t="shared" si="11"/>
        <v/>
      </c>
      <c r="M653" s="16"/>
      <c r="N653" s="50" t="str">
        <f t="shared" si="10"/>
        <v/>
      </c>
      <c r="Q653" s="28" t="str">
        <f t="shared" si="8"/>
        <v/>
      </c>
      <c r="T653" s="30">
        <f t="shared" si="12"/>
        <v>0</v>
      </c>
      <c r="U653" s="30">
        <f t="shared" si="13"/>
        <v>0</v>
      </c>
      <c r="X653" s="67" t="str">
        <f t="shared" si="14"/>
        <v/>
      </c>
      <c r="Y653" s="31"/>
      <c r="Z653" s="30" t="str">
        <f t="shared" si="15"/>
        <v/>
      </c>
    </row>
    <row r="654" spans="1:26" ht="25.5" customHeight="1" x14ac:dyDescent="0.25">
      <c r="A654" s="13"/>
      <c r="B654" s="82" t="str">
        <f t="shared" si="9"/>
        <v/>
      </c>
      <c r="J654" s="50" t="str">
        <f>IF(G654&lt;&gt;"",VLOOKUP(G654,'nhân viên sale'!$A$2:$C$1624,2,0),"")</f>
        <v/>
      </c>
      <c r="L654" s="27" t="str">
        <f t="shared" si="11"/>
        <v/>
      </c>
      <c r="M654" s="16"/>
      <c r="N654" s="50" t="str">
        <f t="shared" si="10"/>
        <v/>
      </c>
      <c r="Q654" s="28" t="str">
        <f t="shared" si="8"/>
        <v/>
      </c>
      <c r="T654" s="30">
        <f t="shared" si="12"/>
        <v>0</v>
      </c>
      <c r="U654" s="30">
        <f t="shared" si="13"/>
        <v>0</v>
      </c>
      <c r="X654" s="67" t="str">
        <f t="shared" si="14"/>
        <v/>
      </c>
      <c r="Y654" s="31"/>
      <c r="Z654" s="30" t="str">
        <f t="shared" si="15"/>
        <v/>
      </c>
    </row>
    <row r="655" spans="1:26" ht="25.5" customHeight="1" x14ac:dyDescent="0.25">
      <c r="A655" s="13"/>
      <c r="B655" s="82" t="str">
        <f t="shared" si="9"/>
        <v/>
      </c>
      <c r="J655" s="50" t="str">
        <f>IF(G655&lt;&gt;"",VLOOKUP(G655,'nhân viên sale'!$A$2:$C$1624,2,0),"")</f>
        <v/>
      </c>
      <c r="L655" s="27" t="str">
        <f t="shared" si="11"/>
        <v/>
      </c>
      <c r="M655" s="16"/>
      <c r="N655" s="50" t="str">
        <f t="shared" si="10"/>
        <v/>
      </c>
      <c r="Q655" s="28" t="str">
        <f t="shared" si="8"/>
        <v/>
      </c>
      <c r="T655" s="30">
        <f t="shared" si="12"/>
        <v>0</v>
      </c>
      <c r="U655" s="30">
        <f t="shared" si="13"/>
        <v>0</v>
      </c>
      <c r="X655" s="67" t="str">
        <f t="shared" si="14"/>
        <v/>
      </c>
      <c r="Y655" s="31"/>
      <c r="Z655" s="30" t="str">
        <f t="shared" si="15"/>
        <v/>
      </c>
    </row>
    <row r="656" spans="1:26" ht="25.5" customHeight="1" x14ac:dyDescent="0.25">
      <c r="A656" s="13"/>
      <c r="B656" s="82" t="str">
        <f t="shared" si="9"/>
        <v/>
      </c>
      <c r="J656" s="50" t="str">
        <f>IF(G656&lt;&gt;"",VLOOKUP(G656,'nhân viên sale'!$A$2:$C$1624,2,0),"")</f>
        <v/>
      </c>
      <c r="L656" s="27" t="str">
        <f t="shared" si="11"/>
        <v/>
      </c>
      <c r="M656" s="16"/>
      <c r="N656" s="50" t="str">
        <f t="shared" si="10"/>
        <v/>
      </c>
      <c r="Q656" s="28" t="str">
        <f t="shared" si="8"/>
        <v/>
      </c>
      <c r="T656" s="30">
        <f t="shared" si="12"/>
        <v>0</v>
      </c>
      <c r="U656" s="30">
        <f t="shared" si="13"/>
        <v>0</v>
      </c>
      <c r="X656" s="67" t="str">
        <f t="shared" si="14"/>
        <v/>
      </c>
      <c r="Y656" s="31"/>
      <c r="Z656" s="30" t="str">
        <f t="shared" si="15"/>
        <v/>
      </c>
    </row>
    <row r="657" spans="1:26" ht="25.5" customHeight="1" x14ac:dyDescent="0.25">
      <c r="A657" s="13"/>
      <c r="B657" s="82" t="str">
        <f t="shared" si="9"/>
        <v/>
      </c>
      <c r="J657" s="50" t="str">
        <f>IF(G657&lt;&gt;"",VLOOKUP(G657,'nhân viên sale'!$A$2:$C$1624,2,0),"")</f>
        <v/>
      </c>
      <c r="L657" s="27" t="str">
        <f t="shared" si="11"/>
        <v/>
      </c>
      <c r="M657" s="16"/>
      <c r="N657" s="50" t="str">
        <f t="shared" si="10"/>
        <v/>
      </c>
      <c r="Q657" s="28" t="str">
        <f t="shared" si="8"/>
        <v/>
      </c>
      <c r="T657" s="30">
        <f t="shared" si="12"/>
        <v>0</v>
      </c>
      <c r="U657" s="30">
        <f t="shared" si="13"/>
        <v>0</v>
      </c>
      <c r="X657" s="67" t="str">
        <f t="shared" si="14"/>
        <v/>
      </c>
      <c r="Y657" s="31"/>
      <c r="Z657" s="30" t="str">
        <f t="shared" si="15"/>
        <v/>
      </c>
    </row>
    <row r="658" spans="1:26" ht="25.5" customHeight="1" x14ac:dyDescent="0.25">
      <c r="A658" s="13"/>
      <c r="B658" s="82" t="str">
        <f t="shared" si="9"/>
        <v/>
      </c>
      <c r="J658" s="50" t="str">
        <f>IF(G658&lt;&gt;"",VLOOKUP(G658,'nhân viên sale'!$A$2:$C$1624,2,0),"")</f>
        <v/>
      </c>
      <c r="L658" s="27" t="str">
        <f t="shared" si="11"/>
        <v/>
      </c>
      <c r="M658" s="16"/>
      <c r="N658" s="50" t="str">
        <f t="shared" si="10"/>
        <v/>
      </c>
      <c r="Q658" s="28" t="str">
        <f t="shared" si="8"/>
        <v/>
      </c>
      <c r="T658" s="30">
        <f t="shared" si="12"/>
        <v>0</v>
      </c>
      <c r="U658" s="30">
        <f t="shared" si="13"/>
        <v>0</v>
      </c>
      <c r="X658" s="67" t="str">
        <f t="shared" si="14"/>
        <v/>
      </c>
      <c r="Y658" s="31"/>
      <c r="Z658" s="30" t="str">
        <f t="shared" si="15"/>
        <v/>
      </c>
    </row>
    <row r="659" spans="1:26" ht="25.5" customHeight="1" x14ac:dyDescent="0.25">
      <c r="A659" s="13"/>
      <c r="B659" s="82" t="str">
        <f t="shared" si="9"/>
        <v/>
      </c>
      <c r="J659" s="50" t="str">
        <f>IF(G659&lt;&gt;"",VLOOKUP(G659,'nhân viên sale'!$A$2:$C$1624,2,0),"")</f>
        <v/>
      </c>
      <c r="L659" s="27" t="str">
        <f t="shared" si="11"/>
        <v/>
      </c>
      <c r="M659" s="16"/>
      <c r="N659" s="50" t="str">
        <f t="shared" si="10"/>
        <v/>
      </c>
      <c r="Q659" s="28" t="str">
        <f t="shared" si="8"/>
        <v/>
      </c>
      <c r="T659" s="30">
        <f t="shared" si="12"/>
        <v>0</v>
      </c>
      <c r="U659" s="30">
        <f t="shared" si="13"/>
        <v>0</v>
      </c>
      <c r="X659" s="67" t="str">
        <f t="shared" si="14"/>
        <v/>
      </c>
      <c r="Y659" s="31"/>
      <c r="Z659" s="30" t="str">
        <f t="shared" si="15"/>
        <v/>
      </c>
    </row>
    <row r="660" spans="1:26" ht="25.5" customHeight="1" x14ac:dyDescent="0.25">
      <c r="A660" s="13"/>
      <c r="B660" s="82" t="str">
        <f t="shared" si="9"/>
        <v/>
      </c>
      <c r="J660" s="50" t="str">
        <f>IF(G660&lt;&gt;"",VLOOKUP(G660,'nhân viên sale'!$A$2:$C$1624,2,0),"")</f>
        <v/>
      </c>
      <c r="L660" s="27" t="str">
        <f t="shared" si="11"/>
        <v/>
      </c>
      <c r="M660" s="16"/>
      <c r="N660" s="50" t="str">
        <f t="shared" si="10"/>
        <v/>
      </c>
      <c r="Q660" s="28" t="str">
        <f t="shared" si="8"/>
        <v/>
      </c>
      <c r="T660" s="30">
        <f t="shared" si="12"/>
        <v>0</v>
      </c>
      <c r="U660" s="30">
        <f t="shared" si="13"/>
        <v>0</v>
      </c>
      <c r="X660" s="67" t="str">
        <f t="shared" si="14"/>
        <v/>
      </c>
      <c r="Y660" s="31"/>
      <c r="Z660" s="30" t="str">
        <f t="shared" si="15"/>
        <v/>
      </c>
    </row>
    <row r="661" spans="1:26" ht="25.5" customHeight="1" x14ac:dyDescent="0.25">
      <c r="A661" s="13"/>
      <c r="B661" s="82" t="str">
        <f t="shared" si="9"/>
        <v/>
      </c>
      <c r="J661" s="50" t="str">
        <f>IF(G661&lt;&gt;"",VLOOKUP(G661,'nhân viên sale'!$A$2:$C$1624,2,0),"")</f>
        <v/>
      </c>
      <c r="L661" s="27" t="str">
        <f t="shared" si="11"/>
        <v/>
      </c>
      <c r="M661" s="16"/>
      <c r="N661" s="50" t="str">
        <f t="shared" si="10"/>
        <v/>
      </c>
      <c r="Q661" s="28" t="str">
        <f t="shared" si="8"/>
        <v/>
      </c>
      <c r="T661" s="30">
        <f t="shared" si="12"/>
        <v>0</v>
      </c>
      <c r="U661" s="30">
        <f t="shared" si="13"/>
        <v>0</v>
      </c>
      <c r="X661" s="67" t="str">
        <f t="shared" si="14"/>
        <v/>
      </c>
      <c r="Y661" s="31"/>
      <c r="Z661" s="30" t="str">
        <f t="shared" si="15"/>
        <v/>
      </c>
    </row>
    <row r="662" spans="1:26" ht="25.5" customHeight="1" x14ac:dyDescent="0.25">
      <c r="A662" s="13"/>
      <c r="B662" s="82" t="str">
        <f t="shared" si="9"/>
        <v/>
      </c>
      <c r="J662" s="50" t="str">
        <f>IF(G662&lt;&gt;"",VLOOKUP(G662,'nhân viên sale'!$A$2:$C$1624,2,0),"")</f>
        <v/>
      </c>
      <c r="L662" s="27" t="str">
        <f t="shared" si="11"/>
        <v/>
      </c>
      <c r="M662" s="16"/>
      <c r="N662" s="50" t="str">
        <f t="shared" si="10"/>
        <v/>
      </c>
      <c r="Q662" s="28" t="str">
        <f t="shared" si="8"/>
        <v/>
      </c>
      <c r="T662" s="30">
        <f t="shared" si="12"/>
        <v>0</v>
      </c>
      <c r="U662" s="30">
        <f t="shared" si="13"/>
        <v>0</v>
      </c>
      <c r="X662" s="67" t="str">
        <f t="shared" si="14"/>
        <v/>
      </c>
      <c r="Y662" s="31"/>
      <c r="Z662" s="30" t="str">
        <f t="shared" si="15"/>
        <v/>
      </c>
    </row>
    <row r="663" spans="1:26" ht="25.5" customHeight="1" x14ac:dyDescent="0.25">
      <c r="A663" s="13"/>
      <c r="B663" s="82" t="str">
        <f t="shared" si="9"/>
        <v/>
      </c>
      <c r="J663" s="50" t="str">
        <f>IF(G663&lt;&gt;"",VLOOKUP(G663,'nhân viên sale'!$A$2:$C$1624,2,0),"")</f>
        <v/>
      </c>
      <c r="L663" s="27" t="str">
        <f t="shared" si="11"/>
        <v/>
      </c>
      <c r="M663" s="16"/>
      <c r="N663" s="50" t="str">
        <f t="shared" si="10"/>
        <v/>
      </c>
      <c r="Q663" s="28" t="str">
        <f t="shared" si="8"/>
        <v/>
      </c>
      <c r="T663" s="30">
        <f t="shared" si="12"/>
        <v>0</v>
      </c>
      <c r="U663" s="30">
        <f t="shared" si="13"/>
        <v>0</v>
      </c>
      <c r="X663" s="67" t="str">
        <f t="shared" si="14"/>
        <v/>
      </c>
      <c r="Y663" s="31"/>
      <c r="Z663" s="30" t="str">
        <f t="shared" si="15"/>
        <v/>
      </c>
    </row>
    <row r="664" spans="1:26" ht="25.5" customHeight="1" x14ac:dyDescent="0.25">
      <c r="A664" s="13"/>
      <c r="B664" s="82" t="str">
        <f t="shared" si="9"/>
        <v/>
      </c>
      <c r="J664" s="50" t="str">
        <f>IF(G664&lt;&gt;"",VLOOKUP(G664,'nhân viên sale'!$A$2:$C$1624,2,0),"")</f>
        <v/>
      </c>
      <c r="L664" s="27" t="str">
        <f t="shared" si="11"/>
        <v/>
      </c>
      <c r="M664" s="16"/>
      <c r="N664" s="50" t="str">
        <f t="shared" si="10"/>
        <v/>
      </c>
      <c r="Q664" s="28" t="str">
        <f t="shared" si="8"/>
        <v/>
      </c>
      <c r="T664" s="30">
        <f t="shared" si="12"/>
        <v>0</v>
      </c>
      <c r="U664" s="30">
        <f t="shared" si="13"/>
        <v>0</v>
      </c>
      <c r="X664" s="67" t="str">
        <f t="shared" si="14"/>
        <v/>
      </c>
      <c r="Y664" s="31"/>
      <c r="Z664" s="30" t="str">
        <f t="shared" si="15"/>
        <v/>
      </c>
    </row>
    <row r="665" spans="1:26" ht="25.5" customHeight="1" x14ac:dyDescent="0.25">
      <c r="A665" s="13"/>
      <c r="B665" s="82" t="str">
        <f t="shared" si="9"/>
        <v/>
      </c>
      <c r="J665" s="50" t="str">
        <f>IF(G665&lt;&gt;"",VLOOKUP(G665,'nhân viên sale'!$A$2:$C$1624,2,0),"")</f>
        <v/>
      </c>
      <c r="L665" s="27" t="str">
        <f t="shared" si="11"/>
        <v/>
      </c>
      <c r="M665" s="16"/>
      <c r="N665" s="50" t="str">
        <f t="shared" si="10"/>
        <v/>
      </c>
      <c r="Q665" s="28" t="str">
        <f t="shared" si="8"/>
        <v/>
      </c>
      <c r="T665" s="30">
        <f t="shared" si="12"/>
        <v>0</v>
      </c>
      <c r="U665" s="30">
        <f t="shared" si="13"/>
        <v>0</v>
      </c>
      <c r="X665" s="67" t="str">
        <f t="shared" si="14"/>
        <v/>
      </c>
      <c r="Y665" s="31"/>
      <c r="Z665" s="30" t="str">
        <f t="shared" si="15"/>
        <v/>
      </c>
    </row>
    <row r="666" spans="1:26" ht="25.5" customHeight="1" x14ac:dyDescent="0.25">
      <c r="A666" s="13"/>
      <c r="B666" s="82" t="str">
        <f t="shared" si="9"/>
        <v/>
      </c>
      <c r="J666" s="50" t="str">
        <f>IF(G666&lt;&gt;"",VLOOKUP(G666,'nhân viên sale'!$A$2:$C$1624,2,0),"")</f>
        <v/>
      </c>
      <c r="L666" s="27" t="str">
        <f t="shared" si="11"/>
        <v/>
      </c>
      <c r="M666" s="16"/>
      <c r="N666" s="50" t="str">
        <f t="shared" si="10"/>
        <v/>
      </c>
      <c r="Q666" s="28" t="str">
        <f t="shared" si="8"/>
        <v/>
      </c>
      <c r="T666" s="30">
        <f t="shared" si="12"/>
        <v>0</v>
      </c>
      <c r="U666" s="30">
        <f t="shared" si="13"/>
        <v>0</v>
      </c>
      <c r="X666" s="67" t="str">
        <f t="shared" si="14"/>
        <v/>
      </c>
      <c r="Y666" s="31"/>
      <c r="Z666" s="30" t="str">
        <f t="shared" si="15"/>
        <v/>
      </c>
    </row>
    <row r="667" spans="1:26" ht="25.5" customHeight="1" x14ac:dyDescent="0.25">
      <c r="A667" s="13"/>
      <c r="B667" s="82" t="str">
        <f t="shared" si="9"/>
        <v/>
      </c>
      <c r="J667" s="50" t="str">
        <f>IF(G667&lt;&gt;"",VLOOKUP(G667,'nhân viên sale'!$A$2:$C$1624,2,0),"")</f>
        <v/>
      </c>
      <c r="L667" s="27" t="str">
        <f t="shared" si="11"/>
        <v/>
      </c>
      <c r="M667" s="16"/>
      <c r="N667" s="50" t="str">
        <f t="shared" si="10"/>
        <v/>
      </c>
      <c r="Q667" s="28" t="str">
        <f t="shared" si="8"/>
        <v/>
      </c>
      <c r="T667" s="30">
        <f t="shared" si="12"/>
        <v>0</v>
      </c>
      <c r="U667" s="30">
        <f t="shared" si="13"/>
        <v>0</v>
      </c>
      <c r="X667" s="67" t="str">
        <f t="shared" si="14"/>
        <v/>
      </c>
      <c r="Y667" s="31"/>
      <c r="Z667" s="30" t="str">
        <f t="shared" si="15"/>
        <v/>
      </c>
    </row>
    <row r="668" spans="1:26" ht="25.5" customHeight="1" x14ac:dyDescent="0.25">
      <c r="A668" s="13"/>
      <c r="B668" s="82" t="str">
        <f t="shared" si="9"/>
        <v/>
      </c>
      <c r="J668" s="50" t="str">
        <f>IF(G668&lt;&gt;"",VLOOKUP(G668,'nhân viên sale'!$A$2:$C$1624,2,0),"")</f>
        <v/>
      </c>
      <c r="L668" s="27" t="str">
        <f t="shared" si="11"/>
        <v/>
      </c>
      <c r="M668" s="16"/>
      <c r="N668" s="50" t="str">
        <f t="shared" si="10"/>
        <v/>
      </c>
      <c r="Q668" s="28" t="str">
        <f t="shared" si="8"/>
        <v/>
      </c>
      <c r="T668" s="30">
        <f t="shared" si="12"/>
        <v>0</v>
      </c>
      <c r="U668" s="30">
        <f t="shared" si="13"/>
        <v>0</v>
      </c>
      <c r="X668" s="67" t="str">
        <f t="shared" si="14"/>
        <v/>
      </c>
      <c r="Y668" s="31"/>
      <c r="Z668" s="30" t="str">
        <f t="shared" si="15"/>
        <v/>
      </c>
    </row>
    <row r="669" spans="1:26" ht="25.5" customHeight="1" x14ac:dyDescent="0.25">
      <c r="A669" s="13"/>
      <c r="B669" s="82" t="str">
        <f t="shared" si="9"/>
        <v/>
      </c>
      <c r="J669" s="50" t="str">
        <f>IF(G669&lt;&gt;"",VLOOKUP(G669,'nhân viên sale'!$A$2:$C$1624,2,0),"")</f>
        <v/>
      </c>
      <c r="L669" s="27" t="str">
        <f t="shared" si="11"/>
        <v/>
      </c>
      <c r="M669" s="16"/>
      <c r="N669" s="50" t="str">
        <f t="shared" si="10"/>
        <v/>
      </c>
      <c r="Q669" s="28" t="str">
        <f t="shared" si="8"/>
        <v/>
      </c>
      <c r="T669" s="30">
        <f t="shared" si="12"/>
        <v>0</v>
      </c>
      <c r="U669" s="30">
        <f t="shared" si="13"/>
        <v>0</v>
      </c>
      <c r="X669" s="67" t="str">
        <f t="shared" si="14"/>
        <v/>
      </c>
      <c r="Y669" s="31"/>
      <c r="Z669" s="30" t="str">
        <f t="shared" si="15"/>
        <v/>
      </c>
    </row>
    <row r="670" spans="1:26" ht="25.5" customHeight="1" x14ac:dyDescent="0.25">
      <c r="A670" s="13"/>
      <c r="B670" s="82" t="str">
        <f t="shared" si="9"/>
        <v/>
      </c>
      <c r="J670" s="50" t="str">
        <f>IF(G670&lt;&gt;"",VLOOKUP(G670,'nhân viên sale'!$A$2:$C$1624,2,0),"")</f>
        <v/>
      </c>
      <c r="L670" s="27" t="str">
        <f t="shared" si="11"/>
        <v/>
      </c>
      <c r="M670" s="16"/>
      <c r="N670" s="50" t="str">
        <f t="shared" si="10"/>
        <v/>
      </c>
      <c r="Q670" s="28" t="str">
        <f t="shared" si="8"/>
        <v/>
      </c>
      <c r="T670" s="30">
        <f t="shared" si="12"/>
        <v>0</v>
      </c>
      <c r="U670" s="30">
        <f t="shared" si="13"/>
        <v>0</v>
      </c>
      <c r="X670" s="67" t="str">
        <f t="shared" si="14"/>
        <v/>
      </c>
      <c r="Y670" s="31"/>
      <c r="Z670" s="30" t="str">
        <f t="shared" si="15"/>
        <v/>
      </c>
    </row>
    <row r="671" spans="1:26" ht="25.5" customHeight="1" x14ac:dyDescent="0.25">
      <c r="A671" s="13"/>
      <c r="B671" s="82" t="str">
        <f t="shared" si="9"/>
        <v/>
      </c>
      <c r="J671" s="50" t="str">
        <f>IF(G671&lt;&gt;"",VLOOKUP(G671,'nhân viên sale'!$A$2:$C$1624,2,0),"")</f>
        <v/>
      </c>
      <c r="L671" s="27" t="str">
        <f t="shared" si="11"/>
        <v/>
      </c>
      <c r="M671" s="16"/>
      <c r="N671" s="50" t="str">
        <f t="shared" si="10"/>
        <v/>
      </c>
      <c r="Q671" s="28" t="str">
        <f t="shared" si="8"/>
        <v/>
      </c>
      <c r="T671" s="30">
        <f t="shared" si="12"/>
        <v>0</v>
      </c>
      <c r="U671" s="30">
        <f t="shared" si="13"/>
        <v>0</v>
      </c>
      <c r="X671" s="67" t="str">
        <f t="shared" si="14"/>
        <v/>
      </c>
      <c r="Y671" s="31"/>
      <c r="Z671" s="30" t="str">
        <f t="shared" si="15"/>
        <v/>
      </c>
    </row>
    <row r="672" spans="1:26" ht="25.5" customHeight="1" x14ac:dyDescent="0.25">
      <c r="A672" s="13"/>
      <c r="B672" s="82" t="str">
        <f t="shared" si="9"/>
        <v/>
      </c>
      <c r="J672" s="50" t="str">
        <f>IF(G672&lt;&gt;"",VLOOKUP(G672,'nhân viên sale'!$A$2:$C$1624,2,0),"")</f>
        <v/>
      </c>
      <c r="L672" s="27" t="str">
        <f t="shared" si="11"/>
        <v/>
      </c>
      <c r="M672" s="16"/>
      <c r="N672" s="50" t="str">
        <f t="shared" si="10"/>
        <v/>
      </c>
      <c r="Q672" s="28" t="str">
        <f t="shared" si="8"/>
        <v/>
      </c>
      <c r="T672" s="30">
        <f t="shared" si="12"/>
        <v>0</v>
      </c>
      <c r="U672" s="30">
        <f t="shared" si="13"/>
        <v>0</v>
      </c>
      <c r="X672" s="67" t="str">
        <f t="shared" si="14"/>
        <v/>
      </c>
      <c r="Y672" s="31"/>
      <c r="Z672" s="30" t="str">
        <f t="shared" si="15"/>
        <v/>
      </c>
    </row>
    <row r="673" spans="1:26" ht="25.5" customHeight="1" x14ac:dyDescent="0.25">
      <c r="A673" s="13"/>
      <c r="B673" s="82" t="str">
        <f t="shared" si="9"/>
        <v/>
      </c>
      <c r="J673" s="50" t="str">
        <f>IF(G673&lt;&gt;"",VLOOKUP(G673,'nhân viên sale'!$A$2:$C$1624,2,0),"")</f>
        <v/>
      </c>
      <c r="L673" s="27" t="str">
        <f t="shared" si="11"/>
        <v/>
      </c>
      <c r="M673" s="16"/>
      <c r="N673" s="50" t="str">
        <f t="shared" si="10"/>
        <v/>
      </c>
      <c r="Q673" s="28" t="str">
        <f t="shared" si="8"/>
        <v/>
      </c>
      <c r="T673" s="30">
        <f t="shared" si="12"/>
        <v>0</v>
      </c>
      <c r="U673" s="30">
        <f t="shared" si="13"/>
        <v>0</v>
      </c>
      <c r="X673" s="67" t="str">
        <f t="shared" si="14"/>
        <v/>
      </c>
      <c r="Y673" s="31"/>
      <c r="Z673" s="30" t="str">
        <f t="shared" si="15"/>
        <v/>
      </c>
    </row>
    <row r="674" spans="1:26" ht="25.5" customHeight="1" x14ac:dyDescent="0.25">
      <c r="A674" s="13"/>
      <c r="B674" s="82" t="str">
        <f t="shared" si="9"/>
        <v/>
      </c>
      <c r="J674" s="50" t="str">
        <f>IF(G674&lt;&gt;"",VLOOKUP(G674,'nhân viên sale'!$A$2:$C$1624,2,0),"")</f>
        <v/>
      </c>
      <c r="L674" s="27" t="str">
        <f t="shared" si="11"/>
        <v/>
      </c>
      <c r="M674" s="16"/>
      <c r="N674" s="50" t="str">
        <f t="shared" si="10"/>
        <v/>
      </c>
      <c r="Q674" s="28" t="str">
        <f t="shared" si="8"/>
        <v/>
      </c>
      <c r="T674" s="30">
        <f t="shared" si="12"/>
        <v>0</v>
      </c>
      <c r="U674" s="30">
        <f t="shared" si="13"/>
        <v>0</v>
      </c>
      <c r="X674" s="67" t="str">
        <f t="shared" si="14"/>
        <v/>
      </c>
      <c r="Y674" s="31"/>
      <c r="Z674" s="30" t="str">
        <f t="shared" si="15"/>
        <v/>
      </c>
    </row>
    <row r="675" spans="1:26" ht="25.5" customHeight="1" x14ac:dyDescent="0.25">
      <c r="A675" s="13"/>
      <c r="B675" s="82" t="str">
        <f t="shared" si="9"/>
        <v/>
      </c>
      <c r="J675" s="50" t="str">
        <f>IF(G675&lt;&gt;"",VLOOKUP(G675,'nhân viên sale'!$A$2:$C$1624,2,0),"")</f>
        <v/>
      </c>
      <c r="L675" s="27" t="str">
        <f t="shared" si="11"/>
        <v/>
      </c>
      <c r="M675" s="16"/>
      <c r="N675" s="50" t="str">
        <f t="shared" si="10"/>
        <v/>
      </c>
      <c r="Q675" s="28" t="str">
        <f t="shared" si="8"/>
        <v/>
      </c>
      <c r="T675" s="30">
        <f t="shared" si="12"/>
        <v>0</v>
      </c>
      <c r="U675" s="30">
        <f t="shared" si="13"/>
        <v>0</v>
      </c>
      <c r="X675" s="67" t="str">
        <f t="shared" si="14"/>
        <v/>
      </c>
      <c r="Y675" s="31"/>
      <c r="Z675" s="30" t="str">
        <f t="shared" si="15"/>
        <v/>
      </c>
    </row>
    <row r="676" spans="1:26" ht="25.5" customHeight="1" x14ac:dyDescent="0.25">
      <c r="A676" s="13"/>
      <c r="B676" s="82" t="str">
        <f t="shared" si="9"/>
        <v/>
      </c>
      <c r="J676" s="50" t="str">
        <f>IF(G676&lt;&gt;"",VLOOKUP(G676,'nhân viên sale'!$A$2:$C$1624,2,0),"")</f>
        <v/>
      </c>
      <c r="L676" s="27" t="str">
        <f t="shared" si="11"/>
        <v/>
      </c>
      <c r="M676" s="16"/>
      <c r="N676" s="50" t="str">
        <f t="shared" si="10"/>
        <v/>
      </c>
      <c r="Q676" s="28" t="str">
        <f t="shared" si="8"/>
        <v/>
      </c>
      <c r="T676" s="30">
        <f t="shared" si="12"/>
        <v>0</v>
      </c>
      <c r="U676" s="30">
        <f t="shared" si="13"/>
        <v>0</v>
      </c>
      <c r="X676" s="67" t="str">
        <f t="shared" si="14"/>
        <v/>
      </c>
      <c r="Y676" s="31"/>
      <c r="Z676" s="30" t="str">
        <f t="shared" si="15"/>
        <v/>
      </c>
    </row>
    <row r="677" spans="1:26" ht="25.5" customHeight="1" x14ac:dyDescent="0.25">
      <c r="A677" s="13"/>
      <c r="B677" s="82" t="str">
        <f t="shared" si="9"/>
        <v/>
      </c>
      <c r="J677" s="50" t="str">
        <f>IF(G677&lt;&gt;"",VLOOKUP(G677,'nhân viên sale'!$A$2:$C$1624,2,0),"")</f>
        <v/>
      </c>
      <c r="L677" s="27" t="str">
        <f t="shared" si="11"/>
        <v/>
      </c>
      <c r="M677" s="16"/>
      <c r="N677" s="50" t="str">
        <f t="shared" si="10"/>
        <v/>
      </c>
      <c r="Q677" s="28" t="str">
        <f t="shared" si="8"/>
        <v/>
      </c>
      <c r="T677" s="30">
        <f t="shared" si="12"/>
        <v>0</v>
      </c>
      <c r="U677" s="30">
        <f t="shared" si="13"/>
        <v>0</v>
      </c>
      <c r="X677" s="67" t="str">
        <f t="shared" si="14"/>
        <v/>
      </c>
      <c r="Y677" s="31"/>
      <c r="Z677" s="30" t="str">
        <f t="shared" si="15"/>
        <v/>
      </c>
    </row>
    <row r="678" spans="1:26" ht="25.5" customHeight="1" x14ac:dyDescent="0.25">
      <c r="A678" s="13"/>
      <c r="B678" s="82" t="str">
        <f t="shared" si="9"/>
        <v/>
      </c>
      <c r="J678" s="50" t="str">
        <f>IF(G678&lt;&gt;"",VLOOKUP(G678,'nhân viên sale'!$A$2:$C$1624,2,0),"")</f>
        <v/>
      </c>
      <c r="L678" s="27" t="str">
        <f t="shared" si="11"/>
        <v/>
      </c>
      <c r="M678" s="16"/>
      <c r="N678" s="50" t="str">
        <f t="shared" si="10"/>
        <v/>
      </c>
      <c r="Q678" s="28" t="str">
        <f t="shared" si="8"/>
        <v/>
      </c>
      <c r="T678" s="30">
        <f t="shared" si="12"/>
        <v>0</v>
      </c>
      <c r="U678" s="30">
        <f t="shared" si="13"/>
        <v>0</v>
      </c>
      <c r="X678" s="67" t="str">
        <f t="shared" si="14"/>
        <v/>
      </c>
      <c r="Y678" s="31"/>
      <c r="Z678" s="30" t="str">
        <f t="shared" si="15"/>
        <v/>
      </c>
    </row>
    <row r="679" spans="1:26" ht="25.5" customHeight="1" x14ac:dyDescent="0.25">
      <c r="A679" s="13"/>
      <c r="B679" s="82" t="str">
        <f t="shared" si="9"/>
        <v/>
      </c>
      <c r="J679" s="50" t="str">
        <f>IF(G679&lt;&gt;"",VLOOKUP(G679,'nhân viên sale'!$A$2:$C$1624,2,0),"")</f>
        <v/>
      </c>
      <c r="L679" s="27" t="str">
        <f t="shared" si="11"/>
        <v/>
      </c>
      <c r="M679" s="16"/>
      <c r="N679" s="50" t="str">
        <f t="shared" si="10"/>
        <v/>
      </c>
      <c r="Q679" s="28" t="str">
        <f t="shared" si="8"/>
        <v/>
      </c>
      <c r="T679" s="30">
        <f t="shared" si="12"/>
        <v>0</v>
      </c>
      <c r="U679" s="30">
        <f t="shared" si="13"/>
        <v>0</v>
      </c>
      <c r="X679" s="67" t="str">
        <f t="shared" si="14"/>
        <v/>
      </c>
      <c r="Y679" s="31"/>
      <c r="Z679" s="30" t="str">
        <f t="shared" si="15"/>
        <v/>
      </c>
    </row>
    <row r="680" spans="1:26" ht="25.5" customHeight="1" x14ac:dyDescent="0.25">
      <c r="A680" s="13"/>
      <c r="B680" s="82" t="str">
        <f t="shared" si="9"/>
        <v/>
      </c>
      <c r="J680" s="50" t="str">
        <f>IF(G680&lt;&gt;"",VLOOKUP(G680,'nhân viên sale'!$A$2:$C$1624,2,0),"")</f>
        <v/>
      </c>
      <c r="L680" s="27" t="str">
        <f t="shared" si="11"/>
        <v/>
      </c>
      <c r="M680" s="16"/>
      <c r="N680" s="50" t="str">
        <f t="shared" si="10"/>
        <v/>
      </c>
      <c r="Q680" s="28" t="str">
        <f t="shared" si="8"/>
        <v/>
      </c>
      <c r="T680" s="30">
        <f t="shared" si="12"/>
        <v>0</v>
      </c>
      <c r="U680" s="30">
        <f t="shared" si="13"/>
        <v>0</v>
      </c>
      <c r="X680" s="67" t="str">
        <f t="shared" si="14"/>
        <v/>
      </c>
      <c r="Y680" s="31"/>
      <c r="Z680" s="30" t="str">
        <f t="shared" si="15"/>
        <v/>
      </c>
    </row>
    <row r="681" spans="1:26" ht="25.5" customHeight="1" x14ac:dyDescent="0.25">
      <c r="A681" s="13"/>
      <c r="B681" s="82" t="str">
        <f t="shared" si="9"/>
        <v/>
      </c>
      <c r="J681" s="50" t="str">
        <f>IF(G681&lt;&gt;"",VLOOKUP(G681,'nhân viên sale'!$A$2:$C$1624,2,0),"")</f>
        <v/>
      </c>
      <c r="L681" s="27" t="str">
        <f t="shared" si="11"/>
        <v/>
      </c>
      <c r="M681" s="16"/>
      <c r="N681" s="50" t="str">
        <f t="shared" si="10"/>
        <v/>
      </c>
      <c r="Q681" s="28" t="str">
        <f t="shared" si="8"/>
        <v/>
      </c>
      <c r="T681" s="30">
        <f t="shared" si="12"/>
        <v>0</v>
      </c>
      <c r="U681" s="30">
        <f t="shared" si="13"/>
        <v>0</v>
      </c>
      <c r="X681" s="67" t="str">
        <f t="shared" si="14"/>
        <v/>
      </c>
      <c r="Y681" s="31"/>
      <c r="Z681" s="30" t="str">
        <f t="shared" si="15"/>
        <v/>
      </c>
    </row>
    <row r="682" spans="1:26" ht="25.5" customHeight="1" x14ac:dyDescent="0.25">
      <c r="A682" s="13"/>
      <c r="B682" s="82" t="str">
        <f t="shared" si="9"/>
        <v/>
      </c>
      <c r="J682" s="50" t="str">
        <f>IF(G682&lt;&gt;"",VLOOKUP(G682,'nhân viên sale'!$A$2:$C$1624,2,0),"")</f>
        <v/>
      </c>
      <c r="L682" s="27" t="str">
        <f t="shared" si="11"/>
        <v/>
      </c>
      <c r="M682" s="16"/>
      <c r="N682" s="50" t="str">
        <f t="shared" si="10"/>
        <v/>
      </c>
      <c r="Q682" s="28" t="str">
        <f t="shared" si="8"/>
        <v/>
      </c>
      <c r="T682" s="30">
        <f t="shared" si="12"/>
        <v>0</v>
      </c>
      <c r="U682" s="30">
        <f t="shared" si="13"/>
        <v>0</v>
      </c>
      <c r="X682" s="67" t="str">
        <f t="shared" si="14"/>
        <v/>
      </c>
      <c r="Y682" s="31"/>
      <c r="Z682" s="30" t="str">
        <f t="shared" si="15"/>
        <v/>
      </c>
    </row>
    <row r="683" spans="1:26" ht="25.5" customHeight="1" x14ac:dyDescent="0.25">
      <c r="A683" s="13"/>
      <c r="B683" s="82" t="str">
        <f t="shared" si="9"/>
        <v/>
      </c>
      <c r="J683" s="50" t="str">
        <f>IF(G683&lt;&gt;"",VLOOKUP(G683,'nhân viên sale'!$A$2:$C$1624,2,0),"")</f>
        <v/>
      </c>
      <c r="L683" s="27" t="str">
        <f t="shared" si="11"/>
        <v/>
      </c>
      <c r="M683" s="16"/>
      <c r="N683" s="50" t="str">
        <f t="shared" si="10"/>
        <v/>
      </c>
      <c r="Q683" s="28" t="str">
        <f t="shared" si="8"/>
        <v/>
      </c>
      <c r="T683" s="30">
        <f t="shared" si="12"/>
        <v>0</v>
      </c>
      <c r="U683" s="30">
        <f t="shared" si="13"/>
        <v>0</v>
      </c>
      <c r="X683" s="67" t="str">
        <f t="shared" si="14"/>
        <v/>
      </c>
      <c r="Y683" s="31"/>
      <c r="Z683" s="30" t="str">
        <f t="shared" si="15"/>
        <v/>
      </c>
    </row>
    <row r="684" spans="1:26" ht="25.5" customHeight="1" x14ac:dyDescent="0.25">
      <c r="A684" s="13"/>
      <c r="B684" s="82" t="str">
        <f t="shared" si="9"/>
        <v/>
      </c>
      <c r="J684" s="50" t="str">
        <f>IF(G684&lt;&gt;"",VLOOKUP(G684,'nhân viên sale'!$A$2:$C$1624,2,0),"")</f>
        <v/>
      </c>
      <c r="L684" s="27" t="str">
        <f t="shared" si="11"/>
        <v/>
      </c>
      <c r="M684" s="16"/>
      <c r="N684" s="50" t="str">
        <f t="shared" si="10"/>
        <v/>
      </c>
      <c r="Q684" s="28" t="str">
        <f t="shared" si="8"/>
        <v/>
      </c>
      <c r="T684" s="30">
        <f t="shared" si="12"/>
        <v>0</v>
      </c>
      <c r="U684" s="30">
        <f t="shared" si="13"/>
        <v>0</v>
      </c>
      <c r="X684" s="67" t="str">
        <f t="shared" si="14"/>
        <v/>
      </c>
      <c r="Y684" s="31"/>
      <c r="Z684" s="30" t="str">
        <f t="shared" si="15"/>
        <v/>
      </c>
    </row>
    <row r="685" spans="1:26" ht="25.5" customHeight="1" x14ac:dyDescent="0.25">
      <c r="A685" s="13"/>
      <c r="B685" s="82" t="str">
        <f t="shared" si="9"/>
        <v/>
      </c>
      <c r="J685" s="50" t="str">
        <f>IF(G685&lt;&gt;"",VLOOKUP(G685,'nhân viên sale'!$A$2:$C$1624,2,0),"")</f>
        <v/>
      </c>
      <c r="L685" s="27" t="str">
        <f t="shared" si="11"/>
        <v/>
      </c>
      <c r="M685" s="16"/>
      <c r="N685" s="50" t="str">
        <f t="shared" si="10"/>
        <v/>
      </c>
      <c r="Q685" s="28" t="str">
        <f t="shared" si="8"/>
        <v/>
      </c>
      <c r="T685" s="30">
        <f t="shared" si="12"/>
        <v>0</v>
      </c>
      <c r="U685" s="30">
        <f t="shared" si="13"/>
        <v>0</v>
      </c>
      <c r="X685" s="67" t="str">
        <f t="shared" si="14"/>
        <v/>
      </c>
      <c r="Y685" s="31"/>
      <c r="Z685" s="30" t="str">
        <f t="shared" si="15"/>
        <v/>
      </c>
    </row>
    <row r="686" spans="1:26" ht="25.5" customHeight="1" x14ac:dyDescent="0.25">
      <c r="A686" s="13"/>
      <c r="B686" s="82" t="str">
        <f t="shared" si="9"/>
        <v/>
      </c>
      <c r="J686" s="50" t="str">
        <f>IF(G686&lt;&gt;"",VLOOKUP(G686,'nhân viên sale'!$A$2:$C$1624,2,0),"")</f>
        <v/>
      </c>
      <c r="L686" s="27" t="str">
        <f t="shared" si="11"/>
        <v/>
      </c>
      <c r="M686" s="16"/>
      <c r="N686" s="50" t="str">
        <f t="shared" si="10"/>
        <v/>
      </c>
      <c r="Q686" s="28" t="str">
        <f t="shared" si="8"/>
        <v/>
      </c>
      <c r="T686" s="30">
        <f t="shared" si="12"/>
        <v>0</v>
      </c>
      <c r="U686" s="30">
        <f t="shared" si="13"/>
        <v>0</v>
      </c>
      <c r="X686" s="67" t="str">
        <f t="shared" si="14"/>
        <v/>
      </c>
      <c r="Y686" s="31"/>
      <c r="Z686" s="30" t="str">
        <f t="shared" si="15"/>
        <v/>
      </c>
    </row>
    <row r="687" spans="1:26" ht="25.5" customHeight="1" x14ac:dyDescent="0.25">
      <c r="A687" s="13"/>
      <c r="B687" s="82" t="str">
        <f t="shared" si="9"/>
        <v/>
      </c>
      <c r="J687" s="50" t="str">
        <f>IF(G687&lt;&gt;"",VLOOKUP(G687,'nhân viên sale'!$A$2:$C$1624,2,0),"")</f>
        <v/>
      </c>
      <c r="L687" s="27" t="str">
        <f t="shared" si="11"/>
        <v/>
      </c>
      <c r="M687" s="16"/>
      <c r="N687" s="50" t="str">
        <f t="shared" si="10"/>
        <v/>
      </c>
      <c r="Q687" s="28" t="str">
        <f t="shared" si="8"/>
        <v/>
      </c>
      <c r="T687" s="30">
        <f t="shared" si="12"/>
        <v>0</v>
      </c>
      <c r="U687" s="30">
        <f t="shared" si="13"/>
        <v>0</v>
      </c>
      <c r="X687" s="67" t="str">
        <f t="shared" si="14"/>
        <v/>
      </c>
      <c r="Y687" s="31"/>
      <c r="Z687" s="30" t="str">
        <f t="shared" si="15"/>
        <v/>
      </c>
    </row>
    <row r="688" spans="1:26" ht="25.5" customHeight="1" x14ac:dyDescent="0.25">
      <c r="A688" s="13"/>
      <c r="B688" s="82" t="str">
        <f t="shared" si="9"/>
        <v/>
      </c>
      <c r="J688" s="50" t="str">
        <f>IF(G688&lt;&gt;"",VLOOKUP(G688,'nhân viên sale'!$A$2:$C$1624,2,0),"")</f>
        <v/>
      </c>
      <c r="L688" s="27" t="str">
        <f t="shared" si="11"/>
        <v/>
      </c>
      <c r="M688" s="16"/>
      <c r="N688" s="50" t="str">
        <f t="shared" si="10"/>
        <v/>
      </c>
      <c r="Q688" s="28" t="str">
        <f t="shared" si="8"/>
        <v/>
      </c>
      <c r="T688" s="30">
        <f t="shared" si="12"/>
        <v>0</v>
      </c>
      <c r="U688" s="30">
        <f t="shared" si="13"/>
        <v>0</v>
      </c>
      <c r="X688" s="67" t="str">
        <f t="shared" si="14"/>
        <v/>
      </c>
      <c r="Y688" s="31"/>
      <c r="Z688" s="30" t="str">
        <f t="shared" si="15"/>
        <v/>
      </c>
    </row>
    <row r="689" spans="1:26" ht="25.5" customHeight="1" x14ac:dyDescent="0.25">
      <c r="A689" s="13"/>
      <c r="B689" s="82" t="str">
        <f t="shared" si="9"/>
        <v/>
      </c>
      <c r="J689" s="50" t="str">
        <f>IF(G689&lt;&gt;"",VLOOKUP(G689,'nhân viên sale'!$A$2:$C$1624,2,0),"")</f>
        <v/>
      </c>
      <c r="L689" s="27" t="str">
        <f t="shared" si="11"/>
        <v/>
      </c>
      <c r="M689" s="16"/>
      <c r="N689" s="50" t="str">
        <f t="shared" si="10"/>
        <v/>
      </c>
      <c r="Q689" s="28" t="str">
        <f t="shared" si="8"/>
        <v/>
      </c>
      <c r="T689" s="30">
        <f t="shared" si="12"/>
        <v>0</v>
      </c>
      <c r="U689" s="30">
        <f t="shared" si="13"/>
        <v>0</v>
      </c>
      <c r="X689" s="67" t="str">
        <f t="shared" si="14"/>
        <v/>
      </c>
      <c r="Y689" s="31"/>
      <c r="Z689" s="30" t="str">
        <f t="shared" si="15"/>
        <v/>
      </c>
    </row>
    <row r="690" spans="1:26" ht="25.5" customHeight="1" x14ac:dyDescent="0.25">
      <c r="A690" s="13"/>
      <c r="B690" s="82" t="str">
        <f t="shared" si="9"/>
        <v/>
      </c>
      <c r="J690" s="50" t="str">
        <f>IF(G690&lt;&gt;"",VLOOKUP(G690,'nhân viên sale'!$A$2:$C$1624,2,0),"")</f>
        <v/>
      </c>
      <c r="L690" s="27" t="str">
        <f t="shared" si="11"/>
        <v/>
      </c>
      <c r="M690" s="16"/>
      <c r="N690" s="50" t="str">
        <f t="shared" si="10"/>
        <v/>
      </c>
      <c r="Q690" s="28" t="str">
        <f t="shared" si="8"/>
        <v/>
      </c>
      <c r="T690" s="30">
        <f t="shared" si="12"/>
        <v>0</v>
      </c>
      <c r="U690" s="30">
        <f t="shared" si="13"/>
        <v>0</v>
      </c>
      <c r="X690" s="67" t="str">
        <f t="shared" si="14"/>
        <v/>
      </c>
      <c r="Y690" s="31"/>
      <c r="Z690" s="30" t="str">
        <f t="shared" si="15"/>
        <v/>
      </c>
    </row>
    <row r="691" spans="1:26" ht="25.5" customHeight="1" x14ac:dyDescent="0.25">
      <c r="A691" s="13"/>
      <c r="B691" s="82" t="str">
        <f t="shared" si="9"/>
        <v/>
      </c>
      <c r="J691" s="50" t="str">
        <f>IF(G691&lt;&gt;"",VLOOKUP(G691,'nhân viên sale'!$A$2:$C$1624,2,0),"")</f>
        <v/>
      </c>
      <c r="L691" s="27" t="str">
        <f t="shared" si="11"/>
        <v/>
      </c>
      <c r="M691" s="16"/>
      <c r="N691" s="50" t="str">
        <f t="shared" si="10"/>
        <v/>
      </c>
      <c r="Q691" s="28" t="str">
        <f t="shared" si="8"/>
        <v/>
      </c>
      <c r="T691" s="30">
        <f t="shared" si="12"/>
        <v>0</v>
      </c>
      <c r="U691" s="30">
        <f t="shared" si="13"/>
        <v>0</v>
      </c>
      <c r="X691" s="67" t="str">
        <f t="shared" si="14"/>
        <v/>
      </c>
      <c r="Y691" s="31"/>
      <c r="Z691" s="30" t="str">
        <f t="shared" si="15"/>
        <v/>
      </c>
    </row>
    <row r="692" spans="1:26" ht="25.5" customHeight="1" x14ac:dyDescent="0.25">
      <c r="A692" s="13"/>
      <c r="B692" s="82" t="str">
        <f t="shared" si="9"/>
        <v/>
      </c>
      <c r="J692" s="50" t="str">
        <f>IF(G692&lt;&gt;"",VLOOKUP(G692,'nhân viên sale'!$A$2:$C$1624,2,0),"")</f>
        <v/>
      </c>
      <c r="L692" s="27" t="str">
        <f t="shared" si="11"/>
        <v/>
      </c>
      <c r="M692" s="16"/>
      <c r="N692" s="50" t="str">
        <f t="shared" si="10"/>
        <v/>
      </c>
      <c r="Q692" s="28" t="str">
        <f t="shared" si="8"/>
        <v/>
      </c>
      <c r="T692" s="30">
        <f t="shared" si="12"/>
        <v>0</v>
      </c>
      <c r="U692" s="30">
        <f t="shared" si="13"/>
        <v>0</v>
      </c>
      <c r="X692" s="67" t="str">
        <f t="shared" si="14"/>
        <v/>
      </c>
      <c r="Y692" s="31"/>
      <c r="Z692" s="30" t="str">
        <f t="shared" si="15"/>
        <v/>
      </c>
    </row>
    <row r="693" spans="1:26" ht="25.5" customHeight="1" x14ac:dyDescent="0.25">
      <c r="A693" s="13"/>
      <c r="B693" s="82" t="str">
        <f t="shared" si="9"/>
        <v/>
      </c>
      <c r="J693" s="50" t="str">
        <f>IF(G693&lt;&gt;"",VLOOKUP(G693,'nhân viên sale'!$A$2:$C$1624,2,0),"")</f>
        <v/>
      </c>
      <c r="L693" s="27" t="str">
        <f t="shared" si="11"/>
        <v/>
      </c>
      <c r="M693" s="16"/>
      <c r="N693" s="50" t="str">
        <f t="shared" si="10"/>
        <v/>
      </c>
      <c r="Q693" s="28" t="str">
        <f t="shared" si="8"/>
        <v/>
      </c>
      <c r="T693" s="30">
        <f t="shared" si="12"/>
        <v>0</v>
      </c>
      <c r="U693" s="30">
        <f t="shared" si="13"/>
        <v>0</v>
      </c>
      <c r="X693" s="67" t="str">
        <f t="shared" si="14"/>
        <v/>
      </c>
      <c r="Y693" s="31"/>
      <c r="Z693" s="30" t="str">
        <f t="shared" si="15"/>
        <v/>
      </c>
    </row>
    <row r="694" spans="1:26" ht="25.5" customHeight="1" x14ac:dyDescent="0.25">
      <c r="A694" s="13"/>
      <c r="B694" s="82" t="str">
        <f t="shared" si="9"/>
        <v/>
      </c>
      <c r="J694" s="50" t="str">
        <f>IF(G694&lt;&gt;"",VLOOKUP(G694,'nhân viên sale'!$A$2:$C$1624,2,0),"")</f>
        <v/>
      </c>
      <c r="L694" s="27" t="str">
        <f t="shared" si="11"/>
        <v/>
      </c>
      <c r="M694" s="16"/>
      <c r="N694" s="50" t="str">
        <f t="shared" si="10"/>
        <v/>
      </c>
      <c r="Q694" s="28" t="str">
        <f t="shared" si="8"/>
        <v/>
      </c>
      <c r="T694" s="30">
        <f t="shared" si="12"/>
        <v>0</v>
      </c>
      <c r="U694" s="30">
        <f t="shared" si="13"/>
        <v>0</v>
      </c>
      <c r="X694" s="67" t="str">
        <f t="shared" si="14"/>
        <v/>
      </c>
      <c r="Y694" s="31"/>
      <c r="Z694" s="30" t="str">
        <f t="shared" si="15"/>
        <v/>
      </c>
    </row>
    <row r="695" spans="1:26" ht="25.5" customHeight="1" x14ac:dyDescent="0.25">
      <c r="A695" s="13"/>
      <c r="B695" s="82" t="str">
        <f t="shared" si="9"/>
        <v/>
      </c>
      <c r="J695" s="50" t="str">
        <f>IF(G695&lt;&gt;"",VLOOKUP(G695,'nhân viên sale'!$A$2:$C$1624,2,0),"")</f>
        <v/>
      </c>
      <c r="L695" s="27" t="str">
        <f t="shared" si="11"/>
        <v/>
      </c>
      <c r="M695" s="16"/>
      <c r="N695" s="50" t="str">
        <f t="shared" si="10"/>
        <v/>
      </c>
      <c r="Q695" s="28" t="str">
        <f t="shared" si="8"/>
        <v/>
      </c>
      <c r="T695" s="30">
        <f t="shared" si="12"/>
        <v>0</v>
      </c>
      <c r="U695" s="30">
        <f t="shared" si="13"/>
        <v>0</v>
      </c>
      <c r="X695" s="67" t="str">
        <f t="shared" si="14"/>
        <v/>
      </c>
      <c r="Y695" s="31"/>
      <c r="Z695" s="30" t="str">
        <f t="shared" si="15"/>
        <v/>
      </c>
    </row>
    <row r="696" spans="1:26" ht="25.5" customHeight="1" x14ac:dyDescent="0.25">
      <c r="A696" s="13"/>
      <c r="B696" s="82" t="str">
        <f t="shared" si="9"/>
        <v/>
      </c>
      <c r="J696" s="50" t="str">
        <f>IF(G696&lt;&gt;"",VLOOKUP(G696,'nhân viên sale'!$A$2:$C$1624,2,0),"")</f>
        <v/>
      </c>
      <c r="L696" s="27" t="str">
        <f t="shared" si="11"/>
        <v/>
      </c>
      <c r="M696" s="16"/>
      <c r="N696" s="50" t="str">
        <f t="shared" si="10"/>
        <v/>
      </c>
      <c r="Q696" s="28" t="str">
        <f t="shared" si="8"/>
        <v/>
      </c>
      <c r="T696" s="30">
        <f t="shared" si="12"/>
        <v>0</v>
      </c>
      <c r="U696" s="30">
        <f t="shared" si="13"/>
        <v>0</v>
      </c>
      <c r="X696" s="67" t="str">
        <f t="shared" si="14"/>
        <v/>
      </c>
      <c r="Y696" s="31"/>
      <c r="Z696" s="30" t="str">
        <f t="shared" si="15"/>
        <v/>
      </c>
    </row>
    <row r="697" spans="1:26" ht="25.5" customHeight="1" x14ac:dyDescent="0.25">
      <c r="A697" s="13"/>
      <c r="B697" s="82" t="str">
        <f t="shared" si="9"/>
        <v/>
      </c>
      <c r="J697" s="50" t="str">
        <f>IF(G697&lt;&gt;"",VLOOKUP(G697,'nhân viên sale'!$A$2:$C$1624,2,0),"")</f>
        <v/>
      </c>
      <c r="L697" s="27" t="str">
        <f t="shared" si="11"/>
        <v/>
      </c>
      <c r="M697" s="16"/>
      <c r="N697" s="50" t="str">
        <f t="shared" si="10"/>
        <v/>
      </c>
      <c r="Q697" s="28" t="str">
        <f t="shared" si="8"/>
        <v/>
      </c>
      <c r="T697" s="30">
        <f t="shared" si="12"/>
        <v>0</v>
      </c>
      <c r="U697" s="30">
        <f t="shared" si="13"/>
        <v>0</v>
      </c>
      <c r="X697" s="67" t="str">
        <f t="shared" si="14"/>
        <v/>
      </c>
      <c r="Y697" s="31"/>
      <c r="Z697" s="30" t="str">
        <f t="shared" si="15"/>
        <v/>
      </c>
    </row>
    <row r="698" spans="1:26" ht="25.5" customHeight="1" x14ac:dyDescent="0.25">
      <c r="A698" s="13"/>
      <c r="B698" s="82" t="str">
        <f t="shared" si="9"/>
        <v/>
      </c>
      <c r="J698" s="50" t="str">
        <f>IF(G698&lt;&gt;"",VLOOKUP(G698,'nhân viên sale'!$A$2:$C$1624,2,0),"")</f>
        <v/>
      </c>
      <c r="L698" s="27" t="str">
        <f t="shared" si="11"/>
        <v/>
      </c>
      <c r="M698" s="16"/>
      <c r="N698" s="50" t="str">
        <f t="shared" si="10"/>
        <v/>
      </c>
      <c r="Q698" s="28" t="str">
        <f t="shared" si="8"/>
        <v/>
      </c>
      <c r="T698" s="30">
        <f t="shared" si="12"/>
        <v>0</v>
      </c>
      <c r="U698" s="30">
        <f t="shared" si="13"/>
        <v>0</v>
      </c>
      <c r="X698" s="67" t="str">
        <f t="shared" si="14"/>
        <v/>
      </c>
      <c r="Y698" s="31"/>
      <c r="Z698" s="30" t="str">
        <f t="shared" si="15"/>
        <v/>
      </c>
    </row>
    <row r="699" spans="1:26" ht="25.5" customHeight="1" x14ac:dyDescent="0.25">
      <c r="A699" s="13"/>
      <c r="B699" s="82" t="str">
        <f t="shared" si="9"/>
        <v/>
      </c>
      <c r="J699" s="50" t="str">
        <f>IF(G699&lt;&gt;"",VLOOKUP(G699,'nhân viên sale'!$A$2:$C$1624,2,0),"")</f>
        <v/>
      </c>
      <c r="L699" s="27" t="str">
        <f t="shared" si="11"/>
        <v/>
      </c>
      <c r="M699" s="16"/>
      <c r="N699" s="50" t="str">
        <f t="shared" si="10"/>
        <v/>
      </c>
      <c r="Q699" s="28" t="str">
        <f t="shared" si="8"/>
        <v/>
      </c>
      <c r="T699" s="30">
        <f t="shared" si="12"/>
        <v>0</v>
      </c>
      <c r="U699" s="30">
        <f t="shared" si="13"/>
        <v>0</v>
      </c>
      <c r="X699" s="67" t="str">
        <f t="shared" si="14"/>
        <v/>
      </c>
      <c r="Y699" s="31"/>
      <c r="Z699" s="30" t="str">
        <f t="shared" si="15"/>
        <v/>
      </c>
    </row>
    <row r="700" spans="1:26" ht="25.5" customHeight="1" x14ac:dyDescent="0.25">
      <c r="A700" s="13"/>
      <c r="B700" s="82" t="str">
        <f t="shared" si="9"/>
        <v/>
      </c>
      <c r="J700" s="50" t="str">
        <f>IF(G700&lt;&gt;"",VLOOKUP(G700,'nhân viên sale'!$A$2:$C$1624,2,0),"")</f>
        <v/>
      </c>
      <c r="L700" s="27" t="str">
        <f t="shared" si="11"/>
        <v/>
      </c>
      <c r="M700" s="16"/>
      <c r="N700" s="50" t="str">
        <f t="shared" si="10"/>
        <v/>
      </c>
      <c r="Q700" s="28" t="str">
        <f t="shared" si="8"/>
        <v/>
      </c>
      <c r="T700" s="30">
        <f t="shared" si="12"/>
        <v>0</v>
      </c>
      <c r="U700" s="30">
        <f t="shared" si="13"/>
        <v>0</v>
      </c>
      <c r="X700" s="67" t="str">
        <f t="shared" si="14"/>
        <v/>
      </c>
      <c r="Y700" s="31"/>
      <c r="Z700" s="30" t="str">
        <f t="shared" si="15"/>
        <v/>
      </c>
    </row>
    <row r="701" spans="1:26" ht="25.5" customHeight="1" x14ac:dyDescent="0.25">
      <c r="A701" s="13"/>
      <c r="B701" s="82" t="str">
        <f t="shared" si="9"/>
        <v/>
      </c>
      <c r="J701" s="50" t="str">
        <f>IF(G701&lt;&gt;"",VLOOKUP(G701,'nhân viên sale'!$A$2:$C$1624,2,0),"")</f>
        <v/>
      </c>
      <c r="L701" s="27" t="str">
        <f t="shared" si="11"/>
        <v/>
      </c>
      <c r="M701" s="16"/>
      <c r="N701" s="50" t="str">
        <f t="shared" si="10"/>
        <v/>
      </c>
      <c r="Q701" s="28" t="str">
        <f t="shared" si="8"/>
        <v/>
      </c>
      <c r="T701" s="30">
        <f t="shared" si="12"/>
        <v>0</v>
      </c>
      <c r="U701" s="30">
        <f t="shared" si="13"/>
        <v>0</v>
      </c>
      <c r="X701" s="67" t="str">
        <f t="shared" si="14"/>
        <v/>
      </c>
      <c r="Y701" s="31"/>
      <c r="Z701" s="30" t="str">
        <f t="shared" si="15"/>
        <v/>
      </c>
    </row>
    <row r="702" spans="1:26" ht="25.5" customHeight="1" x14ac:dyDescent="0.25">
      <c r="A702" s="13"/>
      <c r="B702" s="82" t="str">
        <f t="shared" si="9"/>
        <v/>
      </c>
      <c r="J702" s="50" t="str">
        <f>IF(G702&lt;&gt;"",VLOOKUP(G702,'nhân viên sale'!$A$2:$C$1624,2,0),"")</f>
        <v/>
      </c>
      <c r="L702" s="27" t="str">
        <f t="shared" si="11"/>
        <v/>
      </c>
      <c r="M702" s="16"/>
      <c r="N702" s="50" t="str">
        <f t="shared" si="10"/>
        <v/>
      </c>
      <c r="Q702" s="28" t="str">
        <f t="shared" si="8"/>
        <v/>
      </c>
      <c r="T702" s="30">
        <f t="shared" si="12"/>
        <v>0</v>
      </c>
      <c r="U702" s="30">
        <f t="shared" si="13"/>
        <v>0</v>
      </c>
      <c r="X702" s="67" t="str">
        <f t="shared" si="14"/>
        <v/>
      </c>
      <c r="Y702" s="31"/>
      <c r="Z702" s="30" t="str">
        <f t="shared" si="15"/>
        <v/>
      </c>
    </row>
    <row r="703" spans="1:26" ht="25.5" customHeight="1" x14ac:dyDescent="0.25">
      <c r="A703" s="13"/>
      <c r="B703" s="82" t="str">
        <f t="shared" si="9"/>
        <v/>
      </c>
      <c r="J703" s="50" t="str">
        <f>IF(G703&lt;&gt;"",VLOOKUP(G703,'nhân viên sale'!$A$2:$C$1624,2,0),"")</f>
        <v/>
      </c>
      <c r="L703" s="27" t="str">
        <f t="shared" si="11"/>
        <v/>
      </c>
      <c r="M703" s="16"/>
      <c r="N703" s="50" t="str">
        <f t="shared" si="10"/>
        <v/>
      </c>
      <c r="Q703" s="28" t="str">
        <f t="shared" si="8"/>
        <v/>
      </c>
      <c r="T703" s="30">
        <f t="shared" si="12"/>
        <v>0</v>
      </c>
      <c r="U703" s="30">
        <f t="shared" si="13"/>
        <v>0</v>
      </c>
      <c r="X703" s="67" t="str">
        <f t="shared" si="14"/>
        <v/>
      </c>
      <c r="Y703" s="31"/>
      <c r="Z703" s="30" t="str">
        <f t="shared" si="15"/>
        <v/>
      </c>
    </row>
    <row r="704" spans="1:26" ht="25.5" customHeight="1" x14ac:dyDescent="0.25">
      <c r="A704" s="13"/>
      <c r="B704" s="82" t="str">
        <f t="shared" si="9"/>
        <v/>
      </c>
      <c r="J704" s="50" t="str">
        <f>IF(G704&lt;&gt;"",VLOOKUP(G704,'nhân viên sale'!$A$2:$C$1624,2,0),"")</f>
        <v/>
      </c>
      <c r="L704" s="27" t="str">
        <f t="shared" si="11"/>
        <v/>
      </c>
      <c r="M704" s="16"/>
      <c r="N704" s="50" t="str">
        <f t="shared" si="10"/>
        <v/>
      </c>
      <c r="Q704" s="28" t="str">
        <f t="shared" si="8"/>
        <v/>
      </c>
      <c r="T704" s="30">
        <f t="shared" si="12"/>
        <v>0</v>
      </c>
      <c r="U704" s="30">
        <f t="shared" si="13"/>
        <v>0</v>
      </c>
      <c r="X704" s="67" t="str">
        <f t="shared" si="14"/>
        <v/>
      </c>
      <c r="Y704" s="31"/>
      <c r="Z704" s="30" t="str">
        <f t="shared" si="15"/>
        <v/>
      </c>
    </row>
    <row r="705" spans="1:26" ht="25.5" customHeight="1" x14ac:dyDescent="0.25">
      <c r="A705" s="13"/>
      <c r="B705" s="82" t="str">
        <f t="shared" si="9"/>
        <v/>
      </c>
      <c r="J705" s="50" t="str">
        <f>IF(G705&lt;&gt;"",VLOOKUP(G705,'nhân viên sale'!$A$2:$C$1624,2,0),"")</f>
        <v/>
      </c>
      <c r="L705" s="27" t="str">
        <f t="shared" si="11"/>
        <v/>
      </c>
      <c r="M705" s="16"/>
      <c r="N705" s="50" t="str">
        <f t="shared" si="10"/>
        <v/>
      </c>
      <c r="Q705" s="28" t="str">
        <f t="shared" si="8"/>
        <v/>
      </c>
      <c r="T705" s="30">
        <f t="shared" si="12"/>
        <v>0</v>
      </c>
      <c r="U705" s="30">
        <f t="shared" si="13"/>
        <v>0</v>
      </c>
      <c r="X705" s="67" t="str">
        <f t="shared" si="14"/>
        <v/>
      </c>
      <c r="Y705" s="31"/>
      <c r="Z705" s="30" t="str">
        <f t="shared" si="15"/>
        <v/>
      </c>
    </row>
    <row r="706" spans="1:26" ht="25.5" customHeight="1" x14ac:dyDescent="0.25">
      <c r="A706" s="13"/>
      <c r="B706" s="82" t="str">
        <f t="shared" si="9"/>
        <v/>
      </c>
      <c r="J706" s="50" t="str">
        <f>IF(G706&lt;&gt;"",VLOOKUP(G706,'nhân viên sale'!$A$2:$C$1624,2,0),"")</f>
        <v/>
      </c>
      <c r="L706" s="27" t="str">
        <f t="shared" si="11"/>
        <v/>
      </c>
      <c r="M706" s="16"/>
      <c r="N706" s="50" t="str">
        <f t="shared" si="10"/>
        <v/>
      </c>
      <c r="Q706" s="28" t="str">
        <f t="shared" ref="Q706:Q769" si="16">IF(K706&lt;&gt;"",VLOOKUP(K706,tenhang,3,0),"")</f>
        <v/>
      </c>
      <c r="T706" s="30">
        <f t="shared" si="12"/>
        <v>0</v>
      </c>
      <c r="U706" s="30">
        <f t="shared" si="13"/>
        <v>0</v>
      </c>
      <c r="X706" s="67" t="str">
        <f t="shared" si="14"/>
        <v/>
      </c>
      <c r="Y706" s="31"/>
      <c r="Z706" s="30" t="str">
        <f t="shared" si="15"/>
        <v/>
      </c>
    </row>
    <row r="707" spans="1:26" ht="25.5" customHeight="1" x14ac:dyDescent="0.25">
      <c r="A707" s="13"/>
      <c r="B707" s="82" t="str">
        <f t="shared" ref="B707:B770" si="17">IF(I707&lt;&gt;"",IF(LEN(I707)&gt;9,LEFT(I707,10),"sai PO"),"")</f>
        <v/>
      </c>
      <c r="J707" s="50" t="str">
        <f>IF(G707&lt;&gt;"",VLOOKUP(G707,'nhân viên sale'!$A$2:$C$1624,2,0),"")</f>
        <v/>
      </c>
      <c r="L707" s="27" t="str">
        <f t="shared" si="11"/>
        <v/>
      </c>
      <c r="M707" s="16"/>
      <c r="N707" s="50" t="str">
        <f t="shared" ref="N707:N770" si="18">IF(K707&lt;&gt;"","K-HCM","")</f>
        <v/>
      </c>
      <c r="Q707" s="28" t="str">
        <f t="shared" si="16"/>
        <v/>
      </c>
      <c r="T707" s="30">
        <f t="shared" si="12"/>
        <v>0</v>
      </c>
      <c r="U707" s="30">
        <f t="shared" si="13"/>
        <v>0</v>
      </c>
      <c r="X707" s="67" t="str">
        <f t="shared" si="14"/>
        <v/>
      </c>
      <c r="Y707" s="31"/>
      <c r="Z707" s="30" t="str">
        <f t="shared" si="15"/>
        <v/>
      </c>
    </row>
    <row r="708" spans="1:26" ht="25.5" customHeight="1" x14ac:dyDescent="0.25">
      <c r="A708" s="13"/>
      <c r="B708" s="82" t="str">
        <f t="shared" si="17"/>
        <v/>
      </c>
      <c r="J708" s="50" t="str">
        <f>IF(G708&lt;&gt;"",VLOOKUP(G708,'nhân viên sale'!$A$2:$C$1624,2,0),"")</f>
        <v/>
      </c>
      <c r="L708" s="27" t="str">
        <f t="shared" ref="L708:L771" si="19">IF(K708&lt;&gt;"",VLOOKUP(K708,tenhang,2,0),"")</f>
        <v/>
      </c>
      <c r="M708" s="16"/>
      <c r="N708" s="50" t="str">
        <f t="shared" si="18"/>
        <v/>
      </c>
      <c r="Q708" s="28" t="str">
        <f t="shared" si="16"/>
        <v/>
      </c>
      <c r="T708" s="30">
        <f t="shared" ref="T708:T771" si="20">IF(K708&lt;&gt;"",VLOOKUP(K708,tenhang,4,0),0)</f>
        <v>0</v>
      </c>
      <c r="U708" s="30">
        <f t="shared" ref="U708:U771" si="21">R708*T708</f>
        <v>0</v>
      </c>
      <c r="X708" s="67" t="str">
        <f t="shared" si="14"/>
        <v/>
      </c>
      <c r="Y708" s="31"/>
      <c r="Z708" s="30" t="str">
        <f t="shared" si="15"/>
        <v/>
      </c>
    </row>
    <row r="709" spans="1:26" ht="25.5" customHeight="1" x14ac:dyDescent="0.25">
      <c r="A709" s="13"/>
      <c r="B709" s="82" t="str">
        <f t="shared" si="17"/>
        <v/>
      </c>
      <c r="J709" s="50" t="str">
        <f>IF(G709&lt;&gt;"",VLOOKUP(G709,'nhân viên sale'!$A$2:$C$1624,2,0),"")</f>
        <v/>
      </c>
      <c r="L709" s="27" t="str">
        <f t="shared" si="19"/>
        <v/>
      </c>
      <c r="M709" s="16"/>
      <c r="N709" s="50" t="str">
        <f t="shared" si="18"/>
        <v/>
      </c>
      <c r="Q709" s="28" t="str">
        <f t="shared" si="16"/>
        <v/>
      </c>
      <c r="T709" s="30">
        <f t="shared" si="20"/>
        <v>0</v>
      </c>
      <c r="U709" s="30">
        <f t="shared" si="21"/>
        <v>0</v>
      </c>
      <c r="X709" s="67" t="str">
        <f t="shared" si="14"/>
        <v/>
      </c>
      <c r="Y709" s="31"/>
      <c r="Z709" s="30" t="str">
        <f t="shared" si="15"/>
        <v/>
      </c>
    </row>
    <row r="710" spans="1:26" ht="25.5" customHeight="1" x14ac:dyDescent="0.25">
      <c r="A710" s="13"/>
      <c r="B710" s="82" t="str">
        <f t="shared" si="17"/>
        <v/>
      </c>
      <c r="J710" s="50" t="str">
        <f>IF(G710&lt;&gt;"",VLOOKUP(G710,'nhân viên sale'!$A$2:$C$1624,2,0),"")</f>
        <v/>
      </c>
      <c r="L710" s="27" t="str">
        <f t="shared" si="19"/>
        <v/>
      </c>
      <c r="M710" s="16"/>
      <c r="N710" s="50" t="str">
        <f t="shared" si="18"/>
        <v/>
      </c>
      <c r="Q710" s="28" t="str">
        <f t="shared" si="16"/>
        <v/>
      </c>
      <c r="T710" s="30">
        <f t="shared" si="20"/>
        <v>0</v>
      </c>
      <c r="U710" s="30">
        <f t="shared" si="21"/>
        <v>0</v>
      </c>
      <c r="X710" s="67" t="str">
        <f t="shared" si="14"/>
        <v/>
      </c>
      <c r="Y710" s="31"/>
      <c r="Z710" s="30" t="str">
        <f t="shared" si="15"/>
        <v/>
      </c>
    </row>
    <row r="711" spans="1:26" ht="25.5" customHeight="1" x14ac:dyDescent="0.25">
      <c r="A711" s="13"/>
      <c r="B711" s="82" t="str">
        <f t="shared" si="17"/>
        <v/>
      </c>
      <c r="J711" s="50" t="str">
        <f>IF(G711&lt;&gt;"",VLOOKUP(G711,'nhân viên sale'!$A$2:$C$1624,2,0),"")</f>
        <v/>
      </c>
      <c r="L711" s="27" t="str">
        <f t="shared" si="19"/>
        <v/>
      </c>
      <c r="M711" s="16"/>
      <c r="N711" s="50" t="str">
        <f t="shared" si="18"/>
        <v/>
      </c>
      <c r="Q711" s="28" t="str">
        <f t="shared" si="16"/>
        <v/>
      </c>
      <c r="T711" s="30">
        <f t="shared" si="20"/>
        <v>0</v>
      </c>
      <c r="U711" s="30">
        <f t="shared" si="21"/>
        <v>0</v>
      </c>
      <c r="X711" s="67" t="str">
        <f t="shared" si="14"/>
        <v/>
      </c>
      <c r="Y711" s="31"/>
      <c r="Z711" s="30" t="str">
        <f t="shared" si="15"/>
        <v/>
      </c>
    </row>
    <row r="712" spans="1:26" ht="25.5" customHeight="1" x14ac:dyDescent="0.25">
      <c r="A712" s="13"/>
      <c r="B712" s="82" t="str">
        <f t="shared" si="17"/>
        <v/>
      </c>
      <c r="J712" s="50" t="str">
        <f>IF(G712&lt;&gt;"",VLOOKUP(G712,'nhân viên sale'!$A$2:$C$1624,2,0),"")</f>
        <v/>
      </c>
      <c r="L712" s="27" t="str">
        <f t="shared" si="19"/>
        <v/>
      </c>
      <c r="M712" s="16"/>
      <c r="N712" s="50" t="str">
        <f t="shared" si="18"/>
        <v/>
      </c>
      <c r="Q712" s="28" t="str">
        <f t="shared" si="16"/>
        <v/>
      </c>
      <c r="T712" s="30">
        <f t="shared" si="20"/>
        <v>0</v>
      </c>
      <c r="U712" s="30">
        <f t="shared" si="21"/>
        <v>0</v>
      </c>
      <c r="X712" s="67" t="str">
        <f t="shared" si="14"/>
        <v/>
      </c>
      <c r="Y712" s="31"/>
      <c r="Z712" s="30" t="str">
        <f t="shared" si="15"/>
        <v/>
      </c>
    </row>
    <row r="713" spans="1:26" ht="25.5" customHeight="1" x14ac:dyDescent="0.25">
      <c r="A713" s="13"/>
      <c r="B713" s="82" t="str">
        <f t="shared" si="17"/>
        <v/>
      </c>
      <c r="J713" s="50" t="str">
        <f>IF(G713&lt;&gt;"",VLOOKUP(G713,'nhân viên sale'!$A$2:$C$1624,2,0),"")</f>
        <v/>
      </c>
      <c r="L713" s="27" t="str">
        <f t="shared" si="19"/>
        <v/>
      </c>
      <c r="M713" s="16"/>
      <c r="N713" s="50" t="str">
        <f t="shared" si="18"/>
        <v/>
      </c>
      <c r="Q713" s="28" t="str">
        <f t="shared" si="16"/>
        <v/>
      </c>
      <c r="T713" s="30">
        <f t="shared" si="20"/>
        <v>0</v>
      </c>
      <c r="U713" s="30">
        <f t="shared" si="21"/>
        <v>0</v>
      </c>
      <c r="X713" s="67" t="str">
        <f t="shared" si="14"/>
        <v/>
      </c>
      <c r="Y713" s="31"/>
      <c r="Z713" s="30" t="str">
        <f t="shared" si="15"/>
        <v/>
      </c>
    </row>
    <row r="714" spans="1:26" ht="25.5" customHeight="1" x14ac:dyDescent="0.25">
      <c r="A714" s="13"/>
      <c r="B714" s="82" t="str">
        <f t="shared" si="17"/>
        <v/>
      </c>
      <c r="J714" s="50" t="str">
        <f>IF(G714&lt;&gt;"",VLOOKUP(G714,'nhân viên sale'!$A$2:$C$1624,2,0),"")</f>
        <v/>
      </c>
      <c r="L714" s="27" t="str">
        <f t="shared" si="19"/>
        <v/>
      </c>
      <c r="M714" s="16"/>
      <c r="N714" s="50" t="str">
        <f t="shared" si="18"/>
        <v/>
      </c>
      <c r="Q714" s="28" t="str">
        <f t="shared" si="16"/>
        <v/>
      </c>
      <c r="T714" s="30">
        <f t="shared" si="20"/>
        <v>0</v>
      </c>
      <c r="U714" s="30">
        <f t="shared" si="21"/>
        <v>0</v>
      </c>
      <c r="X714" s="67" t="str">
        <f t="shared" ref="X714:X777" si="22">IF(K714&lt;&gt;"",8,"")</f>
        <v/>
      </c>
      <c r="Y714" s="31"/>
      <c r="Z714" s="30" t="str">
        <f t="shared" ref="Z714:Z777" si="23">IF(K714&lt;&gt;"",ROUND(U714*X714*1%,0),"")</f>
        <v/>
      </c>
    </row>
    <row r="715" spans="1:26" ht="25.5" customHeight="1" x14ac:dyDescent="0.25">
      <c r="A715" s="13"/>
      <c r="B715" s="82" t="str">
        <f t="shared" si="17"/>
        <v/>
      </c>
      <c r="J715" s="50" t="str">
        <f>IF(G715&lt;&gt;"",VLOOKUP(G715,'nhân viên sale'!$A$2:$C$1624,2,0),"")</f>
        <v/>
      </c>
      <c r="L715" s="27" t="str">
        <f t="shared" si="19"/>
        <v/>
      </c>
      <c r="M715" s="16"/>
      <c r="N715" s="50" t="str">
        <f t="shared" si="18"/>
        <v/>
      </c>
      <c r="Q715" s="28" t="str">
        <f t="shared" si="16"/>
        <v/>
      </c>
      <c r="T715" s="30">
        <f t="shared" si="20"/>
        <v>0</v>
      </c>
      <c r="U715" s="30">
        <f t="shared" si="21"/>
        <v>0</v>
      </c>
      <c r="X715" s="67" t="str">
        <f t="shared" si="22"/>
        <v/>
      </c>
      <c r="Y715" s="31"/>
      <c r="Z715" s="30" t="str">
        <f t="shared" si="23"/>
        <v/>
      </c>
    </row>
    <row r="716" spans="1:26" ht="25.5" customHeight="1" x14ac:dyDescent="0.25">
      <c r="A716" s="13"/>
      <c r="B716" s="82" t="str">
        <f t="shared" si="17"/>
        <v/>
      </c>
      <c r="J716" s="50" t="str">
        <f>IF(G716&lt;&gt;"",VLOOKUP(G716,'nhân viên sale'!$A$2:$C$1624,2,0),"")</f>
        <v/>
      </c>
      <c r="L716" s="27" t="str">
        <f t="shared" si="19"/>
        <v/>
      </c>
      <c r="M716" s="16"/>
      <c r="N716" s="50" t="str">
        <f t="shared" si="18"/>
        <v/>
      </c>
      <c r="Q716" s="28" t="str">
        <f t="shared" si="16"/>
        <v/>
      </c>
      <c r="T716" s="30">
        <f t="shared" si="20"/>
        <v>0</v>
      </c>
      <c r="U716" s="30">
        <f t="shared" si="21"/>
        <v>0</v>
      </c>
      <c r="X716" s="67" t="str">
        <f t="shared" si="22"/>
        <v/>
      </c>
      <c r="Y716" s="31"/>
      <c r="Z716" s="30" t="str">
        <f t="shared" si="23"/>
        <v/>
      </c>
    </row>
    <row r="717" spans="1:26" ht="25.5" customHeight="1" x14ac:dyDescent="0.25">
      <c r="A717" s="13"/>
      <c r="B717" s="82" t="str">
        <f t="shared" si="17"/>
        <v/>
      </c>
      <c r="J717" s="50" t="str">
        <f>IF(G717&lt;&gt;"",VLOOKUP(G717,'nhân viên sale'!$A$2:$C$1624,2,0),"")</f>
        <v/>
      </c>
      <c r="L717" s="27" t="str">
        <f t="shared" si="19"/>
        <v/>
      </c>
      <c r="M717" s="16"/>
      <c r="N717" s="50" t="str">
        <f t="shared" si="18"/>
        <v/>
      </c>
      <c r="Q717" s="28" t="str">
        <f t="shared" si="16"/>
        <v/>
      </c>
      <c r="T717" s="30">
        <f t="shared" si="20"/>
        <v>0</v>
      </c>
      <c r="U717" s="30">
        <f t="shared" si="21"/>
        <v>0</v>
      </c>
      <c r="X717" s="67" t="str">
        <f t="shared" si="22"/>
        <v/>
      </c>
      <c r="Y717" s="31"/>
      <c r="Z717" s="30" t="str">
        <f t="shared" si="23"/>
        <v/>
      </c>
    </row>
    <row r="718" spans="1:26" ht="25.5" customHeight="1" x14ac:dyDescent="0.25">
      <c r="A718" s="13"/>
      <c r="B718" s="82" t="str">
        <f t="shared" si="17"/>
        <v/>
      </c>
      <c r="J718" s="50" t="str">
        <f>IF(G718&lt;&gt;"",VLOOKUP(G718,'nhân viên sale'!$A$2:$C$1624,2,0),"")</f>
        <v/>
      </c>
      <c r="L718" s="27" t="str">
        <f t="shared" si="19"/>
        <v/>
      </c>
      <c r="M718" s="16"/>
      <c r="N718" s="50" t="str">
        <f t="shared" si="18"/>
        <v/>
      </c>
      <c r="Q718" s="28" t="str">
        <f t="shared" si="16"/>
        <v/>
      </c>
      <c r="T718" s="30">
        <f t="shared" si="20"/>
        <v>0</v>
      </c>
      <c r="U718" s="30">
        <f t="shared" si="21"/>
        <v>0</v>
      </c>
      <c r="X718" s="67" t="str">
        <f t="shared" si="22"/>
        <v/>
      </c>
      <c r="Y718" s="31"/>
      <c r="Z718" s="30" t="str">
        <f t="shared" si="23"/>
        <v/>
      </c>
    </row>
    <row r="719" spans="1:26" ht="25.5" customHeight="1" x14ac:dyDescent="0.25">
      <c r="A719" s="13"/>
      <c r="B719" s="82" t="str">
        <f t="shared" si="17"/>
        <v/>
      </c>
      <c r="J719" s="50" t="str">
        <f>IF(G719&lt;&gt;"",VLOOKUP(G719,'nhân viên sale'!$A$2:$C$1624,2,0),"")</f>
        <v/>
      </c>
      <c r="L719" s="27" t="str">
        <f t="shared" si="19"/>
        <v/>
      </c>
      <c r="M719" s="16"/>
      <c r="N719" s="50" t="str">
        <f t="shared" si="18"/>
        <v/>
      </c>
      <c r="Q719" s="28" t="str">
        <f t="shared" si="16"/>
        <v/>
      </c>
      <c r="T719" s="30">
        <f t="shared" si="20"/>
        <v>0</v>
      </c>
      <c r="U719" s="30">
        <f t="shared" si="21"/>
        <v>0</v>
      </c>
      <c r="X719" s="67" t="str">
        <f t="shared" si="22"/>
        <v/>
      </c>
      <c r="Y719" s="31"/>
      <c r="Z719" s="30" t="str">
        <f t="shared" si="23"/>
        <v/>
      </c>
    </row>
    <row r="720" spans="1:26" ht="25.5" customHeight="1" x14ac:dyDescent="0.25">
      <c r="A720" s="13"/>
      <c r="B720" s="82" t="str">
        <f t="shared" si="17"/>
        <v/>
      </c>
      <c r="J720" s="50" t="str">
        <f>IF(G720&lt;&gt;"",VLOOKUP(G720,'nhân viên sale'!$A$2:$C$1624,2,0),"")</f>
        <v/>
      </c>
      <c r="L720" s="27" t="str">
        <f t="shared" si="19"/>
        <v/>
      </c>
      <c r="M720" s="16"/>
      <c r="N720" s="50" t="str">
        <f t="shared" si="18"/>
        <v/>
      </c>
      <c r="Q720" s="28" t="str">
        <f t="shared" si="16"/>
        <v/>
      </c>
      <c r="T720" s="30">
        <f t="shared" si="20"/>
        <v>0</v>
      </c>
      <c r="U720" s="30">
        <f t="shared" si="21"/>
        <v>0</v>
      </c>
      <c r="X720" s="67" t="str">
        <f t="shared" si="22"/>
        <v/>
      </c>
      <c r="Y720" s="31"/>
      <c r="Z720" s="30" t="str">
        <f t="shared" si="23"/>
        <v/>
      </c>
    </row>
    <row r="721" spans="1:26" ht="25.5" customHeight="1" x14ac:dyDescent="0.25">
      <c r="A721" s="13"/>
      <c r="B721" s="82" t="str">
        <f t="shared" si="17"/>
        <v/>
      </c>
      <c r="J721" s="50" t="str">
        <f>IF(G721&lt;&gt;"",VLOOKUP(G721,'nhân viên sale'!$A$2:$C$1624,2,0),"")</f>
        <v/>
      </c>
      <c r="L721" s="27" t="str">
        <f t="shared" si="19"/>
        <v/>
      </c>
      <c r="M721" s="16"/>
      <c r="N721" s="50" t="str">
        <f t="shared" si="18"/>
        <v/>
      </c>
      <c r="Q721" s="28" t="str">
        <f t="shared" si="16"/>
        <v/>
      </c>
      <c r="T721" s="30">
        <f t="shared" si="20"/>
        <v>0</v>
      </c>
      <c r="U721" s="30">
        <f t="shared" si="21"/>
        <v>0</v>
      </c>
      <c r="X721" s="67" t="str">
        <f t="shared" si="22"/>
        <v/>
      </c>
      <c r="Y721" s="31"/>
      <c r="Z721" s="30" t="str">
        <f t="shared" si="23"/>
        <v/>
      </c>
    </row>
    <row r="722" spans="1:26" ht="25.5" customHeight="1" x14ac:dyDescent="0.25">
      <c r="A722" s="13"/>
      <c r="B722" s="82" t="str">
        <f t="shared" si="17"/>
        <v/>
      </c>
      <c r="J722" s="50" t="str">
        <f>IF(G722&lt;&gt;"",VLOOKUP(G722,'nhân viên sale'!$A$2:$C$1624,2,0),"")</f>
        <v/>
      </c>
      <c r="L722" s="27" t="str">
        <f t="shared" si="19"/>
        <v/>
      </c>
      <c r="M722" s="16"/>
      <c r="N722" s="50" t="str">
        <f t="shared" si="18"/>
        <v/>
      </c>
      <c r="Q722" s="28" t="str">
        <f t="shared" si="16"/>
        <v/>
      </c>
      <c r="T722" s="30">
        <f t="shared" si="20"/>
        <v>0</v>
      </c>
      <c r="U722" s="30">
        <f t="shared" si="21"/>
        <v>0</v>
      </c>
      <c r="X722" s="67" t="str">
        <f t="shared" si="22"/>
        <v/>
      </c>
      <c r="Y722" s="31"/>
      <c r="Z722" s="30" t="str">
        <f t="shared" si="23"/>
        <v/>
      </c>
    </row>
    <row r="723" spans="1:26" ht="25.5" customHeight="1" x14ac:dyDescent="0.25">
      <c r="A723" s="13"/>
      <c r="B723" s="82" t="str">
        <f t="shared" si="17"/>
        <v/>
      </c>
      <c r="J723" s="50" t="str">
        <f>IF(G723&lt;&gt;"",VLOOKUP(G723,'nhân viên sale'!$A$2:$C$1624,2,0),"")</f>
        <v/>
      </c>
      <c r="L723" s="27" t="str">
        <f t="shared" si="19"/>
        <v/>
      </c>
      <c r="M723" s="16"/>
      <c r="N723" s="50" t="str">
        <f t="shared" si="18"/>
        <v/>
      </c>
      <c r="Q723" s="28" t="str">
        <f t="shared" si="16"/>
        <v/>
      </c>
      <c r="T723" s="30">
        <f t="shared" si="20"/>
        <v>0</v>
      </c>
      <c r="U723" s="30">
        <f t="shared" si="21"/>
        <v>0</v>
      </c>
      <c r="X723" s="67" t="str">
        <f t="shared" si="22"/>
        <v/>
      </c>
      <c r="Y723" s="31"/>
      <c r="Z723" s="30" t="str">
        <f t="shared" si="23"/>
        <v/>
      </c>
    </row>
    <row r="724" spans="1:26" ht="25.5" customHeight="1" x14ac:dyDescent="0.25">
      <c r="A724" s="13"/>
      <c r="B724" s="82" t="str">
        <f t="shared" si="17"/>
        <v/>
      </c>
      <c r="J724" s="50" t="str">
        <f>IF(G724&lt;&gt;"",VLOOKUP(G724,'nhân viên sale'!$A$2:$C$1624,2,0),"")</f>
        <v/>
      </c>
      <c r="L724" s="27" t="str">
        <f t="shared" si="19"/>
        <v/>
      </c>
      <c r="M724" s="16"/>
      <c r="N724" s="50" t="str">
        <f t="shared" si="18"/>
        <v/>
      </c>
      <c r="Q724" s="28" t="str">
        <f t="shared" si="16"/>
        <v/>
      </c>
      <c r="T724" s="30">
        <f t="shared" si="20"/>
        <v>0</v>
      </c>
      <c r="U724" s="30">
        <f t="shared" si="21"/>
        <v>0</v>
      </c>
      <c r="X724" s="67" t="str">
        <f t="shared" si="22"/>
        <v/>
      </c>
      <c r="Y724" s="31"/>
      <c r="Z724" s="30" t="str">
        <f t="shared" si="23"/>
        <v/>
      </c>
    </row>
    <row r="725" spans="1:26" ht="25.5" customHeight="1" x14ac:dyDescent="0.25">
      <c r="A725" s="13"/>
      <c r="B725" s="82" t="str">
        <f t="shared" si="17"/>
        <v/>
      </c>
      <c r="J725" s="50" t="str">
        <f>IF(G725&lt;&gt;"",VLOOKUP(G725,'nhân viên sale'!$A$2:$C$1624,2,0),"")</f>
        <v/>
      </c>
      <c r="L725" s="27" t="str">
        <f t="shared" si="19"/>
        <v/>
      </c>
      <c r="M725" s="16"/>
      <c r="N725" s="50" t="str">
        <f t="shared" si="18"/>
        <v/>
      </c>
      <c r="Q725" s="28" t="str">
        <f t="shared" si="16"/>
        <v/>
      </c>
      <c r="T725" s="30">
        <f t="shared" si="20"/>
        <v>0</v>
      </c>
      <c r="U725" s="30">
        <f t="shared" si="21"/>
        <v>0</v>
      </c>
      <c r="X725" s="67" t="str">
        <f t="shared" si="22"/>
        <v/>
      </c>
      <c r="Y725" s="31"/>
      <c r="Z725" s="30" t="str">
        <f t="shared" si="23"/>
        <v/>
      </c>
    </row>
    <row r="726" spans="1:26" ht="25.5" customHeight="1" x14ac:dyDescent="0.25">
      <c r="A726" s="13"/>
      <c r="B726" s="82" t="str">
        <f t="shared" si="17"/>
        <v/>
      </c>
      <c r="J726" s="50" t="str">
        <f>IF(G726&lt;&gt;"",VLOOKUP(G726,'nhân viên sale'!$A$2:$C$1624,2,0),"")</f>
        <v/>
      </c>
      <c r="L726" s="27" t="str">
        <f t="shared" si="19"/>
        <v/>
      </c>
      <c r="M726" s="16"/>
      <c r="N726" s="50" t="str">
        <f t="shared" si="18"/>
        <v/>
      </c>
      <c r="Q726" s="28" t="str">
        <f t="shared" si="16"/>
        <v/>
      </c>
      <c r="T726" s="30">
        <f t="shared" si="20"/>
        <v>0</v>
      </c>
      <c r="U726" s="30">
        <f t="shared" si="21"/>
        <v>0</v>
      </c>
      <c r="X726" s="67" t="str">
        <f t="shared" si="22"/>
        <v/>
      </c>
      <c r="Y726" s="31"/>
      <c r="Z726" s="30" t="str">
        <f t="shared" si="23"/>
        <v/>
      </c>
    </row>
    <row r="727" spans="1:26" ht="25.5" customHeight="1" x14ac:dyDescent="0.25">
      <c r="A727" s="13"/>
      <c r="B727" s="82" t="str">
        <f t="shared" si="17"/>
        <v/>
      </c>
      <c r="J727" s="50" t="str">
        <f>IF(G727&lt;&gt;"",VLOOKUP(G727,'nhân viên sale'!$A$2:$C$1624,2,0),"")</f>
        <v/>
      </c>
      <c r="L727" s="27" t="str">
        <f t="shared" si="19"/>
        <v/>
      </c>
      <c r="M727" s="16"/>
      <c r="N727" s="50" t="str">
        <f t="shared" si="18"/>
        <v/>
      </c>
      <c r="Q727" s="28" t="str">
        <f t="shared" si="16"/>
        <v/>
      </c>
      <c r="T727" s="30">
        <f t="shared" si="20"/>
        <v>0</v>
      </c>
      <c r="U727" s="30">
        <f t="shared" si="21"/>
        <v>0</v>
      </c>
      <c r="X727" s="67" t="str">
        <f t="shared" si="22"/>
        <v/>
      </c>
      <c r="Y727" s="31"/>
      <c r="Z727" s="30" t="str">
        <f t="shared" si="23"/>
        <v/>
      </c>
    </row>
    <row r="728" spans="1:26" ht="25.5" customHeight="1" x14ac:dyDescent="0.25">
      <c r="A728" s="13"/>
      <c r="B728" s="82" t="str">
        <f t="shared" si="17"/>
        <v/>
      </c>
      <c r="J728" s="50" t="str">
        <f>IF(G728&lt;&gt;"",VLOOKUP(G728,'nhân viên sale'!$A$2:$C$1624,2,0),"")</f>
        <v/>
      </c>
      <c r="L728" s="27" t="str">
        <f t="shared" si="19"/>
        <v/>
      </c>
      <c r="M728" s="16"/>
      <c r="N728" s="50" t="str">
        <f t="shared" si="18"/>
        <v/>
      </c>
      <c r="Q728" s="28" t="str">
        <f t="shared" si="16"/>
        <v/>
      </c>
      <c r="T728" s="30">
        <f t="shared" si="20"/>
        <v>0</v>
      </c>
      <c r="U728" s="30">
        <f t="shared" si="21"/>
        <v>0</v>
      </c>
      <c r="X728" s="67" t="str">
        <f t="shared" si="22"/>
        <v/>
      </c>
      <c r="Y728" s="31"/>
      <c r="Z728" s="30" t="str">
        <f t="shared" si="23"/>
        <v/>
      </c>
    </row>
    <row r="729" spans="1:26" ht="25.5" customHeight="1" x14ac:dyDescent="0.25">
      <c r="A729" s="13"/>
      <c r="B729" s="82" t="str">
        <f t="shared" si="17"/>
        <v/>
      </c>
      <c r="J729" s="50" t="str">
        <f>IF(G729&lt;&gt;"",VLOOKUP(G729,'nhân viên sale'!$A$2:$C$1624,2,0),"")</f>
        <v/>
      </c>
      <c r="L729" s="27" t="str">
        <f t="shared" si="19"/>
        <v/>
      </c>
      <c r="M729" s="16"/>
      <c r="N729" s="50" t="str">
        <f t="shared" si="18"/>
        <v/>
      </c>
      <c r="Q729" s="28" t="str">
        <f t="shared" si="16"/>
        <v/>
      </c>
      <c r="T729" s="30">
        <f t="shared" si="20"/>
        <v>0</v>
      </c>
      <c r="U729" s="30">
        <f t="shared" si="21"/>
        <v>0</v>
      </c>
      <c r="X729" s="67" t="str">
        <f t="shared" si="22"/>
        <v/>
      </c>
      <c r="Y729" s="31"/>
      <c r="Z729" s="30" t="str">
        <f t="shared" si="23"/>
        <v/>
      </c>
    </row>
    <row r="730" spans="1:26" ht="25.5" customHeight="1" x14ac:dyDescent="0.25">
      <c r="A730" s="13"/>
      <c r="B730" s="82" t="str">
        <f t="shared" si="17"/>
        <v/>
      </c>
      <c r="J730" s="50" t="str">
        <f>IF(G730&lt;&gt;"",VLOOKUP(G730,'nhân viên sale'!$A$2:$C$1624,2,0),"")</f>
        <v/>
      </c>
      <c r="L730" s="27" t="str">
        <f t="shared" si="19"/>
        <v/>
      </c>
      <c r="M730" s="16"/>
      <c r="N730" s="50" t="str">
        <f t="shared" si="18"/>
        <v/>
      </c>
      <c r="Q730" s="28" t="str">
        <f t="shared" si="16"/>
        <v/>
      </c>
      <c r="T730" s="30">
        <f t="shared" si="20"/>
        <v>0</v>
      </c>
      <c r="U730" s="30">
        <f t="shared" si="21"/>
        <v>0</v>
      </c>
      <c r="X730" s="67" t="str">
        <f t="shared" si="22"/>
        <v/>
      </c>
      <c r="Y730" s="31"/>
      <c r="Z730" s="30" t="str">
        <f t="shared" si="23"/>
        <v/>
      </c>
    </row>
    <row r="731" spans="1:26" ht="25.5" customHeight="1" x14ac:dyDescent="0.25">
      <c r="A731" s="13"/>
      <c r="B731" s="82" t="str">
        <f t="shared" si="17"/>
        <v/>
      </c>
      <c r="J731" s="50" t="str">
        <f>IF(G731&lt;&gt;"",VLOOKUP(G731,'nhân viên sale'!$A$2:$C$1624,2,0),"")</f>
        <v/>
      </c>
      <c r="L731" s="27" t="str">
        <f t="shared" si="19"/>
        <v/>
      </c>
      <c r="M731" s="16"/>
      <c r="N731" s="50" t="str">
        <f t="shared" si="18"/>
        <v/>
      </c>
      <c r="Q731" s="28" t="str">
        <f t="shared" si="16"/>
        <v/>
      </c>
      <c r="T731" s="30">
        <f t="shared" si="20"/>
        <v>0</v>
      </c>
      <c r="U731" s="30">
        <f t="shared" si="21"/>
        <v>0</v>
      </c>
      <c r="X731" s="67" t="str">
        <f t="shared" si="22"/>
        <v/>
      </c>
      <c r="Y731" s="31"/>
      <c r="Z731" s="30" t="str">
        <f t="shared" si="23"/>
        <v/>
      </c>
    </row>
    <row r="732" spans="1:26" ht="25.5" customHeight="1" x14ac:dyDescent="0.25">
      <c r="A732" s="13"/>
      <c r="B732" s="82" t="str">
        <f t="shared" si="17"/>
        <v/>
      </c>
      <c r="J732" s="50" t="str">
        <f>IF(G732&lt;&gt;"",VLOOKUP(G732,'nhân viên sale'!$A$2:$C$1624,2,0),"")</f>
        <v/>
      </c>
      <c r="L732" s="27" t="str">
        <f t="shared" si="19"/>
        <v/>
      </c>
      <c r="M732" s="16"/>
      <c r="N732" s="50" t="str">
        <f t="shared" si="18"/>
        <v/>
      </c>
      <c r="Q732" s="28" t="str">
        <f t="shared" si="16"/>
        <v/>
      </c>
      <c r="T732" s="30">
        <f t="shared" si="20"/>
        <v>0</v>
      </c>
      <c r="U732" s="30">
        <f t="shared" si="21"/>
        <v>0</v>
      </c>
      <c r="X732" s="67" t="str">
        <f t="shared" si="22"/>
        <v/>
      </c>
      <c r="Y732" s="31"/>
      <c r="Z732" s="30" t="str">
        <f t="shared" si="23"/>
        <v/>
      </c>
    </row>
    <row r="733" spans="1:26" ht="25.5" customHeight="1" x14ac:dyDescent="0.25">
      <c r="A733" s="13"/>
      <c r="B733" s="82" t="str">
        <f t="shared" si="17"/>
        <v/>
      </c>
      <c r="J733" s="50" t="str">
        <f>IF(G733&lt;&gt;"",VLOOKUP(G733,'nhân viên sale'!$A$2:$C$1624,2,0),"")</f>
        <v/>
      </c>
      <c r="L733" s="27" t="str">
        <f t="shared" si="19"/>
        <v/>
      </c>
      <c r="M733" s="16"/>
      <c r="N733" s="50" t="str">
        <f t="shared" si="18"/>
        <v/>
      </c>
      <c r="Q733" s="28" t="str">
        <f t="shared" si="16"/>
        <v/>
      </c>
      <c r="T733" s="30">
        <f t="shared" si="20"/>
        <v>0</v>
      </c>
      <c r="U733" s="30">
        <f t="shared" si="21"/>
        <v>0</v>
      </c>
      <c r="X733" s="67" t="str">
        <f t="shared" si="22"/>
        <v/>
      </c>
      <c r="Y733" s="31"/>
      <c r="Z733" s="30" t="str">
        <f t="shared" si="23"/>
        <v/>
      </c>
    </row>
    <row r="734" spans="1:26" ht="25.5" customHeight="1" x14ac:dyDescent="0.25">
      <c r="A734" s="13"/>
      <c r="B734" s="82" t="str">
        <f t="shared" si="17"/>
        <v/>
      </c>
      <c r="J734" s="50" t="str">
        <f>IF(G734&lt;&gt;"",VLOOKUP(G734,'nhân viên sale'!$A$2:$C$1624,2,0),"")</f>
        <v/>
      </c>
      <c r="L734" s="27" t="str">
        <f t="shared" si="19"/>
        <v/>
      </c>
      <c r="M734" s="16"/>
      <c r="N734" s="50" t="str">
        <f t="shared" si="18"/>
        <v/>
      </c>
      <c r="Q734" s="28" t="str">
        <f t="shared" si="16"/>
        <v/>
      </c>
      <c r="T734" s="30">
        <f t="shared" si="20"/>
        <v>0</v>
      </c>
      <c r="U734" s="30">
        <f t="shared" si="21"/>
        <v>0</v>
      </c>
      <c r="X734" s="67" t="str">
        <f t="shared" si="22"/>
        <v/>
      </c>
      <c r="Y734" s="31"/>
      <c r="Z734" s="30" t="str">
        <f t="shared" si="23"/>
        <v/>
      </c>
    </row>
    <row r="735" spans="1:26" ht="25.5" customHeight="1" x14ac:dyDescent="0.25">
      <c r="A735" s="13"/>
      <c r="B735" s="82" t="str">
        <f t="shared" si="17"/>
        <v/>
      </c>
      <c r="J735" s="50" t="str">
        <f>IF(G735&lt;&gt;"",VLOOKUP(G735,'nhân viên sale'!$A$2:$C$1624,2,0),"")</f>
        <v/>
      </c>
      <c r="L735" s="27" t="str">
        <f t="shared" si="19"/>
        <v/>
      </c>
      <c r="M735" s="16"/>
      <c r="N735" s="50" t="str">
        <f t="shared" si="18"/>
        <v/>
      </c>
      <c r="Q735" s="28" t="str">
        <f t="shared" si="16"/>
        <v/>
      </c>
      <c r="T735" s="30">
        <f t="shared" si="20"/>
        <v>0</v>
      </c>
      <c r="U735" s="30">
        <f t="shared" si="21"/>
        <v>0</v>
      </c>
      <c r="X735" s="67" t="str">
        <f t="shared" si="22"/>
        <v/>
      </c>
      <c r="Y735" s="31"/>
      <c r="Z735" s="30" t="str">
        <f t="shared" si="23"/>
        <v/>
      </c>
    </row>
    <row r="736" spans="1:26" ht="25.5" customHeight="1" x14ac:dyDescent="0.25">
      <c r="A736" s="13"/>
      <c r="B736" s="82" t="str">
        <f t="shared" si="17"/>
        <v/>
      </c>
      <c r="J736" s="50" t="str">
        <f>IF(G736&lt;&gt;"",VLOOKUP(G736,'nhân viên sale'!$A$2:$C$1624,2,0),"")</f>
        <v/>
      </c>
      <c r="L736" s="27" t="str">
        <f t="shared" si="19"/>
        <v/>
      </c>
      <c r="M736" s="16"/>
      <c r="N736" s="50" t="str">
        <f t="shared" si="18"/>
        <v/>
      </c>
      <c r="Q736" s="28" t="str">
        <f t="shared" si="16"/>
        <v/>
      </c>
      <c r="T736" s="30">
        <f t="shared" si="20"/>
        <v>0</v>
      </c>
      <c r="U736" s="30">
        <f t="shared" si="21"/>
        <v>0</v>
      </c>
      <c r="X736" s="67" t="str">
        <f t="shared" si="22"/>
        <v/>
      </c>
      <c r="Y736" s="31"/>
      <c r="Z736" s="30" t="str">
        <f t="shared" si="23"/>
        <v/>
      </c>
    </row>
    <row r="737" spans="1:26" ht="25.5" customHeight="1" x14ac:dyDescent="0.25">
      <c r="A737" s="13"/>
      <c r="B737" s="82" t="str">
        <f t="shared" si="17"/>
        <v/>
      </c>
      <c r="J737" s="50" t="str">
        <f>IF(G737&lt;&gt;"",VLOOKUP(G737,'nhân viên sale'!$A$2:$C$1624,2,0),"")</f>
        <v/>
      </c>
      <c r="L737" s="27" t="str">
        <f t="shared" si="19"/>
        <v/>
      </c>
      <c r="M737" s="16"/>
      <c r="N737" s="50" t="str">
        <f t="shared" si="18"/>
        <v/>
      </c>
      <c r="Q737" s="28" t="str">
        <f t="shared" si="16"/>
        <v/>
      </c>
      <c r="T737" s="30">
        <f t="shared" si="20"/>
        <v>0</v>
      </c>
      <c r="U737" s="30">
        <f t="shared" si="21"/>
        <v>0</v>
      </c>
      <c r="X737" s="67" t="str">
        <f t="shared" si="22"/>
        <v/>
      </c>
      <c r="Y737" s="31"/>
      <c r="Z737" s="30" t="str">
        <f t="shared" si="23"/>
        <v/>
      </c>
    </row>
    <row r="738" spans="1:26" ht="25.5" customHeight="1" x14ac:dyDescent="0.25">
      <c r="A738" s="13"/>
      <c r="B738" s="82" t="str">
        <f t="shared" si="17"/>
        <v/>
      </c>
      <c r="J738" s="50" t="str">
        <f>IF(G738&lt;&gt;"",VLOOKUP(G738,'nhân viên sale'!$A$2:$C$1624,2,0),"")</f>
        <v/>
      </c>
      <c r="L738" s="27" t="str">
        <f t="shared" si="19"/>
        <v/>
      </c>
      <c r="M738" s="16"/>
      <c r="N738" s="50" t="str">
        <f t="shared" si="18"/>
        <v/>
      </c>
      <c r="Q738" s="28" t="str">
        <f t="shared" si="16"/>
        <v/>
      </c>
      <c r="T738" s="30">
        <f t="shared" si="20"/>
        <v>0</v>
      </c>
      <c r="U738" s="30">
        <f t="shared" si="21"/>
        <v>0</v>
      </c>
      <c r="X738" s="67" t="str">
        <f t="shared" si="22"/>
        <v/>
      </c>
      <c r="Y738" s="31"/>
      <c r="Z738" s="30" t="str">
        <f t="shared" si="23"/>
        <v/>
      </c>
    </row>
    <row r="739" spans="1:26" ht="25.5" customHeight="1" x14ac:dyDescent="0.25">
      <c r="A739" s="13"/>
      <c r="B739" s="82" t="str">
        <f t="shared" si="17"/>
        <v/>
      </c>
      <c r="J739" s="50" t="str">
        <f>IF(G739&lt;&gt;"",VLOOKUP(G739,'nhân viên sale'!$A$2:$C$1624,2,0),"")</f>
        <v/>
      </c>
      <c r="L739" s="27" t="str">
        <f t="shared" si="19"/>
        <v/>
      </c>
      <c r="M739" s="16"/>
      <c r="N739" s="50" t="str">
        <f t="shared" si="18"/>
        <v/>
      </c>
      <c r="Q739" s="28" t="str">
        <f t="shared" si="16"/>
        <v/>
      </c>
      <c r="T739" s="30">
        <f t="shared" si="20"/>
        <v>0</v>
      </c>
      <c r="U739" s="30">
        <f t="shared" si="21"/>
        <v>0</v>
      </c>
      <c r="X739" s="67" t="str">
        <f t="shared" si="22"/>
        <v/>
      </c>
      <c r="Y739" s="31"/>
      <c r="Z739" s="30" t="str">
        <f t="shared" si="23"/>
        <v/>
      </c>
    </row>
    <row r="740" spans="1:26" ht="25.5" customHeight="1" x14ac:dyDescent="0.25">
      <c r="A740" s="13"/>
      <c r="B740" s="82" t="str">
        <f t="shared" si="17"/>
        <v/>
      </c>
      <c r="J740" s="50" t="str">
        <f>IF(G740&lt;&gt;"",VLOOKUP(G740,'nhân viên sale'!$A$2:$C$1624,2,0),"")</f>
        <v/>
      </c>
      <c r="L740" s="27" t="str">
        <f t="shared" si="19"/>
        <v/>
      </c>
      <c r="M740" s="16"/>
      <c r="N740" s="50" t="str">
        <f t="shared" si="18"/>
        <v/>
      </c>
      <c r="Q740" s="28" t="str">
        <f t="shared" si="16"/>
        <v/>
      </c>
      <c r="T740" s="30">
        <f t="shared" si="20"/>
        <v>0</v>
      </c>
      <c r="U740" s="30">
        <f t="shared" si="21"/>
        <v>0</v>
      </c>
      <c r="X740" s="67" t="str">
        <f t="shared" si="22"/>
        <v/>
      </c>
      <c r="Y740" s="31"/>
      <c r="Z740" s="30" t="str">
        <f t="shared" si="23"/>
        <v/>
      </c>
    </row>
    <row r="741" spans="1:26" ht="25.5" customHeight="1" x14ac:dyDescent="0.25">
      <c r="A741" s="13"/>
      <c r="B741" s="82" t="str">
        <f t="shared" si="17"/>
        <v/>
      </c>
      <c r="J741" s="50" t="str">
        <f>IF(G741&lt;&gt;"",VLOOKUP(G741,'nhân viên sale'!$A$2:$C$1624,2,0),"")</f>
        <v/>
      </c>
      <c r="L741" s="27" t="str">
        <f t="shared" si="19"/>
        <v/>
      </c>
      <c r="M741" s="16"/>
      <c r="N741" s="50" t="str">
        <f t="shared" si="18"/>
        <v/>
      </c>
      <c r="Q741" s="28" t="str">
        <f t="shared" si="16"/>
        <v/>
      </c>
      <c r="T741" s="30">
        <f t="shared" si="20"/>
        <v>0</v>
      </c>
      <c r="U741" s="30">
        <f t="shared" si="21"/>
        <v>0</v>
      </c>
      <c r="X741" s="67" t="str">
        <f t="shared" si="22"/>
        <v/>
      </c>
      <c r="Y741" s="31"/>
      <c r="Z741" s="30" t="str">
        <f t="shared" si="23"/>
        <v/>
      </c>
    </row>
    <row r="742" spans="1:26" ht="25.5" customHeight="1" x14ac:dyDescent="0.25">
      <c r="A742" s="13"/>
      <c r="B742" s="82" t="str">
        <f t="shared" si="17"/>
        <v/>
      </c>
      <c r="J742" s="50" t="str">
        <f>IF(G742&lt;&gt;"",VLOOKUP(G742,'nhân viên sale'!$A$2:$C$1624,2,0),"")</f>
        <v/>
      </c>
      <c r="L742" s="27" t="str">
        <f t="shared" si="19"/>
        <v/>
      </c>
      <c r="M742" s="16"/>
      <c r="N742" s="50" t="str">
        <f t="shared" si="18"/>
        <v/>
      </c>
      <c r="Q742" s="28" t="str">
        <f t="shared" si="16"/>
        <v/>
      </c>
      <c r="T742" s="30">
        <f t="shared" si="20"/>
        <v>0</v>
      </c>
      <c r="U742" s="30">
        <f t="shared" si="21"/>
        <v>0</v>
      </c>
      <c r="X742" s="67" t="str">
        <f t="shared" si="22"/>
        <v/>
      </c>
      <c r="Y742" s="31"/>
      <c r="Z742" s="30" t="str">
        <f t="shared" si="23"/>
        <v/>
      </c>
    </row>
    <row r="743" spans="1:26" ht="25.5" customHeight="1" x14ac:dyDescent="0.25">
      <c r="A743" s="13"/>
      <c r="B743" s="82" t="str">
        <f t="shared" si="17"/>
        <v/>
      </c>
      <c r="J743" s="50" t="str">
        <f>IF(G743&lt;&gt;"",VLOOKUP(G743,'nhân viên sale'!$A$2:$C$1624,2,0),"")</f>
        <v/>
      </c>
      <c r="L743" s="27" t="str">
        <f t="shared" si="19"/>
        <v/>
      </c>
      <c r="M743" s="16"/>
      <c r="N743" s="50" t="str">
        <f t="shared" si="18"/>
        <v/>
      </c>
      <c r="Q743" s="28" t="str">
        <f t="shared" si="16"/>
        <v/>
      </c>
      <c r="T743" s="30">
        <f t="shared" si="20"/>
        <v>0</v>
      </c>
      <c r="U743" s="30">
        <f t="shared" si="21"/>
        <v>0</v>
      </c>
      <c r="X743" s="67" t="str">
        <f t="shared" si="22"/>
        <v/>
      </c>
      <c r="Y743" s="31"/>
      <c r="Z743" s="30" t="str">
        <f t="shared" si="23"/>
        <v/>
      </c>
    </row>
    <row r="744" spans="1:26" ht="25.5" customHeight="1" x14ac:dyDescent="0.25">
      <c r="A744" s="13"/>
      <c r="B744" s="82" t="str">
        <f t="shared" si="17"/>
        <v/>
      </c>
      <c r="J744" s="50" t="str">
        <f>IF(G744&lt;&gt;"",VLOOKUP(G744,'nhân viên sale'!$A$2:$C$1624,2,0),"")</f>
        <v/>
      </c>
      <c r="L744" s="27" t="str">
        <f t="shared" si="19"/>
        <v/>
      </c>
      <c r="M744" s="16"/>
      <c r="N744" s="50" t="str">
        <f t="shared" si="18"/>
        <v/>
      </c>
      <c r="Q744" s="28" t="str">
        <f t="shared" si="16"/>
        <v/>
      </c>
      <c r="T744" s="30">
        <f t="shared" si="20"/>
        <v>0</v>
      </c>
      <c r="U744" s="30">
        <f t="shared" si="21"/>
        <v>0</v>
      </c>
      <c r="X744" s="67" t="str">
        <f t="shared" si="22"/>
        <v/>
      </c>
      <c r="Y744" s="31"/>
      <c r="Z744" s="30" t="str">
        <f t="shared" si="23"/>
        <v/>
      </c>
    </row>
    <row r="745" spans="1:26" ht="25.5" customHeight="1" x14ac:dyDescent="0.25">
      <c r="A745" s="13"/>
      <c r="B745" s="82" t="str">
        <f t="shared" si="17"/>
        <v/>
      </c>
      <c r="J745" s="50" t="str">
        <f>IF(G745&lt;&gt;"",VLOOKUP(G745,'nhân viên sale'!$A$2:$C$1624,2,0),"")</f>
        <v/>
      </c>
      <c r="L745" s="27" t="str">
        <f t="shared" si="19"/>
        <v/>
      </c>
      <c r="M745" s="16"/>
      <c r="N745" s="50" t="str">
        <f t="shared" si="18"/>
        <v/>
      </c>
      <c r="Q745" s="28" t="str">
        <f t="shared" si="16"/>
        <v/>
      </c>
      <c r="T745" s="30">
        <f t="shared" si="20"/>
        <v>0</v>
      </c>
      <c r="U745" s="30">
        <f t="shared" si="21"/>
        <v>0</v>
      </c>
      <c r="X745" s="67" t="str">
        <f t="shared" si="22"/>
        <v/>
      </c>
      <c r="Y745" s="31"/>
      <c r="Z745" s="30" t="str">
        <f t="shared" si="23"/>
        <v/>
      </c>
    </row>
    <row r="746" spans="1:26" ht="25.5" customHeight="1" x14ac:dyDescent="0.25">
      <c r="A746" s="13"/>
      <c r="B746" s="82" t="str">
        <f t="shared" si="17"/>
        <v/>
      </c>
      <c r="J746" s="50" t="str">
        <f>IF(G746&lt;&gt;"",VLOOKUP(G746,'nhân viên sale'!$A$2:$C$1624,2,0),"")</f>
        <v/>
      </c>
      <c r="L746" s="27" t="str">
        <f t="shared" si="19"/>
        <v/>
      </c>
      <c r="M746" s="16"/>
      <c r="N746" s="50" t="str">
        <f t="shared" si="18"/>
        <v/>
      </c>
      <c r="Q746" s="28" t="str">
        <f t="shared" si="16"/>
        <v/>
      </c>
      <c r="T746" s="30">
        <f t="shared" si="20"/>
        <v>0</v>
      </c>
      <c r="U746" s="30">
        <f t="shared" si="21"/>
        <v>0</v>
      </c>
      <c r="X746" s="67" t="str">
        <f t="shared" si="22"/>
        <v/>
      </c>
      <c r="Y746" s="31"/>
      <c r="Z746" s="30" t="str">
        <f t="shared" si="23"/>
        <v/>
      </c>
    </row>
    <row r="747" spans="1:26" ht="25.5" customHeight="1" x14ac:dyDescent="0.25">
      <c r="A747" s="13"/>
      <c r="B747" s="82" t="str">
        <f t="shared" si="17"/>
        <v/>
      </c>
      <c r="J747" s="50" t="str">
        <f>IF(G747&lt;&gt;"",VLOOKUP(G747,'nhân viên sale'!$A$2:$C$1624,2,0),"")</f>
        <v/>
      </c>
      <c r="L747" s="27" t="str">
        <f t="shared" si="19"/>
        <v/>
      </c>
      <c r="M747" s="16"/>
      <c r="N747" s="50" t="str">
        <f t="shared" si="18"/>
        <v/>
      </c>
      <c r="Q747" s="28" t="str">
        <f t="shared" si="16"/>
        <v/>
      </c>
      <c r="T747" s="30">
        <f t="shared" si="20"/>
        <v>0</v>
      </c>
      <c r="U747" s="30">
        <f t="shared" si="21"/>
        <v>0</v>
      </c>
      <c r="X747" s="67" t="str">
        <f t="shared" si="22"/>
        <v/>
      </c>
      <c r="Y747" s="31"/>
      <c r="Z747" s="30" t="str">
        <f t="shared" si="23"/>
        <v/>
      </c>
    </row>
    <row r="748" spans="1:26" ht="25.5" customHeight="1" x14ac:dyDescent="0.25">
      <c r="A748" s="13"/>
      <c r="B748" s="82" t="str">
        <f t="shared" si="17"/>
        <v/>
      </c>
      <c r="J748" s="50" t="str">
        <f>IF(G748&lt;&gt;"",VLOOKUP(G748,'nhân viên sale'!$A$2:$C$1624,2,0),"")</f>
        <v/>
      </c>
      <c r="L748" s="27" t="str">
        <f t="shared" si="19"/>
        <v/>
      </c>
      <c r="M748" s="16"/>
      <c r="N748" s="50" t="str">
        <f t="shared" si="18"/>
        <v/>
      </c>
      <c r="Q748" s="28" t="str">
        <f t="shared" si="16"/>
        <v/>
      </c>
      <c r="T748" s="30">
        <f t="shared" si="20"/>
        <v>0</v>
      </c>
      <c r="U748" s="30">
        <f t="shared" si="21"/>
        <v>0</v>
      </c>
      <c r="X748" s="67" t="str">
        <f t="shared" si="22"/>
        <v/>
      </c>
      <c r="Y748" s="31"/>
      <c r="Z748" s="30" t="str">
        <f t="shared" si="23"/>
        <v/>
      </c>
    </row>
    <row r="749" spans="1:26" ht="25.5" customHeight="1" x14ac:dyDescent="0.25">
      <c r="A749" s="13"/>
      <c r="B749" s="82" t="str">
        <f t="shared" si="17"/>
        <v/>
      </c>
      <c r="J749" s="50" t="str">
        <f>IF(G749&lt;&gt;"",VLOOKUP(G749,'nhân viên sale'!$A$2:$C$1624,2,0),"")</f>
        <v/>
      </c>
      <c r="L749" s="27" t="str">
        <f t="shared" si="19"/>
        <v/>
      </c>
      <c r="M749" s="16"/>
      <c r="N749" s="50" t="str">
        <f t="shared" si="18"/>
        <v/>
      </c>
      <c r="Q749" s="28" t="str">
        <f t="shared" si="16"/>
        <v/>
      </c>
      <c r="T749" s="30">
        <f t="shared" si="20"/>
        <v>0</v>
      </c>
      <c r="U749" s="30">
        <f t="shared" si="21"/>
        <v>0</v>
      </c>
      <c r="X749" s="67" t="str">
        <f t="shared" si="22"/>
        <v/>
      </c>
      <c r="Y749" s="31"/>
      <c r="Z749" s="30" t="str">
        <f t="shared" si="23"/>
        <v/>
      </c>
    </row>
    <row r="750" spans="1:26" ht="25.5" customHeight="1" x14ac:dyDescent="0.25">
      <c r="A750" s="13"/>
      <c r="B750" s="82" t="str">
        <f t="shared" si="17"/>
        <v/>
      </c>
      <c r="J750" s="50" t="str">
        <f>IF(G750&lt;&gt;"",VLOOKUP(G750,'nhân viên sale'!$A$2:$C$1624,2,0),"")</f>
        <v/>
      </c>
      <c r="L750" s="27" t="str">
        <f t="shared" si="19"/>
        <v/>
      </c>
      <c r="M750" s="16"/>
      <c r="N750" s="50" t="str">
        <f t="shared" si="18"/>
        <v/>
      </c>
      <c r="Q750" s="28" t="str">
        <f t="shared" si="16"/>
        <v/>
      </c>
      <c r="T750" s="30">
        <f t="shared" si="20"/>
        <v>0</v>
      </c>
      <c r="U750" s="30">
        <f t="shared" si="21"/>
        <v>0</v>
      </c>
      <c r="X750" s="67" t="str">
        <f t="shared" si="22"/>
        <v/>
      </c>
      <c r="Y750" s="31"/>
      <c r="Z750" s="30" t="str">
        <f t="shared" si="23"/>
        <v/>
      </c>
    </row>
    <row r="751" spans="1:26" ht="25.5" customHeight="1" x14ac:dyDescent="0.25">
      <c r="A751" s="13"/>
      <c r="B751" s="82" t="str">
        <f t="shared" si="17"/>
        <v/>
      </c>
      <c r="J751" s="50" t="str">
        <f>IF(G751&lt;&gt;"",VLOOKUP(G751,'nhân viên sale'!$A$2:$C$1624,2,0),"")</f>
        <v/>
      </c>
      <c r="L751" s="27" t="str">
        <f t="shared" si="19"/>
        <v/>
      </c>
      <c r="M751" s="16"/>
      <c r="N751" s="50" t="str">
        <f t="shared" si="18"/>
        <v/>
      </c>
      <c r="Q751" s="28" t="str">
        <f t="shared" si="16"/>
        <v/>
      </c>
      <c r="T751" s="30">
        <f t="shared" si="20"/>
        <v>0</v>
      </c>
      <c r="U751" s="30">
        <f t="shared" si="21"/>
        <v>0</v>
      </c>
      <c r="X751" s="67" t="str">
        <f t="shared" si="22"/>
        <v/>
      </c>
      <c r="Y751" s="31"/>
      <c r="Z751" s="30" t="str">
        <f t="shared" si="23"/>
        <v/>
      </c>
    </row>
    <row r="752" spans="1:26" ht="25.5" customHeight="1" x14ac:dyDescent="0.25">
      <c r="A752" s="13"/>
      <c r="B752" s="82" t="str">
        <f t="shared" si="17"/>
        <v/>
      </c>
      <c r="J752" s="50" t="str">
        <f>IF(G752&lt;&gt;"",VLOOKUP(G752,'nhân viên sale'!$A$2:$C$1624,2,0),"")</f>
        <v/>
      </c>
      <c r="L752" s="27" t="str">
        <f t="shared" si="19"/>
        <v/>
      </c>
      <c r="M752" s="16"/>
      <c r="N752" s="50" t="str">
        <f t="shared" si="18"/>
        <v/>
      </c>
      <c r="Q752" s="28" t="str">
        <f t="shared" si="16"/>
        <v/>
      </c>
      <c r="T752" s="30">
        <f t="shared" si="20"/>
        <v>0</v>
      </c>
      <c r="U752" s="30">
        <f t="shared" si="21"/>
        <v>0</v>
      </c>
      <c r="X752" s="67" t="str">
        <f t="shared" si="22"/>
        <v/>
      </c>
      <c r="Y752" s="31"/>
      <c r="Z752" s="30" t="str">
        <f t="shared" si="23"/>
        <v/>
      </c>
    </row>
    <row r="753" spans="1:26" ht="25.5" customHeight="1" x14ac:dyDescent="0.25">
      <c r="A753" s="13"/>
      <c r="B753" s="82" t="str">
        <f t="shared" si="17"/>
        <v/>
      </c>
      <c r="J753" s="50" t="str">
        <f>IF(G753&lt;&gt;"",VLOOKUP(G753,'nhân viên sale'!$A$2:$C$1624,2,0),"")</f>
        <v/>
      </c>
      <c r="L753" s="27" t="str">
        <f t="shared" si="19"/>
        <v/>
      </c>
      <c r="M753" s="16"/>
      <c r="N753" s="50" t="str">
        <f t="shared" si="18"/>
        <v/>
      </c>
      <c r="Q753" s="28" t="str">
        <f t="shared" si="16"/>
        <v/>
      </c>
      <c r="T753" s="30">
        <f t="shared" si="20"/>
        <v>0</v>
      </c>
      <c r="U753" s="30">
        <f t="shared" si="21"/>
        <v>0</v>
      </c>
      <c r="X753" s="67" t="str">
        <f t="shared" si="22"/>
        <v/>
      </c>
      <c r="Y753" s="31"/>
      <c r="Z753" s="30" t="str">
        <f t="shared" si="23"/>
        <v/>
      </c>
    </row>
    <row r="754" spans="1:26" ht="25.5" customHeight="1" x14ac:dyDescent="0.25">
      <c r="A754" s="13"/>
      <c r="B754" s="82" t="str">
        <f t="shared" si="17"/>
        <v/>
      </c>
      <c r="J754" s="50" t="str">
        <f>IF(G754&lt;&gt;"",VLOOKUP(G754,'nhân viên sale'!$A$2:$C$1624,2,0),"")</f>
        <v/>
      </c>
      <c r="L754" s="27" t="str">
        <f t="shared" si="19"/>
        <v/>
      </c>
      <c r="M754" s="16"/>
      <c r="N754" s="50" t="str">
        <f t="shared" si="18"/>
        <v/>
      </c>
      <c r="Q754" s="28" t="str">
        <f t="shared" si="16"/>
        <v/>
      </c>
      <c r="T754" s="30">
        <f t="shared" si="20"/>
        <v>0</v>
      </c>
      <c r="U754" s="30">
        <f t="shared" si="21"/>
        <v>0</v>
      </c>
      <c r="X754" s="67" t="str">
        <f t="shared" si="22"/>
        <v/>
      </c>
      <c r="Y754" s="31"/>
      <c r="Z754" s="30" t="str">
        <f t="shared" si="23"/>
        <v/>
      </c>
    </row>
    <row r="755" spans="1:26" ht="25.5" customHeight="1" x14ac:dyDescent="0.25">
      <c r="A755" s="13"/>
      <c r="B755" s="82" t="str">
        <f t="shared" si="17"/>
        <v/>
      </c>
      <c r="J755" s="50" t="str">
        <f>IF(G755&lt;&gt;"",VLOOKUP(G755,'nhân viên sale'!$A$2:$C$1624,2,0),"")</f>
        <v/>
      </c>
      <c r="L755" s="27" t="str">
        <f t="shared" si="19"/>
        <v/>
      </c>
      <c r="M755" s="16"/>
      <c r="N755" s="50" t="str">
        <f t="shared" si="18"/>
        <v/>
      </c>
      <c r="Q755" s="28" t="str">
        <f t="shared" si="16"/>
        <v/>
      </c>
      <c r="T755" s="30">
        <f t="shared" si="20"/>
        <v>0</v>
      </c>
      <c r="U755" s="30">
        <f t="shared" si="21"/>
        <v>0</v>
      </c>
      <c r="X755" s="67" t="str">
        <f t="shared" si="22"/>
        <v/>
      </c>
      <c r="Y755" s="31"/>
      <c r="Z755" s="30" t="str">
        <f t="shared" si="23"/>
        <v/>
      </c>
    </row>
    <row r="756" spans="1:26" ht="25.5" customHeight="1" x14ac:dyDescent="0.25">
      <c r="A756" s="13"/>
      <c r="B756" s="82" t="str">
        <f t="shared" si="17"/>
        <v/>
      </c>
      <c r="J756" s="50" t="str">
        <f>IF(G756&lt;&gt;"",VLOOKUP(G756,'nhân viên sale'!$A$2:$C$1624,2,0),"")</f>
        <v/>
      </c>
      <c r="L756" s="27" t="str">
        <f t="shared" si="19"/>
        <v/>
      </c>
      <c r="M756" s="16"/>
      <c r="N756" s="50" t="str">
        <f t="shared" si="18"/>
        <v/>
      </c>
      <c r="Q756" s="28" t="str">
        <f t="shared" si="16"/>
        <v/>
      </c>
      <c r="T756" s="30">
        <f t="shared" si="20"/>
        <v>0</v>
      </c>
      <c r="U756" s="30">
        <f t="shared" si="21"/>
        <v>0</v>
      </c>
      <c r="X756" s="67" t="str">
        <f t="shared" si="22"/>
        <v/>
      </c>
      <c r="Y756" s="31"/>
      <c r="Z756" s="30" t="str">
        <f t="shared" si="23"/>
        <v/>
      </c>
    </row>
    <row r="757" spans="1:26" ht="25.5" customHeight="1" x14ac:dyDescent="0.25">
      <c r="A757" s="13"/>
      <c r="B757" s="82" t="str">
        <f t="shared" si="17"/>
        <v/>
      </c>
      <c r="J757" s="50" t="str">
        <f>IF(G757&lt;&gt;"",VLOOKUP(G757,'nhân viên sale'!$A$2:$C$1624,2,0),"")</f>
        <v/>
      </c>
      <c r="L757" s="27" t="str">
        <f t="shared" si="19"/>
        <v/>
      </c>
      <c r="M757" s="16"/>
      <c r="N757" s="50" t="str">
        <f t="shared" si="18"/>
        <v/>
      </c>
      <c r="Q757" s="28" t="str">
        <f t="shared" si="16"/>
        <v/>
      </c>
      <c r="T757" s="30">
        <f t="shared" si="20"/>
        <v>0</v>
      </c>
      <c r="U757" s="30">
        <f t="shared" si="21"/>
        <v>0</v>
      </c>
      <c r="X757" s="67" t="str">
        <f t="shared" si="22"/>
        <v/>
      </c>
      <c r="Y757" s="31"/>
      <c r="Z757" s="30" t="str">
        <f t="shared" si="23"/>
        <v/>
      </c>
    </row>
    <row r="758" spans="1:26" ht="25.5" customHeight="1" x14ac:dyDescent="0.25">
      <c r="A758" s="13"/>
      <c r="B758" s="82" t="str">
        <f t="shared" si="17"/>
        <v/>
      </c>
      <c r="J758" s="50" t="str">
        <f>IF(G758&lt;&gt;"",VLOOKUP(G758,'nhân viên sale'!$A$2:$C$1624,2,0),"")</f>
        <v/>
      </c>
      <c r="L758" s="27" t="str">
        <f t="shared" si="19"/>
        <v/>
      </c>
      <c r="M758" s="16"/>
      <c r="N758" s="50" t="str">
        <f t="shared" si="18"/>
        <v/>
      </c>
      <c r="Q758" s="28" t="str">
        <f t="shared" si="16"/>
        <v/>
      </c>
      <c r="T758" s="30">
        <f t="shared" si="20"/>
        <v>0</v>
      </c>
      <c r="U758" s="30">
        <f t="shared" si="21"/>
        <v>0</v>
      </c>
      <c r="X758" s="67" t="str">
        <f t="shared" si="22"/>
        <v/>
      </c>
      <c r="Y758" s="31"/>
      <c r="Z758" s="30" t="str">
        <f t="shared" si="23"/>
        <v/>
      </c>
    </row>
    <row r="759" spans="1:26" ht="25.5" customHeight="1" x14ac:dyDescent="0.25">
      <c r="A759" s="13"/>
      <c r="B759" s="82" t="str">
        <f t="shared" si="17"/>
        <v/>
      </c>
      <c r="J759" s="50" t="str">
        <f>IF(G759&lt;&gt;"",VLOOKUP(G759,'nhân viên sale'!$A$2:$C$1624,2,0),"")</f>
        <v/>
      </c>
      <c r="L759" s="27" t="str">
        <f t="shared" si="19"/>
        <v/>
      </c>
      <c r="M759" s="16"/>
      <c r="N759" s="50" t="str">
        <f t="shared" si="18"/>
        <v/>
      </c>
      <c r="Q759" s="28" t="str">
        <f t="shared" si="16"/>
        <v/>
      </c>
      <c r="T759" s="30">
        <f t="shared" si="20"/>
        <v>0</v>
      </c>
      <c r="U759" s="30">
        <f t="shared" si="21"/>
        <v>0</v>
      </c>
      <c r="X759" s="67" t="str">
        <f t="shared" si="22"/>
        <v/>
      </c>
      <c r="Y759" s="31"/>
      <c r="Z759" s="30" t="str">
        <f t="shared" si="23"/>
        <v/>
      </c>
    </row>
    <row r="760" spans="1:26" ht="25.5" customHeight="1" x14ac:dyDescent="0.25">
      <c r="A760" s="13"/>
      <c r="B760" s="82" t="str">
        <f t="shared" si="17"/>
        <v/>
      </c>
      <c r="J760" s="50" t="str">
        <f>IF(G760&lt;&gt;"",VLOOKUP(G760,'nhân viên sale'!$A$2:$C$1624,2,0),"")</f>
        <v/>
      </c>
      <c r="L760" s="27" t="str">
        <f t="shared" si="19"/>
        <v/>
      </c>
      <c r="M760" s="16"/>
      <c r="N760" s="50" t="str">
        <f t="shared" si="18"/>
        <v/>
      </c>
      <c r="Q760" s="28" t="str">
        <f t="shared" si="16"/>
        <v/>
      </c>
      <c r="T760" s="30">
        <f t="shared" si="20"/>
        <v>0</v>
      </c>
      <c r="U760" s="30">
        <f t="shared" si="21"/>
        <v>0</v>
      </c>
      <c r="X760" s="67" t="str">
        <f t="shared" si="22"/>
        <v/>
      </c>
      <c r="Y760" s="31"/>
      <c r="Z760" s="30" t="str">
        <f t="shared" si="23"/>
        <v/>
      </c>
    </row>
    <row r="761" spans="1:26" ht="25.5" customHeight="1" x14ac:dyDescent="0.25">
      <c r="A761" s="13"/>
      <c r="B761" s="82" t="str">
        <f t="shared" si="17"/>
        <v/>
      </c>
      <c r="J761" s="50" t="str">
        <f>IF(G761&lt;&gt;"",VLOOKUP(G761,'nhân viên sale'!$A$2:$C$1624,2,0),"")</f>
        <v/>
      </c>
      <c r="L761" s="27" t="str">
        <f t="shared" si="19"/>
        <v/>
      </c>
      <c r="M761" s="16"/>
      <c r="N761" s="50" t="str">
        <f t="shared" si="18"/>
        <v/>
      </c>
      <c r="Q761" s="28" t="str">
        <f t="shared" si="16"/>
        <v/>
      </c>
      <c r="T761" s="30">
        <f t="shared" si="20"/>
        <v>0</v>
      </c>
      <c r="U761" s="30">
        <f t="shared" si="21"/>
        <v>0</v>
      </c>
      <c r="X761" s="67" t="str">
        <f t="shared" si="22"/>
        <v/>
      </c>
      <c r="Y761" s="31"/>
      <c r="Z761" s="30" t="str">
        <f t="shared" si="23"/>
        <v/>
      </c>
    </row>
    <row r="762" spans="1:26" ht="25.5" customHeight="1" x14ac:dyDescent="0.25">
      <c r="A762" s="13"/>
      <c r="B762" s="82" t="str">
        <f t="shared" si="17"/>
        <v/>
      </c>
      <c r="J762" s="50" t="str">
        <f>IF(G762&lt;&gt;"",VLOOKUP(G762,'nhân viên sale'!$A$2:$C$1624,2,0),"")</f>
        <v/>
      </c>
      <c r="L762" s="27" t="str">
        <f t="shared" si="19"/>
        <v/>
      </c>
      <c r="M762" s="16"/>
      <c r="N762" s="50" t="str">
        <f t="shared" si="18"/>
        <v/>
      </c>
      <c r="Q762" s="28" t="str">
        <f t="shared" si="16"/>
        <v/>
      </c>
      <c r="T762" s="30">
        <f t="shared" si="20"/>
        <v>0</v>
      </c>
      <c r="U762" s="30">
        <f t="shared" si="21"/>
        <v>0</v>
      </c>
      <c r="X762" s="67" t="str">
        <f t="shared" si="22"/>
        <v/>
      </c>
      <c r="Y762" s="31"/>
      <c r="Z762" s="30" t="str">
        <f t="shared" si="23"/>
        <v/>
      </c>
    </row>
    <row r="763" spans="1:26" ht="25.5" customHeight="1" x14ac:dyDescent="0.25">
      <c r="A763" s="13"/>
      <c r="B763" s="82" t="str">
        <f t="shared" si="17"/>
        <v/>
      </c>
      <c r="J763" s="50" t="str">
        <f>IF(G763&lt;&gt;"",VLOOKUP(G763,'nhân viên sale'!$A$2:$C$1624,2,0),"")</f>
        <v/>
      </c>
      <c r="L763" s="27" t="str">
        <f t="shared" si="19"/>
        <v/>
      </c>
      <c r="M763" s="16"/>
      <c r="N763" s="50" t="str">
        <f t="shared" si="18"/>
        <v/>
      </c>
      <c r="Q763" s="28" t="str">
        <f t="shared" si="16"/>
        <v/>
      </c>
      <c r="T763" s="30">
        <f t="shared" si="20"/>
        <v>0</v>
      </c>
      <c r="U763" s="30">
        <f t="shared" si="21"/>
        <v>0</v>
      </c>
      <c r="X763" s="67" t="str">
        <f t="shared" si="22"/>
        <v/>
      </c>
      <c r="Y763" s="31"/>
      <c r="Z763" s="30" t="str">
        <f t="shared" si="23"/>
        <v/>
      </c>
    </row>
    <row r="764" spans="1:26" ht="25.5" customHeight="1" x14ac:dyDescent="0.25">
      <c r="A764" s="13"/>
      <c r="B764" s="82" t="str">
        <f t="shared" si="17"/>
        <v/>
      </c>
      <c r="J764" s="50" t="str">
        <f>IF(G764&lt;&gt;"",VLOOKUP(G764,'nhân viên sale'!$A$2:$C$1624,2,0),"")</f>
        <v/>
      </c>
      <c r="L764" s="27" t="str">
        <f t="shared" si="19"/>
        <v/>
      </c>
      <c r="M764" s="16"/>
      <c r="N764" s="50" t="str">
        <f t="shared" si="18"/>
        <v/>
      </c>
      <c r="Q764" s="28" t="str">
        <f t="shared" si="16"/>
        <v/>
      </c>
      <c r="T764" s="30">
        <f t="shared" si="20"/>
        <v>0</v>
      </c>
      <c r="U764" s="30">
        <f t="shared" si="21"/>
        <v>0</v>
      </c>
      <c r="X764" s="67" t="str">
        <f t="shared" si="22"/>
        <v/>
      </c>
      <c r="Y764" s="31"/>
      <c r="Z764" s="30" t="str">
        <f t="shared" si="23"/>
        <v/>
      </c>
    </row>
    <row r="765" spans="1:26" ht="25.5" customHeight="1" x14ac:dyDescent="0.25">
      <c r="A765" s="13"/>
      <c r="B765" s="82" t="str">
        <f t="shared" si="17"/>
        <v/>
      </c>
      <c r="J765" s="50" t="str">
        <f>IF(G765&lt;&gt;"",VLOOKUP(G765,'nhân viên sale'!$A$2:$C$1624,2,0),"")</f>
        <v/>
      </c>
      <c r="L765" s="27" t="str">
        <f t="shared" si="19"/>
        <v/>
      </c>
      <c r="M765" s="16"/>
      <c r="N765" s="50" t="str">
        <f t="shared" si="18"/>
        <v/>
      </c>
      <c r="Q765" s="28" t="str">
        <f t="shared" si="16"/>
        <v/>
      </c>
      <c r="T765" s="30">
        <f t="shared" si="20"/>
        <v>0</v>
      </c>
      <c r="U765" s="30">
        <f t="shared" si="21"/>
        <v>0</v>
      </c>
      <c r="X765" s="67" t="str">
        <f t="shared" si="22"/>
        <v/>
      </c>
      <c r="Y765" s="31"/>
      <c r="Z765" s="30" t="str">
        <f t="shared" si="23"/>
        <v/>
      </c>
    </row>
    <row r="766" spans="1:26" ht="25.5" customHeight="1" x14ac:dyDescent="0.25">
      <c r="A766" s="13"/>
      <c r="B766" s="82" t="str">
        <f t="shared" si="17"/>
        <v/>
      </c>
      <c r="J766" s="50" t="str">
        <f>IF(G766&lt;&gt;"",VLOOKUP(G766,'nhân viên sale'!$A$2:$C$1624,2,0),"")</f>
        <v/>
      </c>
      <c r="L766" s="27" t="str">
        <f t="shared" si="19"/>
        <v/>
      </c>
      <c r="M766" s="16"/>
      <c r="N766" s="50" t="str">
        <f t="shared" si="18"/>
        <v/>
      </c>
      <c r="Q766" s="28" t="str">
        <f t="shared" si="16"/>
        <v/>
      </c>
      <c r="T766" s="30">
        <f t="shared" si="20"/>
        <v>0</v>
      </c>
      <c r="U766" s="30">
        <f t="shared" si="21"/>
        <v>0</v>
      </c>
      <c r="X766" s="67" t="str">
        <f t="shared" si="22"/>
        <v/>
      </c>
      <c r="Y766" s="31"/>
      <c r="Z766" s="30" t="str">
        <f t="shared" si="23"/>
        <v/>
      </c>
    </row>
    <row r="767" spans="1:26" ht="25.5" customHeight="1" x14ac:dyDescent="0.25">
      <c r="A767" s="13"/>
      <c r="B767" s="82" t="str">
        <f t="shared" si="17"/>
        <v/>
      </c>
      <c r="J767" s="50" t="str">
        <f>IF(G767&lt;&gt;"",VLOOKUP(G767,'nhân viên sale'!$A$2:$C$1624,2,0),"")</f>
        <v/>
      </c>
      <c r="L767" s="27" t="str">
        <f t="shared" si="19"/>
        <v/>
      </c>
      <c r="M767" s="16"/>
      <c r="N767" s="50" t="str">
        <f t="shared" si="18"/>
        <v/>
      </c>
      <c r="Q767" s="28" t="str">
        <f t="shared" si="16"/>
        <v/>
      </c>
      <c r="T767" s="30">
        <f t="shared" si="20"/>
        <v>0</v>
      </c>
      <c r="U767" s="30">
        <f t="shared" si="21"/>
        <v>0</v>
      </c>
      <c r="X767" s="67" t="str">
        <f t="shared" si="22"/>
        <v/>
      </c>
      <c r="Y767" s="31"/>
      <c r="Z767" s="30" t="str">
        <f t="shared" si="23"/>
        <v/>
      </c>
    </row>
    <row r="768" spans="1:26" ht="25.5" customHeight="1" x14ac:dyDescent="0.25">
      <c r="A768" s="13"/>
      <c r="B768" s="82" t="str">
        <f t="shared" si="17"/>
        <v/>
      </c>
      <c r="J768" s="50" t="str">
        <f>IF(G768&lt;&gt;"",VLOOKUP(G768,'nhân viên sale'!$A$2:$C$1624,2,0),"")</f>
        <v/>
      </c>
      <c r="L768" s="27" t="str">
        <f t="shared" si="19"/>
        <v/>
      </c>
      <c r="M768" s="16"/>
      <c r="N768" s="50" t="str">
        <f t="shared" si="18"/>
        <v/>
      </c>
      <c r="Q768" s="28" t="str">
        <f t="shared" si="16"/>
        <v/>
      </c>
      <c r="T768" s="30">
        <f t="shared" si="20"/>
        <v>0</v>
      </c>
      <c r="U768" s="30">
        <f t="shared" si="21"/>
        <v>0</v>
      </c>
      <c r="X768" s="67" t="str">
        <f t="shared" si="22"/>
        <v/>
      </c>
      <c r="Y768" s="31"/>
      <c r="Z768" s="30" t="str">
        <f t="shared" si="23"/>
        <v/>
      </c>
    </row>
    <row r="769" spans="1:26" ht="25.5" customHeight="1" x14ac:dyDescent="0.25">
      <c r="A769" s="13"/>
      <c r="B769" s="82" t="str">
        <f t="shared" si="17"/>
        <v/>
      </c>
      <c r="J769" s="50" t="str">
        <f>IF(G769&lt;&gt;"",VLOOKUP(G769,'nhân viên sale'!$A$2:$C$1624,2,0),"")</f>
        <v/>
      </c>
      <c r="L769" s="27" t="str">
        <f t="shared" si="19"/>
        <v/>
      </c>
      <c r="M769" s="16"/>
      <c r="N769" s="50" t="str">
        <f t="shared" si="18"/>
        <v/>
      </c>
      <c r="Q769" s="28" t="str">
        <f t="shared" si="16"/>
        <v/>
      </c>
      <c r="T769" s="30">
        <f t="shared" si="20"/>
        <v>0</v>
      </c>
      <c r="U769" s="30">
        <f t="shared" si="21"/>
        <v>0</v>
      </c>
      <c r="X769" s="67" t="str">
        <f t="shared" si="22"/>
        <v/>
      </c>
      <c r="Y769" s="31"/>
      <c r="Z769" s="30" t="str">
        <f t="shared" si="23"/>
        <v/>
      </c>
    </row>
    <row r="770" spans="1:26" ht="25.5" customHeight="1" x14ac:dyDescent="0.25">
      <c r="A770" s="13"/>
      <c r="B770" s="82" t="str">
        <f t="shared" si="17"/>
        <v/>
      </c>
      <c r="J770" s="50" t="str">
        <f>IF(G770&lt;&gt;"",VLOOKUP(G770,'nhân viên sale'!$A$2:$C$1624,2,0),"")</f>
        <v/>
      </c>
      <c r="L770" s="27" t="str">
        <f t="shared" si="19"/>
        <v/>
      </c>
      <c r="M770" s="16"/>
      <c r="N770" s="50" t="str">
        <f t="shared" si="18"/>
        <v/>
      </c>
      <c r="Q770" s="28" t="str">
        <f t="shared" ref="Q770:Q833" si="24">IF(K770&lt;&gt;"",VLOOKUP(K770,tenhang,3,0),"")</f>
        <v/>
      </c>
      <c r="T770" s="30">
        <f t="shared" si="20"/>
        <v>0</v>
      </c>
      <c r="U770" s="30">
        <f t="shared" si="21"/>
        <v>0</v>
      </c>
      <c r="X770" s="67" t="str">
        <f t="shared" si="22"/>
        <v/>
      </c>
      <c r="Y770" s="31"/>
      <c r="Z770" s="30" t="str">
        <f t="shared" si="23"/>
        <v/>
      </c>
    </row>
    <row r="771" spans="1:26" ht="25.5" customHeight="1" x14ac:dyDescent="0.25">
      <c r="A771" s="13"/>
      <c r="B771" s="82" t="str">
        <f t="shared" ref="B771:B834" si="25">IF(I771&lt;&gt;"",IF(LEN(I771)&gt;9,LEFT(I771,10),"sai PO"),"")</f>
        <v/>
      </c>
      <c r="J771" s="50" t="str">
        <f>IF(G771&lt;&gt;"",VLOOKUP(G771,'nhân viên sale'!$A$2:$C$1624,2,0),"")</f>
        <v/>
      </c>
      <c r="L771" s="27" t="str">
        <f t="shared" si="19"/>
        <v/>
      </c>
      <c r="M771" s="16"/>
      <c r="N771" s="50" t="str">
        <f t="shared" ref="N771:N834" si="26">IF(K771&lt;&gt;"","K-HCM","")</f>
        <v/>
      </c>
      <c r="Q771" s="28" t="str">
        <f t="shared" si="24"/>
        <v/>
      </c>
      <c r="T771" s="30">
        <f t="shared" si="20"/>
        <v>0</v>
      </c>
      <c r="U771" s="30">
        <f t="shared" si="21"/>
        <v>0</v>
      </c>
      <c r="X771" s="67" t="str">
        <f t="shared" si="22"/>
        <v/>
      </c>
      <c r="Y771" s="31"/>
      <c r="Z771" s="30" t="str">
        <f t="shared" si="23"/>
        <v/>
      </c>
    </row>
    <row r="772" spans="1:26" ht="25.5" customHeight="1" x14ac:dyDescent="0.25">
      <c r="A772" s="13"/>
      <c r="B772" s="82" t="str">
        <f t="shared" si="25"/>
        <v/>
      </c>
      <c r="J772" s="50" t="str">
        <f>IF(G772&lt;&gt;"",VLOOKUP(G772,'nhân viên sale'!$A$2:$C$1624,2,0),"")</f>
        <v/>
      </c>
      <c r="L772" s="27" t="str">
        <f t="shared" ref="L772:L835" si="27">IF(K772&lt;&gt;"",VLOOKUP(K772,tenhang,2,0),"")</f>
        <v/>
      </c>
      <c r="M772" s="16"/>
      <c r="N772" s="50" t="str">
        <f t="shared" si="26"/>
        <v/>
      </c>
      <c r="Q772" s="28" t="str">
        <f t="shared" si="24"/>
        <v/>
      </c>
      <c r="T772" s="30">
        <f t="shared" ref="T772:T835" si="28">IF(K772&lt;&gt;"",VLOOKUP(K772,tenhang,4,0),0)</f>
        <v>0</v>
      </c>
      <c r="U772" s="30">
        <f t="shared" ref="U772:U835" si="29">R772*T772</f>
        <v>0</v>
      </c>
      <c r="X772" s="67" t="str">
        <f t="shared" si="22"/>
        <v/>
      </c>
      <c r="Y772" s="31"/>
      <c r="Z772" s="30" t="str">
        <f t="shared" si="23"/>
        <v/>
      </c>
    </row>
    <row r="773" spans="1:26" ht="25.5" customHeight="1" x14ac:dyDescent="0.25">
      <c r="A773" s="13"/>
      <c r="B773" s="82" t="str">
        <f t="shared" si="25"/>
        <v/>
      </c>
      <c r="J773" s="50" t="str">
        <f>IF(G773&lt;&gt;"",VLOOKUP(G773,'nhân viên sale'!$A$2:$C$1624,2,0),"")</f>
        <v/>
      </c>
      <c r="L773" s="27" t="str">
        <f t="shared" si="27"/>
        <v/>
      </c>
      <c r="M773" s="16"/>
      <c r="N773" s="50" t="str">
        <f t="shared" si="26"/>
        <v/>
      </c>
      <c r="Q773" s="28" t="str">
        <f t="shared" si="24"/>
        <v/>
      </c>
      <c r="T773" s="30">
        <f t="shared" si="28"/>
        <v>0</v>
      </c>
      <c r="U773" s="30">
        <f t="shared" si="29"/>
        <v>0</v>
      </c>
      <c r="X773" s="67" t="str">
        <f t="shared" si="22"/>
        <v/>
      </c>
      <c r="Y773" s="31"/>
      <c r="Z773" s="30" t="str">
        <f t="shared" si="23"/>
        <v/>
      </c>
    </row>
    <row r="774" spans="1:26" ht="25.5" customHeight="1" x14ac:dyDescent="0.25">
      <c r="A774" s="13"/>
      <c r="B774" s="82" t="str">
        <f t="shared" si="25"/>
        <v/>
      </c>
      <c r="J774" s="50" t="str">
        <f>IF(G774&lt;&gt;"",VLOOKUP(G774,'nhân viên sale'!$A$2:$C$1624,2,0),"")</f>
        <v/>
      </c>
      <c r="L774" s="27" t="str">
        <f t="shared" si="27"/>
        <v/>
      </c>
      <c r="M774" s="16"/>
      <c r="N774" s="50" t="str">
        <f t="shared" si="26"/>
        <v/>
      </c>
      <c r="Q774" s="28" t="str">
        <f t="shared" si="24"/>
        <v/>
      </c>
      <c r="T774" s="30">
        <f t="shared" si="28"/>
        <v>0</v>
      </c>
      <c r="U774" s="30">
        <f t="shared" si="29"/>
        <v>0</v>
      </c>
      <c r="X774" s="67" t="str">
        <f t="shared" si="22"/>
        <v/>
      </c>
      <c r="Y774" s="31"/>
      <c r="Z774" s="30" t="str">
        <f t="shared" si="23"/>
        <v/>
      </c>
    </row>
    <row r="775" spans="1:26" ht="25.5" customHeight="1" x14ac:dyDescent="0.25">
      <c r="A775" s="13"/>
      <c r="B775" s="82" t="str">
        <f t="shared" si="25"/>
        <v/>
      </c>
      <c r="J775" s="50" t="str">
        <f>IF(G775&lt;&gt;"",VLOOKUP(G775,'nhân viên sale'!$A$2:$C$1624,2,0),"")</f>
        <v/>
      </c>
      <c r="L775" s="27" t="str">
        <f t="shared" si="27"/>
        <v/>
      </c>
      <c r="M775" s="16"/>
      <c r="N775" s="50" t="str">
        <f t="shared" si="26"/>
        <v/>
      </c>
      <c r="Q775" s="28" t="str">
        <f t="shared" si="24"/>
        <v/>
      </c>
      <c r="T775" s="30">
        <f t="shared" si="28"/>
        <v>0</v>
      </c>
      <c r="U775" s="30">
        <f t="shared" si="29"/>
        <v>0</v>
      </c>
      <c r="X775" s="67" t="str">
        <f t="shared" si="22"/>
        <v/>
      </c>
      <c r="Y775" s="31"/>
      <c r="Z775" s="30" t="str">
        <f t="shared" si="23"/>
        <v/>
      </c>
    </row>
    <row r="776" spans="1:26" ht="25.5" customHeight="1" x14ac:dyDescent="0.25">
      <c r="A776" s="13"/>
      <c r="B776" s="82" t="str">
        <f t="shared" si="25"/>
        <v/>
      </c>
      <c r="J776" s="50" t="str">
        <f>IF(G776&lt;&gt;"",VLOOKUP(G776,'nhân viên sale'!$A$2:$C$1624,2,0),"")</f>
        <v/>
      </c>
      <c r="L776" s="27" t="str">
        <f t="shared" si="27"/>
        <v/>
      </c>
      <c r="M776" s="16"/>
      <c r="N776" s="50" t="str">
        <f t="shared" si="26"/>
        <v/>
      </c>
      <c r="Q776" s="28" t="str">
        <f t="shared" si="24"/>
        <v/>
      </c>
      <c r="T776" s="30">
        <f t="shared" si="28"/>
        <v>0</v>
      </c>
      <c r="U776" s="30">
        <f t="shared" si="29"/>
        <v>0</v>
      </c>
      <c r="X776" s="67" t="str">
        <f t="shared" si="22"/>
        <v/>
      </c>
      <c r="Y776" s="31"/>
      <c r="Z776" s="30" t="str">
        <f t="shared" si="23"/>
        <v/>
      </c>
    </row>
    <row r="777" spans="1:26" ht="25.5" customHeight="1" x14ac:dyDescent="0.25">
      <c r="A777" s="13"/>
      <c r="B777" s="82" t="str">
        <f t="shared" si="25"/>
        <v/>
      </c>
      <c r="J777" s="50" t="str">
        <f>IF(G777&lt;&gt;"",VLOOKUP(G777,'nhân viên sale'!$A$2:$C$1624,2,0),"")</f>
        <v/>
      </c>
      <c r="L777" s="27" t="str">
        <f t="shared" si="27"/>
        <v/>
      </c>
      <c r="M777" s="16"/>
      <c r="N777" s="50" t="str">
        <f t="shared" si="26"/>
        <v/>
      </c>
      <c r="Q777" s="28" t="str">
        <f t="shared" si="24"/>
        <v/>
      </c>
      <c r="T777" s="30">
        <f t="shared" si="28"/>
        <v>0</v>
      </c>
      <c r="U777" s="30">
        <f t="shared" si="29"/>
        <v>0</v>
      </c>
      <c r="X777" s="67" t="str">
        <f t="shared" si="22"/>
        <v/>
      </c>
      <c r="Y777" s="31"/>
      <c r="Z777" s="30" t="str">
        <f t="shared" si="23"/>
        <v/>
      </c>
    </row>
    <row r="778" spans="1:26" ht="25.5" customHeight="1" x14ac:dyDescent="0.25">
      <c r="A778" s="13"/>
      <c r="B778" s="82" t="str">
        <f t="shared" si="25"/>
        <v/>
      </c>
      <c r="J778" s="50" t="str">
        <f>IF(G778&lt;&gt;"",VLOOKUP(G778,'nhân viên sale'!$A$2:$C$1624,2,0),"")</f>
        <v/>
      </c>
      <c r="L778" s="27" t="str">
        <f t="shared" si="27"/>
        <v/>
      </c>
      <c r="M778" s="16"/>
      <c r="N778" s="50" t="str">
        <f t="shared" si="26"/>
        <v/>
      </c>
      <c r="Q778" s="28" t="str">
        <f t="shared" si="24"/>
        <v/>
      </c>
      <c r="T778" s="30">
        <f t="shared" si="28"/>
        <v>0</v>
      </c>
      <c r="U778" s="30">
        <f t="shared" si="29"/>
        <v>0</v>
      </c>
      <c r="X778" s="67" t="str">
        <f t="shared" ref="X778:X841" si="30">IF(K778&lt;&gt;"",8,"")</f>
        <v/>
      </c>
      <c r="Y778" s="31"/>
      <c r="Z778" s="30" t="str">
        <f t="shared" ref="Z778:Z841" si="31">IF(K778&lt;&gt;"",ROUND(U778*X778*1%,0),"")</f>
        <v/>
      </c>
    </row>
    <row r="779" spans="1:26" ht="25.5" customHeight="1" x14ac:dyDescent="0.25">
      <c r="A779" s="13"/>
      <c r="B779" s="82" t="str">
        <f t="shared" si="25"/>
        <v/>
      </c>
      <c r="J779" s="50" t="str">
        <f>IF(G779&lt;&gt;"",VLOOKUP(G779,'nhân viên sale'!$A$2:$C$1624,2,0),"")</f>
        <v/>
      </c>
      <c r="L779" s="27" t="str">
        <f t="shared" si="27"/>
        <v/>
      </c>
      <c r="M779" s="16"/>
      <c r="N779" s="50" t="str">
        <f t="shared" si="26"/>
        <v/>
      </c>
      <c r="Q779" s="28" t="str">
        <f t="shared" si="24"/>
        <v/>
      </c>
      <c r="T779" s="30">
        <f t="shared" si="28"/>
        <v>0</v>
      </c>
      <c r="U779" s="30">
        <f t="shared" si="29"/>
        <v>0</v>
      </c>
      <c r="X779" s="67" t="str">
        <f t="shared" si="30"/>
        <v/>
      </c>
      <c r="Y779" s="31"/>
      <c r="Z779" s="30" t="str">
        <f t="shared" si="31"/>
        <v/>
      </c>
    </row>
    <row r="780" spans="1:26" ht="25.5" customHeight="1" x14ac:dyDescent="0.25">
      <c r="A780" s="13"/>
      <c r="B780" s="82" t="str">
        <f t="shared" si="25"/>
        <v/>
      </c>
      <c r="J780" s="50" t="str">
        <f>IF(G780&lt;&gt;"",VLOOKUP(G780,'nhân viên sale'!$A$2:$C$1624,2,0),"")</f>
        <v/>
      </c>
      <c r="L780" s="27" t="str">
        <f t="shared" si="27"/>
        <v/>
      </c>
      <c r="M780" s="16"/>
      <c r="N780" s="50" t="str">
        <f t="shared" si="26"/>
        <v/>
      </c>
      <c r="Q780" s="28" t="str">
        <f t="shared" si="24"/>
        <v/>
      </c>
      <c r="T780" s="30">
        <f t="shared" si="28"/>
        <v>0</v>
      </c>
      <c r="U780" s="30">
        <f t="shared" si="29"/>
        <v>0</v>
      </c>
      <c r="X780" s="67" t="str">
        <f t="shared" si="30"/>
        <v/>
      </c>
      <c r="Y780" s="31"/>
      <c r="Z780" s="30" t="str">
        <f t="shared" si="31"/>
        <v/>
      </c>
    </row>
    <row r="781" spans="1:26" ht="25.5" customHeight="1" x14ac:dyDescent="0.25">
      <c r="A781" s="13"/>
      <c r="B781" s="82" t="str">
        <f t="shared" si="25"/>
        <v/>
      </c>
      <c r="J781" s="50" t="str">
        <f>IF(G781&lt;&gt;"",VLOOKUP(G781,'nhân viên sale'!$A$2:$C$1624,2,0),"")</f>
        <v/>
      </c>
      <c r="L781" s="27" t="str">
        <f t="shared" si="27"/>
        <v/>
      </c>
      <c r="M781" s="16"/>
      <c r="N781" s="50" t="str">
        <f t="shared" si="26"/>
        <v/>
      </c>
      <c r="Q781" s="28" t="str">
        <f t="shared" si="24"/>
        <v/>
      </c>
      <c r="T781" s="30">
        <f t="shared" si="28"/>
        <v>0</v>
      </c>
      <c r="U781" s="30">
        <f t="shared" si="29"/>
        <v>0</v>
      </c>
      <c r="X781" s="67" t="str">
        <f t="shared" si="30"/>
        <v/>
      </c>
      <c r="Y781" s="31"/>
      <c r="Z781" s="30" t="str">
        <f t="shared" si="31"/>
        <v/>
      </c>
    </row>
    <row r="782" spans="1:26" ht="25.5" customHeight="1" x14ac:dyDescent="0.25">
      <c r="A782" s="13"/>
      <c r="B782" s="82" t="str">
        <f t="shared" si="25"/>
        <v/>
      </c>
      <c r="J782" s="50" t="str">
        <f>IF(G782&lt;&gt;"",VLOOKUP(G782,'nhân viên sale'!$A$2:$C$1624,2,0),"")</f>
        <v/>
      </c>
      <c r="L782" s="27" t="str">
        <f t="shared" si="27"/>
        <v/>
      </c>
      <c r="M782" s="16"/>
      <c r="N782" s="50" t="str">
        <f t="shared" si="26"/>
        <v/>
      </c>
      <c r="Q782" s="28" t="str">
        <f t="shared" si="24"/>
        <v/>
      </c>
      <c r="T782" s="30">
        <f t="shared" si="28"/>
        <v>0</v>
      </c>
      <c r="U782" s="30">
        <f t="shared" si="29"/>
        <v>0</v>
      </c>
      <c r="X782" s="67" t="str">
        <f t="shared" si="30"/>
        <v/>
      </c>
      <c r="Y782" s="31"/>
      <c r="Z782" s="30" t="str">
        <f t="shared" si="31"/>
        <v/>
      </c>
    </row>
    <row r="783" spans="1:26" ht="25.5" customHeight="1" x14ac:dyDescent="0.25">
      <c r="A783" s="13"/>
      <c r="B783" s="82" t="str">
        <f t="shared" si="25"/>
        <v/>
      </c>
      <c r="J783" s="50" t="str">
        <f>IF(G783&lt;&gt;"",VLOOKUP(G783,'nhân viên sale'!$A$2:$C$1624,2,0),"")</f>
        <v/>
      </c>
      <c r="L783" s="27" t="str">
        <f t="shared" si="27"/>
        <v/>
      </c>
      <c r="M783" s="16"/>
      <c r="N783" s="50" t="str">
        <f t="shared" si="26"/>
        <v/>
      </c>
      <c r="Q783" s="28" t="str">
        <f t="shared" si="24"/>
        <v/>
      </c>
      <c r="T783" s="30">
        <f t="shared" si="28"/>
        <v>0</v>
      </c>
      <c r="U783" s="30">
        <f t="shared" si="29"/>
        <v>0</v>
      </c>
      <c r="X783" s="67" t="str">
        <f t="shared" si="30"/>
        <v/>
      </c>
      <c r="Y783" s="31"/>
      <c r="Z783" s="30" t="str">
        <f t="shared" si="31"/>
        <v/>
      </c>
    </row>
    <row r="784" spans="1:26" ht="25.5" customHeight="1" x14ac:dyDescent="0.25">
      <c r="A784" s="13"/>
      <c r="B784" s="82" t="str">
        <f t="shared" si="25"/>
        <v/>
      </c>
      <c r="J784" s="50" t="str">
        <f>IF(G784&lt;&gt;"",VLOOKUP(G784,'nhân viên sale'!$A$2:$C$1624,2,0),"")</f>
        <v/>
      </c>
      <c r="L784" s="27" t="str">
        <f t="shared" si="27"/>
        <v/>
      </c>
      <c r="M784" s="16"/>
      <c r="N784" s="50" t="str">
        <f t="shared" si="26"/>
        <v/>
      </c>
      <c r="Q784" s="28" t="str">
        <f t="shared" si="24"/>
        <v/>
      </c>
      <c r="T784" s="30">
        <f t="shared" si="28"/>
        <v>0</v>
      </c>
      <c r="U784" s="30">
        <f t="shared" si="29"/>
        <v>0</v>
      </c>
      <c r="X784" s="67" t="str">
        <f t="shared" si="30"/>
        <v/>
      </c>
      <c r="Y784" s="31"/>
      <c r="Z784" s="30" t="str">
        <f t="shared" si="31"/>
        <v/>
      </c>
    </row>
    <row r="785" spans="1:26" ht="25.5" customHeight="1" x14ac:dyDescent="0.25">
      <c r="A785" s="13"/>
      <c r="B785" s="82" t="str">
        <f t="shared" si="25"/>
        <v/>
      </c>
      <c r="J785" s="50" t="str">
        <f>IF(G785&lt;&gt;"",VLOOKUP(G785,'nhân viên sale'!$A$2:$C$1624,2,0),"")</f>
        <v/>
      </c>
      <c r="L785" s="27" t="str">
        <f t="shared" si="27"/>
        <v/>
      </c>
      <c r="M785" s="16"/>
      <c r="N785" s="50" t="str">
        <f t="shared" si="26"/>
        <v/>
      </c>
      <c r="Q785" s="28" t="str">
        <f t="shared" si="24"/>
        <v/>
      </c>
      <c r="T785" s="30">
        <f t="shared" si="28"/>
        <v>0</v>
      </c>
      <c r="U785" s="30">
        <f t="shared" si="29"/>
        <v>0</v>
      </c>
      <c r="X785" s="67" t="str">
        <f t="shared" si="30"/>
        <v/>
      </c>
      <c r="Y785" s="31"/>
      <c r="Z785" s="30" t="str">
        <f t="shared" si="31"/>
        <v/>
      </c>
    </row>
    <row r="786" spans="1:26" ht="25.5" customHeight="1" x14ac:dyDescent="0.25">
      <c r="A786" s="13"/>
      <c r="B786" s="82" t="str">
        <f t="shared" si="25"/>
        <v/>
      </c>
      <c r="J786" s="50" t="str">
        <f>IF(G786&lt;&gt;"",VLOOKUP(G786,'nhân viên sale'!$A$2:$C$1624,2,0),"")</f>
        <v/>
      </c>
      <c r="L786" s="27" t="str">
        <f t="shared" si="27"/>
        <v/>
      </c>
      <c r="M786" s="16"/>
      <c r="N786" s="50" t="str">
        <f t="shared" si="26"/>
        <v/>
      </c>
      <c r="Q786" s="28" t="str">
        <f t="shared" si="24"/>
        <v/>
      </c>
      <c r="T786" s="30">
        <f t="shared" si="28"/>
        <v>0</v>
      </c>
      <c r="U786" s="30">
        <f t="shared" si="29"/>
        <v>0</v>
      </c>
      <c r="X786" s="67" t="str">
        <f t="shared" si="30"/>
        <v/>
      </c>
      <c r="Y786" s="31"/>
      <c r="Z786" s="30" t="str">
        <f t="shared" si="31"/>
        <v/>
      </c>
    </row>
    <row r="787" spans="1:26" ht="25.5" customHeight="1" x14ac:dyDescent="0.25">
      <c r="A787" s="13"/>
      <c r="B787" s="82" t="str">
        <f t="shared" si="25"/>
        <v/>
      </c>
      <c r="J787" s="50" t="str">
        <f>IF(G787&lt;&gt;"",VLOOKUP(G787,'nhân viên sale'!$A$2:$C$1624,2,0),"")</f>
        <v/>
      </c>
      <c r="L787" s="27" t="str">
        <f t="shared" si="27"/>
        <v/>
      </c>
      <c r="M787" s="16"/>
      <c r="N787" s="50" t="str">
        <f t="shared" si="26"/>
        <v/>
      </c>
      <c r="Q787" s="28" t="str">
        <f t="shared" si="24"/>
        <v/>
      </c>
      <c r="T787" s="30">
        <f t="shared" si="28"/>
        <v>0</v>
      </c>
      <c r="U787" s="30">
        <f t="shared" si="29"/>
        <v>0</v>
      </c>
      <c r="X787" s="67" t="str">
        <f t="shared" si="30"/>
        <v/>
      </c>
      <c r="Y787" s="31"/>
      <c r="Z787" s="30" t="str">
        <f t="shared" si="31"/>
        <v/>
      </c>
    </row>
    <row r="788" spans="1:26" ht="25.5" customHeight="1" x14ac:dyDescent="0.25">
      <c r="A788" s="13"/>
      <c r="B788" s="82" t="str">
        <f t="shared" si="25"/>
        <v/>
      </c>
      <c r="J788" s="50" t="str">
        <f>IF(G788&lt;&gt;"",VLOOKUP(G788,'nhân viên sale'!$A$2:$C$1624,2,0),"")</f>
        <v/>
      </c>
      <c r="L788" s="27" t="str">
        <f t="shared" si="27"/>
        <v/>
      </c>
      <c r="M788" s="16"/>
      <c r="N788" s="50" t="str">
        <f t="shared" si="26"/>
        <v/>
      </c>
      <c r="Q788" s="28" t="str">
        <f t="shared" si="24"/>
        <v/>
      </c>
      <c r="T788" s="30">
        <f t="shared" si="28"/>
        <v>0</v>
      </c>
      <c r="U788" s="30">
        <f t="shared" si="29"/>
        <v>0</v>
      </c>
      <c r="X788" s="67" t="str">
        <f t="shared" si="30"/>
        <v/>
      </c>
      <c r="Y788" s="31"/>
      <c r="Z788" s="30" t="str">
        <f t="shared" si="31"/>
        <v/>
      </c>
    </row>
    <row r="789" spans="1:26" ht="25.5" customHeight="1" x14ac:dyDescent="0.25">
      <c r="A789" s="13"/>
      <c r="B789" s="82" t="str">
        <f t="shared" si="25"/>
        <v/>
      </c>
      <c r="J789" s="50" t="str">
        <f>IF(G789&lt;&gt;"",VLOOKUP(G789,'nhân viên sale'!$A$2:$C$1624,2,0),"")</f>
        <v/>
      </c>
      <c r="L789" s="27" t="str">
        <f t="shared" si="27"/>
        <v/>
      </c>
      <c r="M789" s="16"/>
      <c r="N789" s="50" t="str">
        <f t="shared" si="26"/>
        <v/>
      </c>
      <c r="Q789" s="28" t="str">
        <f t="shared" si="24"/>
        <v/>
      </c>
      <c r="T789" s="30">
        <f t="shared" si="28"/>
        <v>0</v>
      </c>
      <c r="U789" s="30">
        <f t="shared" si="29"/>
        <v>0</v>
      </c>
      <c r="X789" s="67" t="str">
        <f t="shared" si="30"/>
        <v/>
      </c>
      <c r="Y789" s="31"/>
      <c r="Z789" s="30" t="str">
        <f t="shared" si="31"/>
        <v/>
      </c>
    </row>
    <row r="790" spans="1:26" ht="25.5" customHeight="1" x14ac:dyDescent="0.25">
      <c r="A790" s="13"/>
      <c r="B790" s="82" t="str">
        <f t="shared" si="25"/>
        <v/>
      </c>
      <c r="J790" s="50" t="str">
        <f>IF(G790&lt;&gt;"",VLOOKUP(G790,'nhân viên sale'!$A$2:$C$1624,2,0),"")</f>
        <v/>
      </c>
      <c r="L790" s="27" t="str">
        <f t="shared" si="27"/>
        <v/>
      </c>
      <c r="M790" s="16"/>
      <c r="N790" s="50" t="str">
        <f t="shared" si="26"/>
        <v/>
      </c>
      <c r="Q790" s="28" t="str">
        <f t="shared" si="24"/>
        <v/>
      </c>
      <c r="T790" s="30">
        <f t="shared" si="28"/>
        <v>0</v>
      </c>
      <c r="U790" s="30">
        <f t="shared" si="29"/>
        <v>0</v>
      </c>
      <c r="X790" s="67" t="str">
        <f t="shared" si="30"/>
        <v/>
      </c>
      <c r="Y790" s="31"/>
      <c r="Z790" s="30" t="str">
        <f t="shared" si="31"/>
        <v/>
      </c>
    </row>
    <row r="791" spans="1:26" ht="25.5" customHeight="1" x14ac:dyDescent="0.25">
      <c r="A791" s="13"/>
      <c r="B791" s="82" t="str">
        <f t="shared" si="25"/>
        <v/>
      </c>
      <c r="J791" s="50" t="str">
        <f>IF(G791&lt;&gt;"",VLOOKUP(G791,'nhân viên sale'!$A$2:$C$1624,2,0),"")</f>
        <v/>
      </c>
      <c r="L791" s="27" t="str">
        <f t="shared" si="27"/>
        <v/>
      </c>
      <c r="M791" s="16"/>
      <c r="N791" s="50" t="str">
        <f t="shared" si="26"/>
        <v/>
      </c>
      <c r="Q791" s="28" t="str">
        <f t="shared" si="24"/>
        <v/>
      </c>
      <c r="T791" s="30">
        <f t="shared" si="28"/>
        <v>0</v>
      </c>
      <c r="U791" s="30">
        <f t="shared" si="29"/>
        <v>0</v>
      </c>
      <c r="X791" s="67" t="str">
        <f t="shared" si="30"/>
        <v/>
      </c>
      <c r="Y791" s="31"/>
      <c r="Z791" s="30" t="str">
        <f t="shared" si="31"/>
        <v/>
      </c>
    </row>
    <row r="792" spans="1:26" ht="25.5" customHeight="1" x14ac:dyDescent="0.25">
      <c r="A792" s="13"/>
      <c r="B792" s="82" t="str">
        <f t="shared" si="25"/>
        <v/>
      </c>
      <c r="J792" s="50" t="str">
        <f>IF(G792&lt;&gt;"",VLOOKUP(G792,'nhân viên sale'!$A$2:$C$1624,2,0),"")</f>
        <v/>
      </c>
      <c r="L792" s="27" t="str">
        <f t="shared" si="27"/>
        <v/>
      </c>
      <c r="M792" s="16"/>
      <c r="N792" s="50" t="str">
        <f t="shared" si="26"/>
        <v/>
      </c>
      <c r="Q792" s="28" t="str">
        <f t="shared" si="24"/>
        <v/>
      </c>
      <c r="T792" s="30">
        <f t="shared" si="28"/>
        <v>0</v>
      </c>
      <c r="U792" s="30">
        <f t="shared" si="29"/>
        <v>0</v>
      </c>
      <c r="X792" s="67" t="str">
        <f t="shared" si="30"/>
        <v/>
      </c>
      <c r="Y792" s="31"/>
      <c r="Z792" s="30" t="str">
        <f t="shared" si="31"/>
        <v/>
      </c>
    </row>
    <row r="793" spans="1:26" ht="25.5" customHeight="1" x14ac:dyDescent="0.25">
      <c r="A793" s="13"/>
      <c r="B793" s="82" t="str">
        <f t="shared" si="25"/>
        <v/>
      </c>
      <c r="J793" s="50" t="str">
        <f>IF(G793&lt;&gt;"",VLOOKUP(G793,'nhân viên sale'!$A$2:$C$1624,2,0),"")</f>
        <v/>
      </c>
      <c r="L793" s="27" t="str">
        <f t="shared" si="27"/>
        <v/>
      </c>
      <c r="M793" s="16"/>
      <c r="N793" s="50" t="str">
        <f t="shared" si="26"/>
        <v/>
      </c>
      <c r="Q793" s="28" t="str">
        <f t="shared" si="24"/>
        <v/>
      </c>
      <c r="T793" s="30">
        <f t="shared" si="28"/>
        <v>0</v>
      </c>
      <c r="U793" s="30">
        <f t="shared" si="29"/>
        <v>0</v>
      </c>
      <c r="X793" s="67" t="str">
        <f t="shared" si="30"/>
        <v/>
      </c>
      <c r="Y793" s="31"/>
      <c r="Z793" s="30" t="str">
        <f t="shared" si="31"/>
        <v/>
      </c>
    </row>
    <row r="794" spans="1:26" ht="25.5" customHeight="1" x14ac:dyDescent="0.25">
      <c r="A794" s="13"/>
      <c r="B794" s="82" t="str">
        <f t="shared" si="25"/>
        <v/>
      </c>
      <c r="J794" s="50" t="str">
        <f>IF(G794&lt;&gt;"",VLOOKUP(G794,'nhân viên sale'!$A$2:$C$1624,2,0),"")</f>
        <v/>
      </c>
      <c r="L794" s="27" t="str">
        <f t="shared" si="27"/>
        <v/>
      </c>
      <c r="M794" s="16"/>
      <c r="N794" s="50" t="str">
        <f t="shared" si="26"/>
        <v/>
      </c>
      <c r="Q794" s="28" t="str">
        <f t="shared" si="24"/>
        <v/>
      </c>
      <c r="T794" s="30">
        <f t="shared" si="28"/>
        <v>0</v>
      </c>
      <c r="U794" s="30">
        <f t="shared" si="29"/>
        <v>0</v>
      </c>
      <c r="X794" s="67" t="str">
        <f t="shared" si="30"/>
        <v/>
      </c>
      <c r="Y794" s="31"/>
      <c r="Z794" s="30" t="str">
        <f t="shared" si="31"/>
        <v/>
      </c>
    </row>
    <row r="795" spans="1:26" ht="25.5" customHeight="1" x14ac:dyDescent="0.25">
      <c r="A795" s="13"/>
      <c r="B795" s="82" t="str">
        <f t="shared" si="25"/>
        <v/>
      </c>
      <c r="J795" s="50" t="str">
        <f>IF(G795&lt;&gt;"",VLOOKUP(G795,'nhân viên sale'!$A$2:$C$1624,2,0),"")</f>
        <v/>
      </c>
      <c r="L795" s="27" t="str">
        <f t="shared" si="27"/>
        <v/>
      </c>
      <c r="M795" s="16"/>
      <c r="N795" s="50" t="str">
        <f t="shared" si="26"/>
        <v/>
      </c>
      <c r="Q795" s="28" t="str">
        <f t="shared" si="24"/>
        <v/>
      </c>
      <c r="T795" s="30">
        <f t="shared" si="28"/>
        <v>0</v>
      </c>
      <c r="U795" s="30">
        <f t="shared" si="29"/>
        <v>0</v>
      </c>
      <c r="X795" s="67" t="str">
        <f t="shared" si="30"/>
        <v/>
      </c>
      <c r="Y795" s="31"/>
      <c r="Z795" s="30" t="str">
        <f t="shared" si="31"/>
        <v/>
      </c>
    </row>
    <row r="796" spans="1:26" ht="25.5" customHeight="1" x14ac:dyDescent="0.25">
      <c r="A796" s="13"/>
      <c r="B796" s="82" t="str">
        <f t="shared" si="25"/>
        <v/>
      </c>
      <c r="J796" s="50" t="str">
        <f>IF(G796&lt;&gt;"",VLOOKUP(G796,'nhân viên sale'!$A$2:$C$1624,2,0),"")</f>
        <v/>
      </c>
      <c r="L796" s="27" t="str">
        <f t="shared" si="27"/>
        <v/>
      </c>
      <c r="M796" s="16"/>
      <c r="N796" s="50" t="str">
        <f t="shared" si="26"/>
        <v/>
      </c>
      <c r="Q796" s="28" t="str">
        <f t="shared" si="24"/>
        <v/>
      </c>
      <c r="T796" s="30">
        <f t="shared" si="28"/>
        <v>0</v>
      </c>
      <c r="U796" s="30">
        <f t="shared" si="29"/>
        <v>0</v>
      </c>
      <c r="X796" s="67" t="str">
        <f t="shared" si="30"/>
        <v/>
      </c>
      <c r="Y796" s="31"/>
      <c r="Z796" s="30" t="str">
        <f t="shared" si="31"/>
        <v/>
      </c>
    </row>
    <row r="797" spans="1:26" ht="25.5" customHeight="1" x14ac:dyDescent="0.25">
      <c r="A797" s="13"/>
      <c r="B797" s="82" t="str">
        <f t="shared" si="25"/>
        <v/>
      </c>
      <c r="J797" s="50" t="str">
        <f>IF(G797&lt;&gt;"",VLOOKUP(G797,'nhân viên sale'!$A$2:$C$1624,2,0),"")</f>
        <v/>
      </c>
      <c r="L797" s="27" t="str">
        <f t="shared" si="27"/>
        <v/>
      </c>
      <c r="M797" s="16"/>
      <c r="N797" s="50" t="str">
        <f t="shared" si="26"/>
        <v/>
      </c>
      <c r="Q797" s="28" t="str">
        <f t="shared" si="24"/>
        <v/>
      </c>
      <c r="T797" s="30">
        <f t="shared" si="28"/>
        <v>0</v>
      </c>
      <c r="U797" s="30">
        <f t="shared" si="29"/>
        <v>0</v>
      </c>
      <c r="X797" s="67" t="str">
        <f t="shared" si="30"/>
        <v/>
      </c>
      <c r="Y797" s="31"/>
      <c r="Z797" s="30" t="str">
        <f t="shared" si="31"/>
        <v/>
      </c>
    </row>
    <row r="798" spans="1:26" ht="25.5" customHeight="1" x14ac:dyDescent="0.25">
      <c r="A798" s="13"/>
      <c r="B798" s="82" t="str">
        <f t="shared" si="25"/>
        <v/>
      </c>
      <c r="J798" s="50" t="str">
        <f>IF(G798&lt;&gt;"",VLOOKUP(G798,'nhân viên sale'!$A$2:$C$1624,2,0),"")</f>
        <v/>
      </c>
      <c r="L798" s="27" t="str">
        <f t="shared" si="27"/>
        <v/>
      </c>
      <c r="M798" s="16"/>
      <c r="N798" s="50" t="str">
        <f t="shared" si="26"/>
        <v/>
      </c>
      <c r="Q798" s="28" t="str">
        <f t="shared" si="24"/>
        <v/>
      </c>
      <c r="T798" s="30">
        <f t="shared" si="28"/>
        <v>0</v>
      </c>
      <c r="U798" s="30">
        <f t="shared" si="29"/>
        <v>0</v>
      </c>
      <c r="X798" s="67" t="str">
        <f t="shared" si="30"/>
        <v/>
      </c>
      <c r="Y798" s="31"/>
      <c r="Z798" s="30" t="str">
        <f t="shared" si="31"/>
        <v/>
      </c>
    </row>
    <row r="799" spans="1:26" ht="25.5" customHeight="1" x14ac:dyDescent="0.25">
      <c r="A799" s="13"/>
      <c r="B799" s="82" t="str">
        <f t="shared" si="25"/>
        <v/>
      </c>
      <c r="J799" s="50" t="str">
        <f>IF(G799&lt;&gt;"",VLOOKUP(G799,'nhân viên sale'!$A$2:$C$1624,2,0),"")</f>
        <v/>
      </c>
      <c r="L799" s="27" t="str">
        <f t="shared" si="27"/>
        <v/>
      </c>
      <c r="M799" s="16"/>
      <c r="N799" s="50" t="str">
        <f t="shared" si="26"/>
        <v/>
      </c>
      <c r="Q799" s="28" t="str">
        <f t="shared" si="24"/>
        <v/>
      </c>
      <c r="T799" s="30">
        <f t="shared" si="28"/>
        <v>0</v>
      </c>
      <c r="U799" s="30">
        <f t="shared" si="29"/>
        <v>0</v>
      </c>
      <c r="X799" s="67" t="str">
        <f t="shared" si="30"/>
        <v/>
      </c>
      <c r="Y799" s="31"/>
      <c r="Z799" s="30" t="str">
        <f t="shared" si="31"/>
        <v/>
      </c>
    </row>
    <row r="800" spans="1:26" ht="25.5" customHeight="1" x14ac:dyDescent="0.25">
      <c r="A800" s="13"/>
      <c r="B800" s="82" t="str">
        <f t="shared" si="25"/>
        <v/>
      </c>
      <c r="J800" s="50" t="str">
        <f>IF(G800&lt;&gt;"",VLOOKUP(G800,'nhân viên sale'!$A$2:$C$1624,2,0),"")</f>
        <v/>
      </c>
      <c r="L800" s="27" t="str">
        <f t="shared" si="27"/>
        <v/>
      </c>
      <c r="M800" s="16"/>
      <c r="N800" s="50" t="str">
        <f t="shared" si="26"/>
        <v/>
      </c>
      <c r="Q800" s="28" t="str">
        <f t="shared" si="24"/>
        <v/>
      </c>
      <c r="T800" s="30">
        <f t="shared" si="28"/>
        <v>0</v>
      </c>
      <c r="U800" s="30">
        <f t="shared" si="29"/>
        <v>0</v>
      </c>
      <c r="X800" s="67" t="str">
        <f t="shared" si="30"/>
        <v/>
      </c>
      <c r="Y800" s="31"/>
      <c r="Z800" s="30" t="str">
        <f t="shared" si="31"/>
        <v/>
      </c>
    </row>
    <row r="801" spans="1:26" ht="25.5" customHeight="1" x14ac:dyDescent="0.25">
      <c r="A801" s="13"/>
      <c r="B801" s="82" t="str">
        <f t="shared" si="25"/>
        <v/>
      </c>
      <c r="J801" s="50" t="str">
        <f>IF(G801&lt;&gt;"",VLOOKUP(G801,'nhân viên sale'!$A$2:$C$1624,2,0),"")</f>
        <v/>
      </c>
      <c r="L801" s="27" t="str">
        <f t="shared" si="27"/>
        <v/>
      </c>
      <c r="M801" s="16"/>
      <c r="N801" s="50" t="str">
        <f t="shared" si="26"/>
        <v/>
      </c>
      <c r="Q801" s="28" t="str">
        <f t="shared" si="24"/>
        <v/>
      </c>
      <c r="T801" s="30">
        <f t="shared" si="28"/>
        <v>0</v>
      </c>
      <c r="U801" s="30">
        <f t="shared" si="29"/>
        <v>0</v>
      </c>
      <c r="X801" s="67" t="str">
        <f t="shared" si="30"/>
        <v/>
      </c>
      <c r="Y801" s="31"/>
      <c r="Z801" s="30" t="str">
        <f t="shared" si="31"/>
        <v/>
      </c>
    </row>
    <row r="802" spans="1:26" ht="25.5" customHeight="1" x14ac:dyDescent="0.25">
      <c r="A802" s="13"/>
      <c r="B802" s="82" t="str">
        <f t="shared" si="25"/>
        <v/>
      </c>
      <c r="J802" s="50" t="str">
        <f>IF(G802&lt;&gt;"",VLOOKUP(G802,'nhân viên sale'!$A$2:$C$1624,2,0),"")</f>
        <v/>
      </c>
      <c r="L802" s="27" t="str">
        <f t="shared" si="27"/>
        <v/>
      </c>
      <c r="M802" s="16"/>
      <c r="N802" s="50" t="str">
        <f t="shared" si="26"/>
        <v/>
      </c>
      <c r="Q802" s="28" t="str">
        <f t="shared" si="24"/>
        <v/>
      </c>
      <c r="T802" s="30">
        <f t="shared" si="28"/>
        <v>0</v>
      </c>
      <c r="U802" s="30">
        <f t="shared" si="29"/>
        <v>0</v>
      </c>
      <c r="X802" s="67" t="str">
        <f t="shared" si="30"/>
        <v/>
      </c>
      <c r="Y802" s="31"/>
      <c r="Z802" s="30" t="str">
        <f t="shared" si="31"/>
        <v/>
      </c>
    </row>
    <row r="803" spans="1:26" ht="25.5" customHeight="1" x14ac:dyDescent="0.25">
      <c r="A803" s="13"/>
      <c r="B803" s="82" t="str">
        <f t="shared" si="25"/>
        <v/>
      </c>
      <c r="J803" s="50" t="str">
        <f>IF(G803&lt;&gt;"",VLOOKUP(G803,'nhân viên sale'!$A$2:$C$1624,2,0),"")</f>
        <v/>
      </c>
      <c r="L803" s="27" t="str">
        <f t="shared" si="27"/>
        <v/>
      </c>
      <c r="M803" s="16"/>
      <c r="N803" s="50" t="str">
        <f t="shared" si="26"/>
        <v/>
      </c>
      <c r="Q803" s="28" t="str">
        <f t="shared" si="24"/>
        <v/>
      </c>
      <c r="T803" s="30">
        <f t="shared" si="28"/>
        <v>0</v>
      </c>
      <c r="U803" s="30">
        <f t="shared" si="29"/>
        <v>0</v>
      </c>
      <c r="X803" s="67" t="str">
        <f t="shared" si="30"/>
        <v/>
      </c>
      <c r="Y803" s="31"/>
      <c r="Z803" s="30" t="str">
        <f t="shared" si="31"/>
        <v/>
      </c>
    </row>
    <row r="804" spans="1:26" ht="25.5" customHeight="1" x14ac:dyDescent="0.25">
      <c r="A804" s="13"/>
      <c r="B804" s="82" t="str">
        <f t="shared" si="25"/>
        <v/>
      </c>
      <c r="J804" s="50" t="str">
        <f>IF(G804&lt;&gt;"",VLOOKUP(G804,'nhân viên sale'!$A$2:$C$1624,2,0),"")</f>
        <v/>
      </c>
      <c r="L804" s="27" t="str">
        <f t="shared" si="27"/>
        <v/>
      </c>
      <c r="M804" s="16"/>
      <c r="N804" s="50" t="str">
        <f t="shared" si="26"/>
        <v/>
      </c>
      <c r="Q804" s="28" t="str">
        <f t="shared" si="24"/>
        <v/>
      </c>
      <c r="T804" s="30">
        <f t="shared" si="28"/>
        <v>0</v>
      </c>
      <c r="U804" s="30">
        <f t="shared" si="29"/>
        <v>0</v>
      </c>
      <c r="X804" s="67" t="str">
        <f t="shared" si="30"/>
        <v/>
      </c>
      <c r="Y804" s="31"/>
      <c r="Z804" s="30" t="str">
        <f t="shared" si="31"/>
        <v/>
      </c>
    </row>
    <row r="805" spans="1:26" ht="25.5" customHeight="1" x14ac:dyDescent="0.25">
      <c r="A805" s="13"/>
      <c r="B805" s="82" t="str">
        <f t="shared" si="25"/>
        <v/>
      </c>
      <c r="J805" s="50" t="str">
        <f>IF(G805&lt;&gt;"",VLOOKUP(G805,'nhân viên sale'!$A$2:$C$1624,2,0),"")</f>
        <v/>
      </c>
      <c r="L805" s="27" t="str">
        <f t="shared" si="27"/>
        <v/>
      </c>
      <c r="M805" s="16"/>
      <c r="N805" s="50" t="str">
        <f t="shared" si="26"/>
        <v/>
      </c>
      <c r="Q805" s="28" t="str">
        <f t="shared" si="24"/>
        <v/>
      </c>
      <c r="T805" s="30">
        <f t="shared" si="28"/>
        <v>0</v>
      </c>
      <c r="U805" s="30">
        <f t="shared" si="29"/>
        <v>0</v>
      </c>
      <c r="X805" s="67" t="str">
        <f t="shared" si="30"/>
        <v/>
      </c>
      <c r="Y805" s="31"/>
      <c r="Z805" s="30" t="str">
        <f t="shared" si="31"/>
        <v/>
      </c>
    </row>
    <row r="806" spans="1:26" ht="25.5" customHeight="1" x14ac:dyDescent="0.25">
      <c r="A806" s="13"/>
      <c r="B806" s="82" t="str">
        <f t="shared" si="25"/>
        <v/>
      </c>
      <c r="J806" s="50" t="str">
        <f>IF(G806&lt;&gt;"",VLOOKUP(G806,'nhân viên sale'!$A$2:$C$1624,2,0),"")</f>
        <v/>
      </c>
      <c r="L806" s="27" t="str">
        <f t="shared" si="27"/>
        <v/>
      </c>
      <c r="M806" s="16"/>
      <c r="N806" s="50" t="str">
        <f t="shared" si="26"/>
        <v/>
      </c>
      <c r="Q806" s="28" t="str">
        <f t="shared" si="24"/>
        <v/>
      </c>
      <c r="T806" s="30">
        <f t="shared" si="28"/>
        <v>0</v>
      </c>
      <c r="U806" s="30">
        <f t="shared" si="29"/>
        <v>0</v>
      </c>
      <c r="X806" s="67" t="str">
        <f t="shared" si="30"/>
        <v/>
      </c>
      <c r="Y806" s="31"/>
      <c r="Z806" s="30" t="str">
        <f t="shared" si="31"/>
        <v/>
      </c>
    </row>
    <row r="807" spans="1:26" ht="25.5" customHeight="1" x14ac:dyDescent="0.25">
      <c r="A807" s="13"/>
      <c r="B807" s="82" t="str">
        <f t="shared" si="25"/>
        <v/>
      </c>
      <c r="J807" s="50" t="str">
        <f>IF(G807&lt;&gt;"",VLOOKUP(G807,'nhân viên sale'!$A$2:$C$1624,2,0),"")</f>
        <v/>
      </c>
      <c r="L807" s="27" t="str">
        <f t="shared" si="27"/>
        <v/>
      </c>
      <c r="M807" s="16"/>
      <c r="N807" s="50" t="str">
        <f t="shared" si="26"/>
        <v/>
      </c>
      <c r="Q807" s="28" t="str">
        <f t="shared" si="24"/>
        <v/>
      </c>
      <c r="T807" s="30">
        <f t="shared" si="28"/>
        <v>0</v>
      </c>
      <c r="U807" s="30">
        <f t="shared" si="29"/>
        <v>0</v>
      </c>
      <c r="X807" s="67" t="str">
        <f t="shared" si="30"/>
        <v/>
      </c>
      <c r="Y807" s="31"/>
      <c r="Z807" s="30" t="str">
        <f t="shared" si="31"/>
        <v/>
      </c>
    </row>
    <row r="808" spans="1:26" ht="25.5" customHeight="1" x14ac:dyDescent="0.25">
      <c r="A808" s="13"/>
      <c r="B808" s="82" t="str">
        <f t="shared" si="25"/>
        <v/>
      </c>
      <c r="J808" s="50" t="str">
        <f>IF(G808&lt;&gt;"",VLOOKUP(G808,'nhân viên sale'!$A$2:$C$1624,2,0),"")</f>
        <v/>
      </c>
      <c r="L808" s="27" t="str">
        <f t="shared" si="27"/>
        <v/>
      </c>
      <c r="M808" s="16"/>
      <c r="N808" s="50" t="str">
        <f t="shared" si="26"/>
        <v/>
      </c>
      <c r="Q808" s="28" t="str">
        <f t="shared" si="24"/>
        <v/>
      </c>
      <c r="T808" s="30">
        <f t="shared" si="28"/>
        <v>0</v>
      </c>
      <c r="U808" s="30">
        <f t="shared" si="29"/>
        <v>0</v>
      </c>
      <c r="X808" s="67" t="str">
        <f t="shared" si="30"/>
        <v/>
      </c>
      <c r="Y808" s="31"/>
      <c r="Z808" s="30" t="str">
        <f t="shared" si="31"/>
        <v/>
      </c>
    </row>
    <row r="809" spans="1:26" ht="25.5" customHeight="1" x14ac:dyDescent="0.25">
      <c r="A809" s="13"/>
      <c r="B809" s="82" t="str">
        <f t="shared" si="25"/>
        <v/>
      </c>
      <c r="J809" s="50" t="str">
        <f>IF(G809&lt;&gt;"",VLOOKUP(G809,'nhân viên sale'!$A$2:$C$1624,2,0),"")</f>
        <v/>
      </c>
      <c r="L809" s="27" t="str">
        <f t="shared" si="27"/>
        <v/>
      </c>
      <c r="M809" s="16"/>
      <c r="N809" s="50" t="str">
        <f t="shared" si="26"/>
        <v/>
      </c>
      <c r="Q809" s="28" t="str">
        <f t="shared" si="24"/>
        <v/>
      </c>
      <c r="T809" s="30">
        <f t="shared" si="28"/>
        <v>0</v>
      </c>
      <c r="U809" s="30">
        <f t="shared" si="29"/>
        <v>0</v>
      </c>
      <c r="X809" s="67" t="str">
        <f t="shared" si="30"/>
        <v/>
      </c>
      <c r="Y809" s="31"/>
      <c r="Z809" s="30" t="str">
        <f t="shared" si="31"/>
        <v/>
      </c>
    </row>
    <row r="810" spans="1:26" ht="25.5" customHeight="1" x14ac:dyDescent="0.25">
      <c r="A810" s="13"/>
      <c r="B810" s="82" t="str">
        <f t="shared" si="25"/>
        <v/>
      </c>
      <c r="J810" s="50" t="str">
        <f>IF(G810&lt;&gt;"",VLOOKUP(G810,'nhân viên sale'!$A$2:$C$1624,2,0),"")</f>
        <v/>
      </c>
      <c r="L810" s="27" t="str">
        <f t="shared" si="27"/>
        <v/>
      </c>
      <c r="M810" s="16"/>
      <c r="N810" s="50" t="str">
        <f t="shared" si="26"/>
        <v/>
      </c>
      <c r="Q810" s="28" t="str">
        <f t="shared" si="24"/>
        <v/>
      </c>
      <c r="T810" s="30">
        <f t="shared" si="28"/>
        <v>0</v>
      </c>
      <c r="U810" s="30">
        <f t="shared" si="29"/>
        <v>0</v>
      </c>
      <c r="X810" s="67" t="str">
        <f t="shared" si="30"/>
        <v/>
      </c>
      <c r="Y810" s="31"/>
      <c r="Z810" s="30" t="str">
        <f t="shared" si="31"/>
        <v/>
      </c>
    </row>
    <row r="811" spans="1:26" ht="25.5" customHeight="1" x14ac:dyDescent="0.25">
      <c r="A811" s="13"/>
      <c r="B811" s="82" t="str">
        <f t="shared" si="25"/>
        <v/>
      </c>
      <c r="J811" s="50" t="str">
        <f>IF(G811&lt;&gt;"",VLOOKUP(G811,'nhân viên sale'!$A$2:$C$1624,2,0),"")</f>
        <v/>
      </c>
      <c r="L811" s="27" t="str">
        <f t="shared" si="27"/>
        <v/>
      </c>
      <c r="M811" s="16"/>
      <c r="N811" s="50" t="str">
        <f t="shared" si="26"/>
        <v/>
      </c>
      <c r="Q811" s="28" t="str">
        <f t="shared" si="24"/>
        <v/>
      </c>
      <c r="T811" s="30">
        <f t="shared" si="28"/>
        <v>0</v>
      </c>
      <c r="U811" s="30">
        <f t="shared" si="29"/>
        <v>0</v>
      </c>
      <c r="X811" s="67" t="str">
        <f t="shared" si="30"/>
        <v/>
      </c>
      <c r="Y811" s="31"/>
      <c r="Z811" s="30" t="str">
        <f t="shared" si="31"/>
        <v/>
      </c>
    </row>
    <row r="812" spans="1:26" ht="25.5" customHeight="1" x14ac:dyDescent="0.25">
      <c r="A812" s="13"/>
      <c r="B812" s="82" t="str">
        <f t="shared" si="25"/>
        <v/>
      </c>
      <c r="J812" s="50" t="str">
        <f>IF(G812&lt;&gt;"",VLOOKUP(G812,'nhân viên sale'!$A$2:$C$1624,2,0),"")</f>
        <v/>
      </c>
      <c r="L812" s="27" t="str">
        <f t="shared" si="27"/>
        <v/>
      </c>
      <c r="M812" s="16"/>
      <c r="N812" s="50" t="str">
        <f t="shared" si="26"/>
        <v/>
      </c>
      <c r="Q812" s="28" t="str">
        <f t="shared" si="24"/>
        <v/>
      </c>
      <c r="T812" s="30">
        <f t="shared" si="28"/>
        <v>0</v>
      </c>
      <c r="U812" s="30">
        <f t="shared" si="29"/>
        <v>0</v>
      </c>
      <c r="X812" s="67" t="str">
        <f t="shared" si="30"/>
        <v/>
      </c>
      <c r="Y812" s="31"/>
      <c r="Z812" s="30" t="str">
        <f t="shared" si="31"/>
        <v/>
      </c>
    </row>
    <row r="813" spans="1:26" ht="25.5" customHeight="1" x14ac:dyDescent="0.25">
      <c r="A813" s="13"/>
      <c r="B813" s="82" t="str">
        <f t="shared" si="25"/>
        <v/>
      </c>
      <c r="J813" s="50" t="str">
        <f>IF(G813&lt;&gt;"",VLOOKUP(G813,'nhân viên sale'!$A$2:$C$1624,2,0),"")</f>
        <v/>
      </c>
      <c r="L813" s="27" t="str">
        <f t="shared" si="27"/>
        <v/>
      </c>
      <c r="M813" s="16"/>
      <c r="N813" s="50" t="str">
        <f t="shared" si="26"/>
        <v/>
      </c>
      <c r="Q813" s="28" t="str">
        <f t="shared" si="24"/>
        <v/>
      </c>
      <c r="T813" s="30">
        <f t="shared" si="28"/>
        <v>0</v>
      </c>
      <c r="U813" s="30">
        <f t="shared" si="29"/>
        <v>0</v>
      </c>
      <c r="X813" s="67" t="str">
        <f t="shared" si="30"/>
        <v/>
      </c>
      <c r="Y813" s="31"/>
      <c r="Z813" s="30" t="str">
        <f t="shared" si="31"/>
        <v/>
      </c>
    </row>
    <row r="814" spans="1:26" ht="25.5" customHeight="1" x14ac:dyDescent="0.25">
      <c r="A814" s="13"/>
      <c r="B814" s="82" t="str">
        <f t="shared" si="25"/>
        <v/>
      </c>
      <c r="J814" s="50" t="str">
        <f>IF(G814&lt;&gt;"",VLOOKUP(G814,'nhân viên sale'!$A$2:$C$1624,2,0),"")</f>
        <v/>
      </c>
      <c r="L814" s="27" t="str">
        <f t="shared" si="27"/>
        <v/>
      </c>
      <c r="M814" s="16"/>
      <c r="N814" s="50" t="str">
        <f t="shared" si="26"/>
        <v/>
      </c>
      <c r="Q814" s="28" t="str">
        <f t="shared" si="24"/>
        <v/>
      </c>
      <c r="T814" s="30">
        <f t="shared" si="28"/>
        <v>0</v>
      </c>
      <c r="U814" s="30">
        <f t="shared" si="29"/>
        <v>0</v>
      </c>
      <c r="X814" s="67" t="str">
        <f t="shared" si="30"/>
        <v/>
      </c>
      <c r="Y814" s="31"/>
      <c r="Z814" s="30" t="str">
        <f t="shared" si="31"/>
        <v/>
      </c>
    </row>
    <row r="815" spans="1:26" ht="25.5" customHeight="1" x14ac:dyDescent="0.25">
      <c r="A815" s="13"/>
      <c r="B815" s="82" t="str">
        <f t="shared" si="25"/>
        <v/>
      </c>
      <c r="J815" s="50" t="str">
        <f>IF(G815&lt;&gt;"",VLOOKUP(G815,'nhân viên sale'!$A$2:$C$1624,2,0),"")</f>
        <v/>
      </c>
      <c r="L815" s="27" t="str">
        <f t="shared" si="27"/>
        <v/>
      </c>
      <c r="M815" s="16"/>
      <c r="N815" s="50" t="str">
        <f t="shared" si="26"/>
        <v/>
      </c>
      <c r="Q815" s="28" t="str">
        <f t="shared" si="24"/>
        <v/>
      </c>
      <c r="T815" s="30">
        <f t="shared" si="28"/>
        <v>0</v>
      </c>
      <c r="U815" s="30">
        <f t="shared" si="29"/>
        <v>0</v>
      </c>
      <c r="X815" s="67" t="str">
        <f t="shared" si="30"/>
        <v/>
      </c>
      <c r="Y815" s="31"/>
      <c r="Z815" s="30" t="str">
        <f t="shared" si="31"/>
        <v/>
      </c>
    </row>
    <row r="816" spans="1:26" ht="25.5" customHeight="1" x14ac:dyDescent="0.25">
      <c r="A816" s="13"/>
      <c r="B816" s="82" t="str">
        <f t="shared" si="25"/>
        <v/>
      </c>
      <c r="J816" s="50" t="str">
        <f>IF(G816&lt;&gt;"",VLOOKUP(G816,'nhân viên sale'!$A$2:$C$1624,2,0),"")</f>
        <v/>
      </c>
      <c r="L816" s="27" t="str">
        <f t="shared" si="27"/>
        <v/>
      </c>
      <c r="M816" s="16"/>
      <c r="N816" s="50" t="str">
        <f t="shared" si="26"/>
        <v/>
      </c>
      <c r="Q816" s="28" t="str">
        <f t="shared" si="24"/>
        <v/>
      </c>
      <c r="T816" s="30">
        <f t="shared" si="28"/>
        <v>0</v>
      </c>
      <c r="U816" s="30">
        <f t="shared" si="29"/>
        <v>0</v>
      </c>
      <c r="X816" s="67" t="str">
        <f t="shared" si="30"/>
        <v/>
      </c>
      <c r="Y816" s="31"/>
      <c r="Z816" s="30" t="str">
        <f t="shared" si="31"/>
        <v/>
      </c>
    </row>
    <row r="817" spans="1:26" ht="25.5" customHeight="1" x14ac:dyDescent="0.25">
      <c r="A817" s="13"/>
      <c r="B817" s="82" t="str">
        <f t="shared" si="25"/>
        <v/>
      </c>
      <c r="J817" s="50" t="str">
        <f>IF(G817&lt;&gt;"",VLOOKUP(G817,'nhân viên sale'!$A$2:$C$1624,2,0),"")</f>
        <v/>
      </c>
      <c r="L817" s="27" t="str">
        <f t="shared" si="27"/>
        <v/>
      </c>
      <c r="M817" s="16"/>
      <c r="N817" s="50" t="str">
        <f t="shared" si="26"/>
        <v/>
      </c>
      <c r="Q817" s="28" t="str">
        <f t="shared" si="24"/>
        <v/>
      </c>
      <c r="T817" s="30">
        <f t="shared" si="28"/>
        <v>0</v>
      </c>
      <c r="U817" s="30">
        <f t="shared" si="29"/>
        <v>0</v>
      </c>
      <c r="X817" s="67" t="str">
        <f t="shared" si="30"/>
        <v/>
      </c>
      <c r="Y817" s="31"/>
      <c r="Z817" s="30" t="str">
        <f t="shared" si="31"/>
        <v/>
      </c>
    </row>
    <row r="818" spans="1:26" ht="25.5" customHeight="1" x14ac:dyDescent="0.25">
      <c r="A818" s="13"/>
      <c r="B818" s="82" t="str">
        <f t="shared" si="25"/>
        <v/>
      </c>
      <c r="J818" s="50" t="str">
        <f>IF(G818&lt;&gt;"",VLOOKUP(G818,'nhân viên sale'!$A$2:$C$1624,2,0),"")</f>
        <v/>
      </c>
      <c r="L818" s="27" t="str">
        <f t="shared" si="27"/>
        <v/>
      </c>
      <c r="M818" s="16"/>
      <c r="N818" s="50" t="str">
        <f t="shared" si="26"/>
        <v/>
      </c>
      <c r="Q818" s="28" t="str">
        <f t="shared" si="24"/>
        <v/>
      </c>
      <c r="T818" s="30">
        <f t="shared" si="28"/>
        <v>0</v>
      </c>
      <c r="U818" s="30">
        <f t="shared" si="29"/>
        <v>0</v>
      </c>
      <c r="X818" s="67" t="str">
        <f t="shared" si="30"/>
        <v/>
      </c>
      <c r="Y818" s="31"/>
      <c r="Z818" s="30" t="str">
        <f t="shared" si="31"/>
        <v/>
      </c>
    </row>
    <row r="819" spans="1:26" ht="25.5" customHeight="1" x14ac:dyDescent="0.25">
      <c r="A819" s="13"/>
      <c r="B819" s="82" t="str">
        <f t="shared" si="25"/>
        <v/>
      </c>
      <c r="J819" s="50" t="str">
        <f>IF(G819&lt;&gt;"",VLOOKUP(G819,'nhân viên sale'!$A$2:$C$1624,2,0),"")</f>
        <v/>
      </c>
      <c r="L819" s="27" t="str">
        <f t="shared" si="27"/>
        <v/>
      </c>
      <c r="M819" s="16"/>
      <c r="N819" s="50" t="str">
        <f t="shared" si="26"/>
        <v/>
      </c>
      <c r="Q819" s="28" t="str">
        <f t="shared" si="24"/>
        <v/>
      </c>
      <c r="T819" s="30">
        <f t="shared" si="28"/>
        <v>0</v>
      </c>
      <c r="U819" s="30">
        <f t="shared" si="29"/>
        <v>0</v>
      </c>
      <c r="X819" s="67" t="str">
        <f t="shared" si="30"/>
        <v/>
      </c>
      <c r="Y819" s="31"/>
      <c r="Z819" s="30" t="str">
        <f t="shared" si="31"/>
        <v/>
      </c>
    </row>
    <row r="820" spans="1:26" ht="25.5" customHeight="1" x14ac:dyDescent="0.25">
      <c r="A820" s="13"/>
      <c r="B820" s="82" t="str">
        <f t="shared" si="25"/>
        <v/>
      </c>
      <c r="J820" s="50" t="str">
        <f>IF(G820&lt;&gt;"",VLOOKUP(G820,'nhân viên sale'!$A$2:$C$1624,2,0),"")</f>
        <v/>
      </c>
      <c r="L820" s="27" t="str">
        <f t="shared" si="27"/>
        <v/>
      </c>
      <c r="M820" s="16"/>
      <c r="N820" s="50" t="str">
        <f t="shared" si="26"/>
        <v/>
      </c>
      <c r="Q820" s="28" t="str">
        <f t="shared" si="24"/>
        <v/>
      </c>
      <c r="T820" s="30">
        <f t="shared" si="28"/>
        <v>0</v>
      </c>
      <c r="U820" s="30">
        <f t="shared" si="29"/>
        <v>0</v>
      </c>
      <c r="X820" s="67" t="str">
        <f t="shared" si="30"/>
        <v/>
      </c>
      <c r="Y820" s="31"/>
      <c r="Z820" s="30" t="str">
        <f t="shared" si="31"/>
        <v/>
      </c>
    </row>
    <row r="821" spans="1:26" ht="25.5" customHeight="1" x14ac:dyDescent="0.25">
      <c r="A821" s="13"/>
      <c r="B821" s="82" t="str">
        <f t="shared" si="25"/>
        <v/>
      </c>
      <c r="J821" s="50" t="str">
        <f>IF(G821&lt;&gt;"",VLOOKUP(G821,'nhân viên sale'!$A$2:$C$1624,2,0),"")</f>
        <v/>
      </c>
      <c r="L821" s="27" t="str">
        <f t="shared" si="27"/>
        <v/>
      </c>
      <c r="N821" s="50" t="str">
        <f t="shared" si="26"/>
        <v/>
      </c>
      <c r="Q821" s="28" t="str">
        <f t="shared" si="24"/>
        <v/>
      </c>
      <c r="T821" s="30">
        <f t="shared" si="28"/>
        <v>0</v>
      </c>
      <c r="U821" s="30">
        <f t="shared" si="29"/>
        <v>0</v>
      </c>
      <c r="X821" s="67" t="str">
        <f t="shared" si="30"/>
        <v/>
      </c>
      <c r="Y821" s="31"/>
      <c r="Z821" s="30" t="str">
        <f t="shared" si="31"/>
        <v/>
      </c>
    </row>
    <row r="822" spans="1:26" ht="25.5" customHeight="1" x14ac:dyDescent="0.25">
      <c r="A822" s="13"/>
      <c r="B822" s="82" t="str">
        <f t="shared" si="25"/>
        <v/>
      </c>
      <c r="J822" s="50" t="str">
        <f>IF(G822&lt;&gt;"",VLOOKUP(G822,'nhân viên sale'!$A$2:$C$1624,2,0),"")</f>
        <v/>
      </c>
      <c r="L822" s="27" t="str">
        <f t="shared" si="27"/>
        <v/>
      </c>
      <c r="N822" s="50" t="str">
        <f t="shared" si="26"/>
        <v/>
      </c>
      <c r="Q822" s="28" t="str">
        <f t="shared" si="24"/>
        <v/>
      </c>
      <c r="T822" s="30">
        <f t="shared" si="28"/>
        <v>0</v>
      </c>
      <c r="U822" s="30">
        <f t="shared" si="29"/>
        <v>0</v>
      </c>
      <c r="X822" s="67" t="str">
        <f t="shared" si="30"/>
        <v/>
      </c>
      <c r="Y822" s="31"/>
      <c r="Z822" s="30" t="str">
        <f t="shared" si="31"/>
        <v/>
      </c>
    </row>
    <row r="823" spans="1:26" ht="25.5" customHeight="1" x14ac:dyDescent="0.25">
      <c r="A823" s="13"/>
      <c r="B823" s="82" t="str">
        <f t="shared" si="25"/>
        <v/>
      </c>
      <c r="J823" s="50" t="str">
        <f>IF(G823&lt;&gt;"",VLOOKUP(G823,'nhân viên sale'!$A$2:$C$1624,2,0),"")</f>
        <v/>
      </c>
      <c r="L823" s="27" t="str">
        <f t="shared" si="27"/>
        <v/>
      </c>
      <c r="N823" s="50" t="str">
        <f t="shared" si="26"/>
        <v/>
      </c>
      <c r="Q823" s="28" t="str">
        <f t="shared" si="24"/>
        <v/>
      </c>
      <c r="T823" s="30">
        <f t="shared" si="28"/>
        <v>0</v>
      </c>
      <c r="U823" s="30">
        <f t="shared" si="29"/>
        <v>0</v>
      </c>
      <c r="X823" s="67" t="str">
        <f t="shared" si="30"/>
        <v/>
      </c>
      <c r="Y823" s="31"/>
      <c r="Z823" s="30" t="str">
        <f t="shared" si="31"/>
        <v/>
      </c>
    </row>
    <row r="824" spans="1:26" ht="25.5" customHeight="1" x14ac:dyDescent="0.25">
      <c r="A824" s="13"/>
      <c r="B824" s="82" t="str">
        <f t="shared" si="25"/>
        <v/>
      </c>
      <c r="J824" s="50" t="str">
        <f>IF(G824&lt;&gt;"",VLOOKUP(G824,'nhân viên sale'!$A$2:$C$1624,2,0),"")</f>
        <v/>
      </c>
      <c r="L824" s="27" t="str">
        <f t="shared" si="27"/>
        <v/>
      </c>
      <c r="N824" s="50" t="str">
        <f t="shared" si="26"/>
        <v/>
      </c>
      <c r="Q824" s="28" t="str">
        <f t="shared" si="24"/>
        <v/>
      </c>
      <c r="T824" s="30">
        <f t="shared" si="28"/>
        <v>0</v>
      </c>
      <c r="U824" s="30">
        <f t="shared" si="29"/>
        <v>0</v>
      </c>
      <c r="X824" s="67" t="str">
        <f t="shared" si="30"/>
        <v/>
      </c>
      <c r="Y824" s="31"/>
      <c r="Z824" s="30" t="str">
        <f t="shared" si="31"/>
        <v/>
      </c>
    </row>
    <row r="825" spans="1:26" ht="25.5" customHeight="1" x14ac:dyDescent="0.25">
      <c r="A825" s="13"/>
      <c r="B825" s="82" t="str">
        <f t="shared" si="25"/>
        <v/>
      </c>
      <c r="J825" s="50" t="str">
        <f>IF(G825&lt;&gt;"",VLOOKUP(G825,'nhân viên sale'!$A$2:$C$1624,2,0),"")</f>
        <v/>
      </c>
      <c r="L825" s="27" t="str">
        <f t="shared" si="27"/>
        <v/>
      </c>
      <c r="N825" s="50" t="str">
        <f t="shared" si="26"/>
        <v/>
      </c>
      <c r="Q825" s="28" t="str">
        <f t="shared" si="24"/>
        <v/>
      </c>
      <c r="T825" s="30">
        <f t="shared" si="28"/>
        <v>0</v>
      </c>
      <c r="U825" s="30">
        <f t="shared" si="29"/>
        <v>0</v>
      </c>
      <c r="X825" s="67" t="str">
        <f t="shared" si="30"/>
        <v/>
      </c>
      <c r="Y825" s="31"/>
      <c r="Z825" s="30" t="str">
        <f t="shared" si="31"/>
        <v/>
      </c>
    </row>
    <row r="826" spans="1:26" ht="25.5" customHeight="1" x14ac:dyDescent="0.25">
      <c r="A826" s="13"/>
      <c r="B826" s="82" t="str">
        <f t="shared" si="25"/>
        <v/>
      </c>
      <c r="J826" s="50" t="str">
        <f>IF(G826&lt;&gt;"",VLOOKUP(G826,'nhân viên sale'!$A$2:$C$1624,2,0),"")</f>
        <v/>
      </c>
      <c r="L826" s="27" t="str">
        <f t="shared" si="27"/>
        <v/>
      </c>
      <c r="N826" s="50" t="str">
        <f t="shared" si="26"/>
        <v/>
      </c>
      <c r="Q826" s="28" t="str">
        <f t="shared" si="24"/>
        <v/>
      </c>
      <c r="T826" s="30">
        <f t="shared" si="28"/>
        <v>0</v>
      </c>
      <c r="U826" s="30">
        <f t="shared" si="29"/>
        <v>0</v>
      </c>
      <c r="X826" s="67" t="str">
        <f t="shared" si="30"/>
        <v/>
      </c>
      <c r="Y826" s="31"/>
      <c r="Z826" s="30" t="str">
        <f t="shared" si="31"/>
        <v/>
      </c>
    </row>
    <row r="827" spans="1:26" ht="25.5" customHeight="1" x14ac:dyDescent="0.25">
      <c r="A827" s="13"/>
      <c r="B827" s="82" t="str">
        <f t="shared" si="25"/>
        <v/>
      </c>
      <c r="J827" s="50" t="str">
        <f>IF(G827&lt;&gt;"",VLOOKUP(G827,'nhân viên sale'!$A$2:$C$1624,2,0),"")</f>
        <v/>
      </c>
      <c r="L827" s="27" t="str">
        <f t="shared" si="27"/>
        <v/>
      </c>
      <c r="N827" s="50" t="str">
        <f t="shared" si="26"/>
        <v/>
      </c>
      <c r="Q827" s="28" t="str">
        <f t="shared" si="24"/>
        <v/>
      </c>
      <c r="T827" s="30">
        <f t="shared" si="28"/>
        <v>0</v>
      </c>
      <c r="U827" s="30">
        <f t="shared" si="29"/>
        <v>0</v>
      </c>
      <c r="X827" s="67" t="str">
        <f t="shared" si="30"/>
        <v/>
      </c>
      <c r="Y827" s="31"/>
      <c r="Z827" s="30" t="str">
        <f t="shared" si="31"/>
        <v/>
      </c>
    </row>
    <row r="828" spans="1:26" ht="25.5" customHeight="1" x14ac:dyDescent="0.25">
      <c r="A828" s="13"/>
      <c r="B828" s="82" t="str">
        <f t="shared" si="25"/>
        <v/>
      </c>
      <c r="J828" s="50" t="str">
        <f>IF(G828&lt;&gt;"",VLOOKUP(G828,'nhân viên sale'!$A$2:$C$1624,2,0),"")</f>
        <v/>
      </c>
      <c r="L828" s="27" t="str">
        <f t="shared" si="27"/>
        <v/>
      </c>
      <c r="N828" s="50" t="str">
        <f t="shared" si="26"/>
        <v/>
      </c>
      <c r="Q828" s="28" t="str">
        <f t="shared" si="24"/>
        <v/>
      </c>
      <c r="T828" s="30">
        <f t="shared" si="28"/>
        <v>0</v>
      </c>
      <c r="U828" s="30">
        <f t="shared" si="29"/>
        <v>0</v>
      </c>
      <c r="X828" s="67" t="str">
        <f t="shared" si="30"/>
        <v/>
      </c>
      <c r="Y828" s="31"/>
      <c r="Z828" s="30" t="str">
        <f t="shared" si="31"/>
        <v/>
      </c>
    </row>
    <row r="829" spans="1:26" ht="25.5" customHeight="1" x14ac:dyDescent="0.25">
      <c r="A829" s="13"/>
      <c r="B829" s="82" t="str">
        <f t="shared" si="25"/>
        <v/>
      </c>
      <c r="J829" s="50" t="str">
        <f>IF(G829&lt;&gt;"",VLOOKUP(G829,'nhân viên sale'!$A$2:$C$1624,2,0),"")</f>
        <v/>
      </c>
      <c r="L829" s="27" t="str">
        <f t="shared" si="27"/>
        <v/>
      </c>
      <c r="N829" s="50" t="str">
        <f t="shared" si="26"/>
        <v/>
      </c>
      <c r="Q829" s="28" t="str">
        <f t="shared" si="24"/>
        <v/>
      </c>
      <c r="T829" s="30">
        <f t="shared" si="28"/>
        <v>0</v>
      </c>
      <c r="U829" s="30">
        <f t="shared" si="29"/>
        <v>0</v>
      </c>
      <c r="X829" s="67" t="str">
        <f t="shared" si="30"/>
        <v/>
      </c>
      <c r="Y829" s="31"/>
      <c r="Z829" s="30" t="str">
        <f t="shared" si="31"/>
        <v/>
      </c>
    </row>
    <row r="830" spans="1:26" ht="25.5" customHeight="1" x14ac:dyDescent="0.25">
      <c r="A830" s="13"/>
      <c r="B830" s="82" t="str">
        <f t="shared" si="25"/>
        <v/>
      </c>
      <c r="J830" s="50" t="str">
        <f>IF(G830&lt;&gt;"",VLOOKUP(G830,'nhân viên sale'!$A$2:$C$1624,2,0),"")</f>
        <v/>
      </c>
      <c r="L830" s="27" t="str">
        <f t="shared" si="27"/>
        <v/>
      </c>
      <c r="N830" s="50" t="str">
        <f t="shared" si="26"/>
        <v/>
      </c>
      <c r="Q830" s="28" t="str">
        <f t="shared" si="24"/>
        <v/>
      </c>
      <c r="T830" s="30">
        <f t="shared" si="28"/>
        <v>0</v>
      </c>
      <c r="U830" s="30">
        <f t="shared" si="29"/>
        <v>0</v>
      </c>
      <c r="X830" s="67" t="str">
        <f t="shared" si="30"/>
        <v/>
      </c>
      <c r="Y830" s="31"/>
      <c r="Z830" s="30" t="str">
        <f t="shared" si="31"/>
        <v/>
      </c>
    </row>
    <row r="831" spans="1:26" ht="25.5" customHeight="1" x14ac:dyDescent="0.25">
      <c r="A831" s="13"/>
      <c r="B831" s="82" t="str">
        <f t="shared" si="25"/>
        <v/>
      </c>
      <c r="J831" s="50" t="str">
        <f>IF(G831&lt;&gt;"",VLOOKUP(G831,'nhân viên sale'!$A$2:$C$1624,2,0),"")</f>
        <v/>
      </c>
      <c r="L831" s="27" t="str">
        <f t="shared" si="27"/>
        <v/>
      </c>
      <c r="N831" s="50" t="str">
        <f t="shared" si="26"/>
        <v/>
      </c>
      <c r="Q831" s="28" t="str">
        <f t="shared" si="24"/>
        <v/>
      </c>
      <c r="T831" s="30">
        <f t="shared" si="28"/>
        <v>0</v>
      </c>
      <c r="U831" s="30">
        <f t="shared" si="29"/>
        <v>0</v>
      </c>
      <c r="X831" s="67" t="str">
        <f t="shared" si="30"/>
        <v/>
      </c>
      <c r="Y831" s="31"/>
      <c r="Z831" s="30" t="str">
        <f t="shared" si="31"/>
        <v/>
      </c>
    </row>
    <row r="832" spans="1:26" ht="25.5" customHeight="1" x14ac:dyDescent="0.25">
      <c r="A832" s="13"/>
      <c r="B832" s="82" t="str">
        <f t="shared" si="25"/>
        <v/>
      </c>
      <c r="J832" s="50" t="str">
        <f>IF(G832&lt;&gt;"",VLOOKUP(G832,'nhân viên sale'!$A$2:$C$1624,2,0),"")</f>
        <v/>
      </c>
      <c r="L832" s="27" t="str">
        <f t="shared" si="27"/>
        <v/>
      </c>
      <c r="N832" s="50" t="str">
        <f t="shared" si="26"/>
        <v/>
      </c>
      <c r="Q832" s="28" t="str">
        <f t="shared" si="24"/>
        <v/>
      </c>
      <c r="T832" s="30">
        <f t="shared" si="28"/>
        <v>0</v>
      </c>
      <c r="U832" s="30">
        <f t="shared" si="29"/>
        <v>0</v>
      </c>
      <c r="X832" s="67" t="str">
        <f t="shared" si="30"/>
        <v/>
      </c>
      <c r="Y832" s="31"/>
      <c r="Z832" s="30" t="str">
        <f t="shared" si="31"/>
        <v/>
      </c>
    </row>
    <row r="833" spans="1:26" ht="25.5" customHeight="1" x14ac:dyDescent="0.25">
      <c r="A833" s="13"/>
      <c r="B833" s="82" t="str">
        <f t="shared" si="25"/>
        <v/>
      </c>
      <c r="J833" s="50" t="str">
        <f>IF(G833&lt;&gt;"",VLOOKUP(G833,'nhân viên sale'!$A$2:$C$1624,2,0),"")</f>
        <v/>
      </c>
      <c r="L833" s="27" t="str">
        <f t="shared" si="27"/>
        <v/>
      </c>
      <c r="N833" s="50" t="str">
        <f t="shared" si="26"/>
        <v/>
      </c>
      <c r="Q833" s="28" t="str">
        <f t="shared" si="24"/>
        <v/>
      </c>
      <c r="T833" s="30">
        <f t="shared" si="28"/>
        <v>0</v>
      </c>
      <c r="U833" s="30">
        <f t="shared" si="29"/>
        <v>0</v>
      </c>
      <c r="X833" s="67" t="str">
        <f t="shared" si="30"/>
        <v/>
      </c>
      <c r="Y833" s="31"/>
      <c r="Z833" s="30" t="str">
        <f t="shared" si="31"/>
        <v/>
      </c>
    </row>
    <row r="834" spans="1:26" ht="25.5" customHeight="1" x14ac:dyDescent="0.25">
      <c r="A834" s="13"/>
      <c r="B834" s="82" t="str">
        <f t="shared" si="25"/>
        <v/>
      </c>
      <c r="J834" s="50" t="str">
        <f>IF(G834&lt;&gt;"",VLOOKUP(G834,'nhân viên sale'!$A$2:$C$1624,2,0),"")</f>
        <v/>
      </c>
      <c r="L834" s="27" t="str">
        <f t="shared" si="27"/>
        <v/>
      </c>
      <c r="N834" s="50" t="str">
        <f t="shared" si="26"/>
        <v/>
      </c>
      <c r="Q834" s="28" t="str">
        <f t="shared" ref="Q834:Q897" si="32">IF(K834&lt;&gt;"",VLOOKUP(K834,tenhang,3,0),"")</f>
        <v/>
      </c>
      <c r="T834" s="30">
        <f t="shared" si="28"/>
        <v>0</v>
      </c>
      <c r="U834" s="30">
        <f t="shared" si="29"/>
        <v>0</v>
      </c>
      <c r="X834" s="67" t="str">
        <f t="shared" si="30"/>
        <v/>
      </c>
      <c r="Y834" s="31"/>
      <c r="Z834" s="30" t="str">
        <f t="shared" si="31"/>
        <v/>
      </c>
    </row>
    <row r="835" spans="1:26" ht="25.5" customHeight="1" x14ac:dyDescent="0.25">
      <c r="A835" s="13"/>
      <c r="B835" s="82" t="str">
        <f t="shared" ref="B835:B898" si="33">IF(I835&lt;&gt;"",IF(LEN(I835)&gt;9,LEFT(I835,10),"sai PO"),"")</f>
        <v/>
      </c>
      <c r="J835" s="50" t="str">
        <f>IF(G835&lt;&gt;"",VLOOKUP(G835,'nhân viên sale'!$A$2:$C$1624,2,0),"")</f>
        <v/>
      </c>
      <c r="L835" s="27" t="str">
        <f t="shared" si="27"/>
        <v/>
      </c>
      <c r="N835" s="50" t="str">
        <f t="shared" ref="N835:N898" si="34">IF(K835&lt;&gt;"","K-HCM","")</f>
        <v/>
      </c>
      <c r="Q835" s="28" t="str">
        <f t="shared" si="32"/>
        <v/>
      </c>
      <c r="T835" s="30">
        <f t="shared" si="28"/>
        <v>0</v>
      </c>
      <c r="U835" s="30">
        <f t="shared" si="29"/>
        <v>0</v>
      </c>
      <c r="X835" s="67" t="str">
        <f t="shared" si="30"/>
        <v/>
      </c>
      <c r="Y835" s="31"/>
      <c r="Z835" s="30" t="str">
        <f t="shared" si="31"/>
        <v/>
      </c>
    </row>
    <row r="836" spans="1:26" ht="25.5" customHeight="1" x14ac:dyDescent="0.25">
      <c r="A836" s="13"/>
      <c r="B836" s="82" t="str">
        <f t="shared" si="33"/>
        <v/>
      </c>
      <c r="J836" s="50" t="str">
        <f>IF(G836&lt;&gt;"",VLOOKUP(G836,'nhân viên sale'!$A$2:$C$1624,2,0),"")</f>
        <v/>
      </c>
      <c r="L836" s="27" t="str">
        <f t="shared" ref="L836:L899" si="35">IF(K836&lt;&gt;"",VLOOKUP(K836,tenhang,2,0),"")</f>
        <v/>
      </c>
      <c r="N836" s="50" t="str">
        <f t="shared" si="34"/>
        <v/>
      </c>
      <c r="Q836" s="28" t="str">
        <f t="shared" si="32"/>
        <v/>
      </c>
      <c r="T836" s="30">
        <f t="shared" ref="T836:T899" si="36">IF(K836&lt;&gt;"",VLOOKUP(K836,tenhang,4,0),0)</f>
        <v>0</v>
      </c>
      <c r="U836" s="30">
        <f t="shared" ref="U836:U899" si="37">R836*T836</f>
        <v>0</v>
      </c>
      <c r="X836" s="67" t="str">
        <f t="shared" si="30"/>
        <v/>
      </c>
      <c r="Y836" s="31"/>
      <c r="Z836" s="30" t="str">
        <f t="shared" si="31"/>
        <v/>
      </c>
    </row>
    <row r="837" spans="1:26" ht="25.5" customHeight="1" x14ac:dyDescent="0.25">
      <c r="A837" s="13"/>
      <c r="B837" s="82" t="str">
        <f t="shared" si="33"/>
        <v/>
      </c>
      <c r="J837" s="50" t="str">
        <f>IF(G837&lt;&gt;"",VLOOKUP(G837,'nhân viên sale'!$A$2:$C$1624,2,0),"")</f>
        <v/>
      </c>
      <c r="L837" s="27" t="str">
        <f t="shared" si="35"/>
        <v/>
      </c>
      <c r="N837" s="50" t="str">
        <f t="shared" si="34"/>
        <v/>
      </c>
      <c r="Q837" s="28" t="str">
        <f t="shared" si="32"/>
        <v/>
      </c>
      <c r="T837" s="30">
        <f t="shared" si="36"/>
        <v>0</v>
      </c>
      <c r="U837" s="30">
        <f t="shared" si="37"/>
        <v>0</v>
      </c>
      <c r="X837" s="67" t="str">
        <f t="shared" si="30"/>
        <v/>
      </c>
      <c r="Y837" s="31"/>
      <c r="Z837" s="30" t="str">
        <f t="shared" si="31"/>
        <v/>
      </c>
    </row>
    <row r="838" spans="1:26" ht="25.5" customHeight="1" x14ac:dyDescent="0.25">
      <c r="A838" s="13"/>
      <c r="B838" s="82" t="str">
        <f t="shared" si="33"/>
        <v/>
      </c>
      <c r="J838" s="50" t="str">
        <f>IF(G838&lt;&gt;"",VLOOKUP(G838,'nhân viên sale'!$A$2:$C$1624,2,0),"")</f>
        <v/>
      </c>
      <c r="L838" s="27" t="str">
        <f t="shared" si="35"/>
        <v/>
      </c>
      <c r="N838" s="50" t="str">
        <f t="shared" si="34"/>
        <v/>
      </c>
      <c r="Q838" s="28" t="str">
        <f t="shared" si="32"/>
        <v/>
      </c>
      <c r="T838" s="30">
        <f t="shared" si="36"/>
        <v>0</v>
      </c>
      <c r="U838" s="30">
        <f t="shared" si="37"/>
        <v>0</v>
      </c>
      <c r="X838" s="67" t="str">
        <f t="shared" si="30"/>
        <v/>
      </c>
      <c r="Y838" s="31"/>
      <c r="Z838" s="30" t="str">
        <f t="shared" si="31"/>
        <v/>
      </c>
    </row>
    <row r="839" spans="1:26" ht="25.5" customHeight="1" x14ac:dyDescent="0.25">
      <c r="A839" s="13"/>
      <c r="B839" s="82" t="str">
        <f t="shared" si="33"/>
        <v/>
      </c>
      <c r="J839" s="50" t="str">
        <f>IF(G839&lt;&gt;"",VLOOKUP(G839,'nhân viên sale'!$A$2:$C$1624,2,0),"")</f>
        <v/>
      </c>
      <c r="L839" s="27" t="str">
        <f t="shared" si="35"/>
        <v/>
      </c>
      <c r="N839" s="50" t="str">
        <f t="shared" si="34"/>
        <v/>
      </c>
      <c r="Q839" s="28" t="str">
        <f t="shared" si="32"/>
        <v/>
      </c>
      <c r="T839" s="30">
        <f t="shared" si="36"/>
        <v>0</v>
      </c>
      <c r="U839" s="30">
        <f t="shared" si="37"/>
        <v>0</v>
      </c>
      <c r="X839" s="67" t="str">
        <f t="shared" si="30"/>
        <v/>
      </c>
      <c r="Y839" s="31"/>
      <c r="Z839" s="30" t="str">
        <f t="shared" si="31"/>
        <v/>
      </c>
    </row>
    <row r="840" spans="1:26" ht="25.5" customHeight="1" x14ac:dyDescent="0.25">
      <c r="A840" s="13"/>
      <c r="B840" s="82" t="str">
        <f t="shared" si="33"/>
        <v/>
      </c>
      <c r="J840" s="50" t="str">
        <f>IF(G840&lt;&gt;"",VLOOKUP(G840,'nhân viên sale'!$A$2:$C$1624,2,0),"")</f>
        <v/>
      </c>
      <c r="L840" s="27" t="str">
        <f t="shared" si="35"/>
        <v/>
      </c>
      <c r="N840" s="50" t="str">
        <f t="shared" si="34"/>
        <v/>
      </c>
      <c r="Q840" s="28" t="str">
        <f t="shared" si="32"/>
        <v/>
      </c>
      <c r="T840" s="30">
        <f t="shared" si="36"/>
        <v>0</v>
      </c>
      <c r="U840" s="30">
        <f t="shared" si="37"/>
        <v>0</v>
      </c>
      <c r="X840" s="67" t="str">
        <f t="shared" si="30"/>
        <v/>
      </c>
      <c r="Y840" s="31"/>
      <c r="Z840" s="30" t="str">
        <f t="shared" si="31"/>
        <v/>
      </c>
    </row>
    <row r="841" spans="1:26" ht="25.5" customHeight="1" x14ac:dyDescent="0.25">
      <c r="A841" s="13"/>
      <c r="B841" s="82" t="str">
        <f t="shared" si="33"/>
        <v/>
      </c>
      <c r="J841" s="50" t="str">
        <f>IF(G841&lt;&gt;"",VLOOKUP(G841,'nhân viên sale'!$A$2:$C$1624,2,0),"")</f>
        <v/>
      </c>
      <c r="L841" s="27" t="str">
        <f t="shared" si="35"/>
        <v/>
      </c>
      <c r="N841" s="50" t="str">
        <f t="shared" si="34"/>
        <v/>
      </c>
      <c r="Q841" s="28" t="str">
        <f t="shared" si="32"/>
        <v/>
      </c>
      <c r="T841" s="30">
        <f t="shared" si="36"/>
        <v>0</v>
      </c>
      <c r="U841" s="30">
        <f t="shared" si="37"/>
        <v>0</v>
      </c>
      <c r="X841" s="67" t="str">
        <f t="shared" si="30"/>
        <v/>
      </c>
      <c r="Y841" s="31"/>
      <c r="Z841" s="30" t="str">
        <f t="shared" si="31"/>
        <v/>
      </c>
    </row>
    <row r="842" spans="1:26" ht="25.5" customHeight="1" x14ac:dyDescent="0.25">
      <c r="A842" s="13"/>
      <c r="B842" s="82" t="str">
        <f t="shared" si="33"/>
        <v/>
      </c>
      <c r="J842" s="50" t="str">
        <f>IF(G842&lt;&gt;"",VLOOKUP(G842,'nhân viên sale'!$A$2:$C$1624,2,0),"")</f>
        <v/>
      </c>
      <c r="L842" s="27" t="str">
        <f t="shared" si="35"/>
        <v/>
      </c>
      <c r="N842" s="50" t="str">
        <f t="shared" si="34"/>
        <v/>
      </c>
      <c r="Q842" s="28" t="str">
        <f t="shared" si="32"/>
        <v/>
      </c>
      <c r="T842" s="30">
        <f t="shared" si="36"/>
        <v>0</v>
      </c>
      <c r="U842" s="30">
        <f t="shared" si="37"/>
        <v>0</v>
      </c>
      <c r="X842" s="67" t="str">
        <f t="shared" ref="X842:X905" si="38">IF(K842&lt;&gt;"",8,"")</f>
        <v/>
      </c>
      <c r="Y842" s="31"/>
      <c r="Z842" s="30" t="str">
        <f t="shared" ref="Z842:Z905" si="39">IF(K842&lt;&gt;"",ROUND(U842*X842*1%,0),"")</f>
        <v/>
      </c>
    </row>
    <row r="843" spans="1:26" ht="25.5" customHeight="1" x14ac:dyDescent="0.25">
      <c r="A843" s="13"/>
      <c r="B843" s="82" t="str">
        <f t="shared" si="33"/>
        <v/>
      </c>
      <c r="J843" s="50" t="str">
        <f>IF(G843&lt;&gt;"",VLOOKUP(G843,'nhân viên sale'!$A$2:$C$1624,2,0),"")</f>
        <v/>
      </c>
      <c r="L843" s="27" t="str">
        <f t="shared" si="35"/>
        <v/>
      </c>
      <c r="N843" s="50" t="str">
        <f t="shared" si="34"/>
        <v/>
      </c>
      <c r="Q843" s="28" t="str">
        <f t="shared" si="32"/>
        <v/>
      </c>
      <c r="T843" s="30">
        <f t="shared" si="36"/>
        <v>0</v>
      </c>
      <c r="U843" s="30">
        <f t="shared" si="37"/>
        <v>0</v>
      </c>
      <c r="X843" s="67" t="str">
        <f t="shared" si="38"/>
        <v/>
      </c>
      <c r="Y843" s="31"/>
      <c r="Z843" s="30" t="str">
        <f t="shared" si="39"/>
        <v/>
      </c>
    </row>
    <row r="844" spans="1:26" ht="25.5" customHeight="1" x14ac:dyDescent="0.25">
      <c r="A844" s="13"/>
      <c r="B844" s="82" t="str">
        <f t="shared" si="33"/>
        <v/>
      </c>
      <c r="J844" s="50" t="str">
        <f>IF(G844&lt;&gt;"",VLOOKUP(G844,'nhân viên sale'!$A$2:$C$1624,2,0),"")</f>
        <v/>
      </c>
      <c r="L844" s="27" t="str">
        <f t="shared" si="35"/>
        <v/>
      </c>
      <c r="N844" s="50" t="str">
        <f t="shared" si="34"/>
        <v/>
      </c>
      <c r="Q844" s="28" t="str">
        <f t="shared" si="32"/>
        <v/>
      </c>
      <c r="T844" s="30">
        <f t="shared" si="36"/>
        <v>0</v>
      </c>
      <c r="U844" s="30">
        <f t="shared" si="37"/>
        <v>0</v>
      </c>
      <c r="X844" s="67" t="str">
        <f t="shared" si="38"/>
        <v/>
      </c>
      <c r="Y844" s="31"/>
      <c r="Z844" s="30" t="str">
        <f t="shared" si="39"/>
        <v/>
      </c>
    </row>
    <row r="845" spans="1:26" ht="25.5" customHeight="1" x14ac:dyDescent="0.25">
      <c r="A845" s="13"/>
      <c r="B845" s="82" t="str">
        <f t="shared" si="33"/>
        <v/>
      </c>
      <c r="J845" s="50" t="str">
        <f>IF(G845&lt;&gt;"",VLOOKUP(G845,'nhân viên sale'!$A$2:$C$1624,2,0),"")</f>
        <v/>
      </c>
      <c r="L845" s="27" t="str">
        <f t="shared" si="35"/>
        <v/>
      </c>
      <c r="N845" s="50" t="str">
        <f t="shared" si="34"/>
        <v/>
      </c>
      <c r="Q845" s="28" t="str">
        <f t="shared" si="32"/>
        <v/>
      </c>
      <c r="T845" s="30">
        <f t="shared" si="36"/>
        <v>0</v>
      </c>
      <c r="U845" s="30">
        <f t="shared" si="37"/>
        <v>0</v>
      </c>
      <c r="X845" s="67" t="str">
        <f t="shared" si="38"/>
        <v/>
      </c>
      <c r="Y845" s="31"/>
      <c r="Z845" s="30" t="str">
        <f t="shared" si="39"/>
        <v/>
      </c>
    </row>
    <row r="846" spans="1:26" ht="25.5" customHeight="1" x14ac:dyDescent="0.25">
      <c r="A846" s="13"/>
      <c r="B846" s="82" t="str">
        <f t="shared" si="33"/>
        <v/>
      </c>
      <c r="J846" s="50" t="str">
        <f>IF(G846&lt;&gt;"",VLOOKUP(G846,'nhân viên sale'!$A$2:$C$1624,2,0),"")</f>
        <v/>
      </c>
      <c r="L846" s="27" t="str">
        <f t="shared" si="35"/>
        <v/>
      </c>
      <c r="N846" s="50" t="str">
        <f t="shared" si="34"/>
        <v/>
      </c>
      <c r="Q846" s="28" t="str">
        <f t="shared" si="32"/>
        <v/>
      </c>
      <c r="T846" s="30">
        <f t="shared" si="36"/>
        <v>0</v>
      </c>
      <c r="U846" s="30">
        <f t="shared" si="37"/>
        <v>0</v>
      </c>
      <c r="X846" s="67" t="str">
        <f t="shared" si="38"/>
        <v/>
      </c>
      <c r="Y846" s="31"/>
      <c r="Z846" s="30" t="str">
        <f t="shared" si="39"/>
        <v/>
      </c>
    </row>
    <row r="847" spans="1:26" ht="25.5" customHeight="1" x14ac:dyDescent="0.25">
      <c r="A847" s="13"/>
      <c r="B847" s="82" t="str">
        <f t="shared" si="33"/>
        <v/>
      </c>
      <c r="J847" s="50" t="str">
        <f>IF(G847&lt;&gt;"",VLOOKUP(G847,'nhân viên sale'!$A$2:$C$1624,2,0),"")</f>
        <v/>
      </c>
      <c r="L847" s="27" t="str">
        <f t="shared" si="35"/>
        <v/>
      </c>
      <c r="N847" s="50" t="str">
        <f t="shared" si="34"/>
        <v/>
      </c>
      <c r="Q847" s="28" t="str">
        <f t="shared" si="32"/>
        <v/>
      </c>
      <c r="T847" s="30">
        <f t="shared" si="36"/>
        <v>0</v>
      </c>
      <c r="U847" s="30">
        <f t="shared" si="37"/>
        <v>0</v>
      </c>
      <c r="X847" s="67" t="str">
        <f t="shared" si="38"/>
        <v/>
      </c>
      <c r="Y847" s="31"/>
      <c r="Z847" s="30" t="str">
        <f t="shared" si="39"/>
        <v/>
      </c>
    </row>
    <row r="848" spans="1:26" ht="25.5" customHeight="1" x14ac:dyDescent="0.25">
      <c r="A848" s="13"/>
      <c r="B848" s="82" t="str">
        <f t="shared" si="33"/>
        <v/>
      </c>
      <c r="J848" s="50" t="str">
        <f>IF(G848&lt;&gt;"",VLOOKUP(G848,'nhân viên sale'!$A$2:$C$1624,2,0),"")</f>
        <v/>
      </c>
      <c r="L848" s="27" t="str">
        <f t="shared" si="35"/>
        <v/>
      </c>
      <c r="N848" s="50" t="str">
        <f t="shared" si="34"/>
        <v/>
      </c>
      <c r="Q848" s="28" t="str">
        <f t="shared" si="32"/>
        <v/>
      </c>
      <c r="T848" s="30">
        <f t="shared" si="36"/>
        <v>0</v>
      </c>
      <c r="U848" s="30">
        <f t="shared" si="37"/>
        <v>0</v>
      </c>
      <c r="X848" s="67" t="str">
        <f t="shared" si="38"/>
        <v/>
      </c>
      <c r="Y848" s="31"/>
      <c r="Z848" s="30" t="str">
        <f t="shared" si="39"/>
        <v/>
      </c>
    </row>
    <row r="849" spans="1:26" ht="25.5" customHeight="1" x14ac:dyDescent="0.25">
      <c r="A849" s="13"/>
      <c r="B849" s="82" t="str">
        <f t="shared" si="33"/>
        <v/>
      </c>
      <c r="J849" s="50" t="str">
        <f>IF(G849&lt;&gt;"",VLOOKUP(G849,'nhân viên sale'!$A$2:$C$1624,2,0),"")</f>
        <v/>
      </c>
      <c r="L849" s="27" t="str">
        <f t="shared" si="35"/>
        <v/>
      </c>
      <c r="N849" s="50" t="str">
        <f t="shared" si="34"/>
        <v/>
      </c>
      <c r="Q849" s="28" t="str">
        <f t="shared" si="32"/>
        <v/>
      </c>
      <c r="T849" s="30">
        <f t="shared" si="36"/>
        <v>0</v>
      </c>
      <c r="U849" s="30">
        <f t="shared" si="37"/>
        <v>0</v>
      </c>
      <c r="X849" s="67" t="str">
        <f t="shared" si="38"/>
        <v/>
      </c>
      <c r="Y849" s="31"/>
      <c r="Z849" s="30" t="str">
        <f t="shared" si="39"/>
        <v/>
      </c>
    </row>
    <row r="850" spans="1:26" ht="25.5" customHeight="1" x14ac:dyDescent="0.25">
      <c r="A850" s="13"/>
      <c r="B850" s="82" t="str">
        <f t="shared" si="33"/>
        <v/>
      </c>
      <c r="J850" s="50" t="str">
        <f>IF(G850&lt;&gt;"",VLOOKUP(G850,'nhân viên sale'!$A$2:$C$1624,2,0),"")</f>
        <v/>
      </c>
      <c r="L850" s="27" t="str">
        <f t="shared" si="35"/>
        <v/>
      </c>
      <c r="N850" s="50" t="str">
        <f t="shared" si="34"/>
        <v/>
      </c>
      <c r="Q850" s="28" t="str">
        <f t="shared" si="32"/>
        <v/>
      </c>
      <c r="T850" s="30">
        <f t="shared" si="36"/>
        <v>0</v>
      </c>
      <c r="U850" s="30">
        <f t="shared" si="37"/>
        <v>0</v>
      </c>
      <c r="X850" s="67" t="str">
        <f t="shared" si="38"/>
        <v/>
      </c>
      <c r="Y850" s="31"/>
      <c r="Z850" s="30" t="str">
        <f t="shared" si="39"/>
        <v/>
      </c>
    </row>
    <row r="851" spans="1:26" ht="25.5" customHeight="1" x14ac:dyDescent="0.25">
      <c r="A851" s="13"/>
      <c r="B851" s="82" t="str">
        <f t="shared" si="33"/>
        <v/>
      </c>
      <c r="J851" s="50" t="str">
        <f>IF(G851&lt;&gt;"",VLOOKUP(G851,'nhân viên sale'!$A$2:$C$1624,2,0),"")</f>
        <v/>
      </c>
      <c r="L851" s="27" t="str">
        <f t="shared" si="35"/>
        <v/>
      </c>
      <c r="N851" s="50" t="str">
        <f t="shared" si="34"/>
        <v/>
      </c>
      <c r="Q851" s="28" t="str">
        <f t="shared" si="32"/>
        <v/>
      </c>
      <c r="T851" s="30">
        <f t="shared" si="36"/>
        <v>0</v>
      </c>
      <c r="U851" s="30">
        <f t="shared" si="37"/>
        <v>0</v>
      </c>
      <c r="X851" s="67" t="str">
        <f t="shared" si="38"/>
        <v/>
      </c>
      <c r="Y851" s="31"/>
      <c r="Z851" s="30" t="str">
        <f t="shared" si="39"/>
        <v/>
      </c>
    </row>
    <row r="852" spans="1:26" ht="25.5" customHeight="1" x14ac:dyDescent="0.25">
      <c r="A852" s="13"/>
      <c r="B852" s="82" t="str">
        <f t="shared" si="33"/>
        <v/>
      </c>
      <c r="J852" s="50" t="str">
        <f>IF(G852&lt;&gt;"",VLOOKUP(G852,'nhân viên sale'!$A$2:$C$1624,2,0),"")</f>
        <v/>
      </c>
      <c r="L852" s="27" t="str">
        <f t="shared" si="35"/>
        <v/>
      </c>
      <c r="N852" s="50" t="str">
        <f t="shared" si="34"/>
        <v/>
      </c>
      <c r="Q852" s="28" t="str">
        <f t="shared" si="32"/>
        <v/>
      </c>
      <c r="T852" s="30">
        <f t="shared" si="36"/>
        <v>0</v>
      </c>
      <c r="U852" s="30">
        <f t="shared" si="37"/>
        <v>0</v>
      </c>
      <c r="X852" s="67" t="str">
        <f t="shared" si="38"/>
        <v/>
      </c>
      <c r="Y852" s="31"/>
      <c r="Z852" s="30" t="str">
        <f t="shared" si="39"/>
        <v/>
      </c>
    </row>
    <row r="853" spans="1:26" ht="25.5" customHeight="1" x14ac:dyDescent="0.25">
      <c r="A853" s="13"/>
      <c r="B853" s="82" t="str">
        <f t="shared" si="33"/>
        <v/>
      </c>
      <c r="J853" s="50" t="str">
        <f>IF(G853&lt;&gt;"",VLOOKUP(G853,'nhân viên sale'!$A$2:$C$1624,2,0),"")</f>
        <v/>
      </c>
      <c r="L853" s="27" t="str">
        <f t="shared" si="35"/>
        <v/>
      </c>
      <c r="N853" s="50" t="str">
        <f t="shared" si="34"/>
        <v/>
      </c>
      <c r="Q853" s="28" t="str">
        <f t="shared" si="32"/>
        <v/>
      </c>
      <c r="T853" s="30">
        <f t="shared" si="36"/>
        <v>0</v>
      </c>
      <c r="U853" s="30">
        <f t="shared" si="37"/>
        <v>0</v>
      </c>
      <c r="X853" s="67" t="str">
        <f t="shared" si="38"/>
        <v/>
      </c>
      <c r="Y853" s="31"/>
      <c r="Z853" s="30" t="str">
        <f t="shared" si="39"/>
        <v/>
      </c>
    </row>
    <row r="854" spans="1:26" ht="25.5" customHeight="1" x14ac:dyDescent="0.25">
      <c r="A854" s="13"/>
      <c r="B854" s="82" t="str">
        <f t="shared" si="33"/>
        <v/>
      </c>
      <c r="J854" s="50" t="str">
        <f>IF(G854&lt;&gt;"",VLOOKUP(G854,'nhân viên sale'!$A$2:$C$1624,2,0),"")</f>
        <v/>
      </c>
      <c r="L854" s="27" t="str">
        <f t="shared" si="35"/>
        <v/>
      </c>
      <c r="N854" s="50" t="str">
        <f t="shared" si="34"/>
        <v/>
      </c>
      <c r="Q854" s="28" t="str">
        <f t="shared" si="32"/>
        <v/>
      </c>
      <c r="T854" s="30">
        <f t="shared" si="36"/>
        <v>0</v>
      </c>
      <c r="U854" s="30">
        <f t="shared" si="37"/>
        <v>0</v>
      </c>
      <c r="X854" s="67" t="str">
        <f t="shared" si="38"/>
        <v/>
      </c>
      <c r="Y854" s="31"/>
      <c r="Z854" s="30" t="str">
        <f t="shared" si="39"/>
        <v/>
      </c>
    </row>
    <row r="855" spans="1:26" ht="25.5" customHeight="1" x14ac:dyDescent="0.25">
      <c r="A855" s="13"/>
      <c r="B855" s="82" t="str">
        <f t="shared" si="33"/>
        <v/>
      </c>
      <c r="J855" s="50" t="str">
        <f>IF(G855&lt;&gt;"",VLOOKUP(G855,'nhân viên sale'!$A$2:$C$1624,2,0),"")</f>
        <v/>
      </c>
      <c r="L855" s="27" t="str">
        <f t="shared" si="35"/>
        <v/>
      </c>
      <c r="N855" s="50" t="str">
        <f t="shared" si="34"/>
        <v/>
      </c>
      <c r="Q855" s="28" t="str">
        <f t="shared" si="32"/>
        <v/>
      </c>
      <c r="T855" s="30">
        <f t="shared" si="36"/>
        <v>0</v>
      </c>
      <c r="U855" s="30">
        <f t="shared" si="37"/>
        <v>0</v>
      </c>
      <c r="X855" s="67" t="str">
        <f t="shared" si="38"/>
        <v/>
      </c>
      <c r="Y855" s="31"/>
      <c r="Z855" s="30" t="str">
        <f t="shared" si="39"/>
        <v/>
      </c>
    </row>
    <row r="856" spans="1:26" ht="25.5" customHeight="1" x14ac:dyDescent="0.25">
      <c r="A856" s="13"/>
      <c r="B856" s="82" t="str">
        <f t="shared" si="33"/>
        <v/>
      </c>
      <c r="J856" s="50" t="str">
        <f>IF(G856&lt;&gt;"",VLOOKUP(G856,'nhân viên sale'!$A$2:$C$1624,2,0),"")</f>
        <v/>
      </c>
      <c r="L856" s="27" t="str">
        <f t="shared" si="35"/>
        <v/>
      </c>
      <c r="N856" s="50" t="str">
        <f t="shared" si="34"/>
        <v/>
      </c>
      <c r="Q856" s="28" t="str">
        <f t="shared" si="32"/>
        <v/>
      </c>
      <c r="T856" s="30">
        <f t="shared" si="36"/>
        <v>0</v>
      </c>
      <c r="U856" s="30">
        <f t="shared" si="37"/>
        <v>0</v>
      </c>
      <c r="X856" s="67" t="str">
        <f t="shared" si="38"/>
        <v/>
      </c>
      <c r="Y856" s="31"/>
      <c r="Z856" s="30" t="str">
        <f t="shared" si="39"/>
        <v/>
      </c>
    </row>
    <row r="857" spans="1:26" ht="25.5" customHeight="1" x14ac:dyDescent="0.25">
      <c r="A857" s="13"/>
      <c r="B857" s="82" t="str">
        <f t="shared" si="33"/>
        <v/>
      </c>
      <c r="J857" s="50" t="str">
        <f>IF(G857&lt;&gt;"",VLOOKUP(G857,'nhân viên sale'!$A$2:$C$1624,2,0),"")</f>
        <v/>
      </c>
      <c r="L857" s="27" t="str">
        <f t="shared" si="35"/>
        <v/>
      </c>
      <c r="N857" s="50" t="str">
        <f t="shared" si="34"/>
        <v/>
      </c>
      <c r="Q857" s="28" t="str">
        <f t="shared" si="32"/>
        <v/>
      </c>
      <c r="T857" s="30">
        <f t="shared" si="36"/>
        <v>0</v>
      </c>
      <c r="U857" s="30">
        <f t="shared" si="37"/>
        <v>0</v>
      </c>
      <c r="X857" s="67" t="str">
        <f t="shared" si="38"/>
        <v/>
      </c>
      <c r="Y857" s="31"/>
      <c r="Z857" s="30" t="str">
        <f t="shared" si="39"/>
        <v/>
      </c>
    </row>
    <row r="858" spans="1:26" ht="25.5" customHeight="1" x14ac:dyDescent="0.25">
      <c r="A858" s="13"/>
      <c r="B858" s="82" t="str">
        <f t="shared" si="33"/>
        <v/>
      </c>
      <c r="J858" s="50" t="str">
        <f>IF(G858&lt;&gt;"",VLOOKUP(G858,'nhân viên sale'!$A$2:$C$1624,2,0),"")</f>
        <v/>
      </c>
      <c r="L858" s="27" t="str">
        <f t="shared" si="35"/>
        <v/>
      </c>
      <c r="N858" s="50" t="str">
        <f t="shared" si="34"/>
        <v/>
      </c>
      <c r="Q858" s="28" t="str">
        <f t="shared" si="32"/>
        <v/>
      </c>
      <c r="T858" s="30">
        <f t="shared" si="36"/>
        <v>0</v>
      </c>
      <c r="U858" s="30">
        <f t="shared" si="37"/>
        <v>0</v>
      </c>
      <c r="X858" s="67" t="str">
        <f t="shared" si="38"/>
        <v/>
      </c>
      <c r="Y858" s="31"/>
      <c r="Z858" s="30" t="str">
        <f t="shared" si="39"/>
        <v/>
      </c>
    </row>
    <row r="859" spans="1:26" ht="25.5" customHeight="1" x14ac:dyDescent="0.25">
      <c r="A859" s="13"/>
      <c r="B859" s="82" t="str">
        <f t="shared" si="33"/>
        <v/>
      </c>
      <c r="J859" s="50" t="str">
        <f>IF(G859&lt;&gt;"",VLOOKUP(G859,'nhân viên sale'!$A$2:$C$1624,2,0),"")</f>
        <v/>
      </c>
      <c r="L859" s="27" t="str">
        <f t="shared" si="35"/>
        <v/>
      </c>
      <c r="N859" s="50" t="str">
        <f t="shared" si="34"/>
        <v/>
      </c>
      <c r="Q859" s="28" t="str">
        <f t="shared" si="32"/>
        <v/>
      </c>
      <c r="T859" s="30">
        <f t="shared" si="36"/>
        <v>0</v>
      </c>
      <c r="U859" s="30">
        <f t="shared" si="37"/>
        <v>0</v>
      </c>
      <c r="X859" s="67" t="str">
        <f t="shared" si="38"/>
        <v/>
      </c>
      <c r="Y859" s="31"/>
      <c r="Z859" s="30" t="str">
        <f t="shared" si="39"/>
        <v/>
      </c>
    </row>
    <row r="860" spans="1:26" ht="25.5" customHeight="1" x14ac:dyDescent="0.25">
      <c r="A860" s="13"/>
      <c r="B860" s="82" t="str">
        <f t="shared" si="33"/>
        <v/>
      </c>
      <c r="J860" s="50" t="str">
        <f>IF(G860&lt;&gt;"",VLOOKUP(G860,'nhân viên sale'!$A$2:$C$1624,2,0),"")</f>
        <v/>
      </c>
      <c r="L860" s="27" t="str">
        <f t="shared" si="35"/>
        <v/>
      </c>
      <c r="N860" s="50" t="str">
        <f t="shared" si="34"/>
        <v/>
      </c>
      <c r="Q860" s="28" t="str">
        <f t="shared" si="32"/>
        <v/>
      </c>
      <c r="T860" s="30">
        <f t="shared" si="36"/>
        <v>0</v>
      </c>
      <c r="U860" s="30">
        <f t="shared" si="37"/>
        <v>0</v>
      </c>
      <c r="X860" s="67" t="str">
        <f t="shared" si="38"/>
        <v/>
      </c>
      <c r="Y860" s="31"/>
      <c r="Z860" s="30" t="str">
        <f t="shared" si="39"/>
        <v/>
      </c>
    </row>
    <row r="861" spans="1:26" ht="25.5" customHeight="1" x14ac:dyDescent="0.25">
      <c r="A861" s="13"/>
      <c r="B861" s="82" t="str">
        <f t="shared" si="33"/>
        <v/>
      </c>
      <c r="J861" s="50" t="str">
        <f>IF(G861&lt;&gt;"",VLOOKUP(G861,'nhân viên sale'!$A$2:$C$1624,2,0),"")</f>
        <v/>
      </c>
      <c r="L861" s="27" t="str">
        <f t="shared" si="35"/>
        <v/>
      </c>
      <c r="N861" s="50" t="str">
        <f t="shared" si="34"/>
        <v/>
      </c>
      <c r="Q861" s="28" t="str">
        <f t="shared" si="32"/>
        <v/>
      </c>
      <c r="T861" s="30">
        <f t="shared" si="36"/>
        <v>0</v>
      </c>
      <c r="U861" s="30">
        <f t="shared" si="37"/>
        <v>0</v>
      </c>
      <c r="X861" s="67" t="str">
        <f t="shared" si="38"/>
        <v/>
      </c>
      <c r="Y861" s="31"/>
      <c r="Z861" s="30" t="str">
        <f t="shared" si="39"/>
        <v/>
      </c>
    </row>
    <row r="862" spans="1:26" ht="25.5" customHeight="1" x14ac:dyDescent="0.25">
      <c r="A862" s="13"/>
      <c r="B862" s="82" t="str">
        <f t="shared" si="33"/>
        <v/>
      </c>
      <c r="J862" s="50" t="str">
        <f>IF(G862&lt;&gt;"",VLOOKUP(G862,'nhân viên sale'!$A$2:$C$1624,2,0),"")</f>
        <v/>
      </c>
      <c r="L862" s="27" t="str">
        <f t="shared" si="35"/>
        <v/>
      </c>
      <c r="N862" s="50" t="str">
        <f t="shared" si="34"/>
        <v/>
      </c>
      <c r="Q862" s="28" t="str">
        <f t="shared" si="32"/>
        <v/>
      </c>
      <c r="T862" s="30">
        <f t="shared" si="36"/>
        <v>0</v>
      </c>
      <c r="U862" s="30">
        <f t="shared" si="37"/>
        <v>0</v>
      </c>
      <c r="X862" s="67" t="str">
        <f t="shared" si="38"/>
        <v/>
      </c>
      <c r="Y862" s="31"/>
      <c r="Z862" s="30" t="str">
        <f t="shared" si="39"/>
        <v/>
      </c>
    </row>
    <row r="863" spans="1:26" ht="25.5" customHeight="1" x14ac:dyDescent="0.25">
      <c r="A863" s="13"/>
      <c r="B863" s="82" t="str">
        <f t="shared" si="33"/>
        <v/>
      </c>
      <c r="J863" s="50" t="str">
        <f>IF(G863&lt;&gt;"",VLOOKUP(G863,'nhân viên sale'!$A$2:$C$1624,2,0),"")</f>
        <v/>
      </c>
      <c r="L863" s="27" t="str">
        <f t="shared" si="35"/>
        <v/>
      </c>
      <c r="N863" s="50" t="str">
        <f t="shared" si="34"/>
        <v/>
      </c>
      <c r="Q863" s="28" t="str">
        <f t="shared" si="32"/>
        <v/>
      </c>
      <c r="T863" s="30">
        <f t="shared" si="36"/>
        <v>0</v>
      </c>
      <c r="U863" s="30">
        <f t="shared" si="37"/>
        <v>0</v>
      </c>
      <c r="X863" s="67" t="str">
        <f t="shared" si="38"/>
        <v/>
      </c>
      <c r="Y863" s="31"/>
      <c r="Z863" s="30" t="str">
        <f t="shared" si="39"/>
        <v/>
      </c>
    </row>
    <row r="864" spans="1:26" ht="25.5" customHeight="1" x14ac:dyDescent="0.25">
      <c r="A864" s="13"/>
      <c r="B864" s="82" t="str">
        <f t="shared" si="33"/>
        <v/>
      </c>
      <c r="J864" s="50" t="str">
        <f>IF(G864&lt;&gt;"",VLOOKUP(G864,'nhân viên sale'!$A$2:$C$1624,2,0),"")</f>
        <v/>
      </c>
      <c r="L864" s="27" t="str">
        <f t="shared" si="35"/>
        <v/>
      </c>
      <c r="N864" s="50" t="str">
        <f t="shared" si="34"/>
        <v/>
      </c>
      <c r="Q864" s="28" t="str">
        <f t="shared" si="32"/>
        <v/>
      </c>
      <c r="T864" s="30">
        <f t="shared" si="36"/>
        <v>0</v>
      </c>
      <c r="U864" s="30">
        <f t="shared" si="37"/>
        <v>0</v>
      </c>
      <c r="X864" s="67" t="str">
        <f t="shared" si="38"/>
        <v/>
      </c>
      <c r="Y864" s="31"/>
      <c r="Z864" s="30" t="str">
        <f t="shared" si="39"/>
        <v/>
      </c>
    </row>
    <row r="865" spans="1:26" ht="25.5" customHeight="1" x14ac:dyDescent="0.25">
      <c r="A865" s="13"/>
      <c r="B865" s="82" t="str">
        <f t="shared" si="33"/>
        <v/>
      </c>
      <c r="J865" s="50" t="str">
        <f>IF(G865&lt;&gt;"",VLOOKUP(G865,'nhân viên sale'!$A$2:$C$1624,2,0),"")</f>
        <v/>
      </c>
      <c r="L865" s="27" t="str">
        <f t="shared" si="35"/>
        <v/>
      </c>
      <c r="N865" s="50" t="str">
        <f t="shared" si="34"/>
        <v/>
      </c>
      <c r="Q865" s="28" t="str">
        <f t="shared" si="32"/>
        <v/>
      </c>
      <c r="T865" s="30">
        <f t="shared" si="36"/>
        <v>0</v>
      </c>
      <c r="U865" s="30">
        <f t="shared" si="37"/>
        <v>0</v>
      </c>
      <c r="X865" s="67" t="str">
        <f t="shared" si="38"/>
        <v/>
      </c>
      <c r="Y865" s="31"/>
      <c r="Z865" s="30" t="str">
        <f t="shared" si="39"/>
        <v/>
      </c>
    </row>
    <row r="866" spans="1:26" ht="25.5" customHeight="1" x14ac:dyDescent="0.25">
      <c r="A866" s="13"/>
      <c r="B866" s="82" t="str">
        <f t="shared" si="33"/>
        <v/>
      </c>
      <c r="J866" s="50" t="str">
        <f>IF(G866&lt;&gt;"",VLOOKUP(G866,'nhân viên sale'!$A$2:$C$1624,2,0),"")</f>
        <v/>
      </c>
      <c r="L866" s="27" t="str">
        <f t="shared" si="35"/>
        <v/>
      </c>
      <c r="N866" s="50" t="str">
        <f t="shared" si="34"/>
        <v/>
      </c>
      <c r="Q866" s="28" t="str">
        <f t="shared" si="32"/>
        <v/>
      </c>
      <c r="T866" s="30">
        <f t="shared" si="36"/>
        <v>0</v>
      </c>
      <c r="U866" s="30">
        <f t="shared" si="37"/>
        <v>0</v>
      </c>
      <c r="X866" s="67" t="str">
        <f t="shared" si="38"/>
        <v/>
      </c>
      <c r="Y866" s="31"/>
      <c r="Z866" s="30" t="str">
        <f t="shared" si="39"/>
        <v/>
      </c>
    </row>
    <row r="867" spans="1:26" ht="25.5" customHeight="1" x14ac:dyDescent="0.25">
      <c r="A867" s="13"/>
      <c r="B867" s="82" t="str">
        <f t="shared" si="33"/>
        <v/>
      </c>
      <c r="J867" s="50" t="str">
        <f>IF(G867&lt;&gt;"",VLOOKUP(G867,'nhân viên sale'!$A$2:$C$1624,2,0),"")</f>
        <v/>
      </c>
      <c r="L867" s="27" t="str">
        <f t="shared" si="35"/>
        <v/>
      </c>
      <c r="N867" s="50" t="str">
        <f t="shared" si="34"/>
        <v/>
      </c>
      <c r="Q867" s="28" t="str">
        <f t="shared" si="32"/>
        <v/>
      </c>
      <c r="T867" s="30">
        <f t="shared" si="36"/>
        <v>0</v>
      </c>
      <c r="U867" s="30">
        <f t="shared" si="37"/>
        <v>0</v>
      </c>
      <c r="X867" s="67" t="str">
        <f t="shared" si="38"/>
        <v/>
      </c>
      <c r="Y867" s="31"/>
      <c r="Z867" s="30" t="str">
        <f t="shared" si="39"/>
        <v/>
      </c>
    </row>
    <row r="868" spans="1:26" ht="25.5" customHeight="1" x14ac:dyDescent="0.25">
      <c r="A868" s="13"/>
      <c r="B868" s="82" t="str">
        <f t="shared" si="33"/>
        <v/>
      </c>
      <c r="J868" s="50" t="str">
        <f>IF(G868&lt;&gt;"",VLOOKUP(G868,'nhân viên sale'!$A$2:$C$1624,2,0),"")</f>
        <v/>
      </c>
      <c r="L868" s="27" t="str">
        <f t="shared" si="35"/>
        <v/>
      </c>
      <c r="N868" s="50" t="str">
        <f t="shared" si="34"/>
        <v/>
      </c>
      <c r="Q868" s="28" t="str">
        <f t="shared" si="32"/>
        <v/>
      </c>
      <c r="T868" s="30">
        <f t="shared" si="36"/>
        <v>0</v>
      </c>
      <c r="U868" s="30">
        <f t="shared" si="37"/>
        <v>0</v>
      </c>
      <c r="X868" s="67" t="str">
        <f t="shared" si="38"/>
        <v/>
      </c>
      <c r="Y868" s="31"/>
      <c r="Z868" s="30" t="str">
        <f t="shared" si="39"/>
        <v/>
      </c>
    </row>
    <row r="869" spans="1:26" ht="25.5" customHeight="1" x14ac:dyDescent="0.25">
      <c r="A869" s="13"/>
      <c r="B869" s="82" t="str">
        <f t="shared" si="33"/>
        <v/>
      </c>
      <c r="J869" s="50" t="str">
        <f>IF(G869&lt;&gt;"",VLOOKUP(G869,'nhân viên sale'!$A$2:$C$1624,2,0),"")</f>
        <v/>
      </c>
      <c r="L869" s="27" t="str">
        <f t="shared" si="35"/>
        <v/>
      </c>
      <c r="N869" s="50" t="str">
        <f t="shared" si="34"/>
        <v/>
      </c>
      <c r="Q869" s="28" t="str">
        <f t="shared" si="32"/>
        <v/>
      </c>
      <c r="T869" s="30">
        <f t="shared" si="36"/>
        <v>0</v>
      </c>
      <c r="U869" s="30">
        <f t="shared" si="37"/>
        <v>0</v>
      </c>
      <c r="X869" s="67" t="str">
        <f t="shared" si="38"/>
        <v/>
      </c>
      <c r="Y869" s="31"/>
      <c r="Z869" s="30" t="str">
        <f t="shared" si="39"/>
        <v/>
      </c>
    </row>
    <row r="870" spans="1:26" ht="25.5" customHeight="1" x14ac:dyDescent="0.25">
      <c r="A870" s="13"/>
      <c r="B870" s="82" t="str">
        <f t="shared" si="33"/>
        <v/>
      </c>
      <c r="J870" s="50" t="str">
        <f>IF(G870&lt;&gt;"",VLOOKUP(G870,'nhân viên sale'!$A$2:$C$1624,2,0),"")</f>
        <v/>
      </c>
      <c r="L870" s="27" t="str">
        <f t="shared" si="35"/>
        <v/>
      </c>
      <c r="N870" s="50" t="str">
        <f t="shared" si="34"/>
        <v/>
      </c>
      <c r="Q870" s="28" t="str">
        <f t="shared" si="32"/>
        <v/>
      </c>
      <c r="T870" s="30">
        <f t="shared" si="36"/>
        <v>0</v>
      </c>
      <c r="U870" s="30">
        <f t="shared" si="37"/>
        <v>0</v>
      </c>
      <c r="X870" s="67" t="str">
        <f t="shared" si="38"/>
        <v/>
      </c>
      <c r="Y870" s="31"/>
      <c r="Z870" s="30" t="str">
        <f t="shared" si="39"/>
        <v/>
      </c>
    </row>
    <row r="871" spans="1:26" ht="25.5" customHeight="1" x14ac:dyDescent="0.25">
      <c r="A871" s="13"/>
      <c r="B871" s="82" t="str">
        <f t="shared" si="33"/>
        <v/>
      </c>
      <c r="J871" s="50" t="str">
        <f>IF(G871&lt;&gt;"",VLOOKUP(G871,'nhân viên sale'!$A$2:$C$1624,2,0),"")</f>
        <v/>
      </c>
      <c r="L871" s="27" t="str">
        <f t="shared" si="35"/>
        <v/>
      </c>
      <c r="N871" s="50" t="str">
        <f t="shared" si="34"/>
        <v/>
      </c>
      <c r="Q871" s="28" t="str">
        <f t="shared" si="32"/>
        <v/>
      </c>
      <c r="T871" s="30">
        <f t="shared" si="36"/>
        <v>0</v>
      </c>
      <c r="U871" s="30">
        <f t="shared" si="37"/>
        <v>0</v>
      </c>
      <c r="X871" s="67" t="str">
        <f t="shared" si="38"/>
        <v/>
      </c>
      <c r="Y871" s="31"/>
      <c r="Z871" s="30" t="str">
        <f t="shared" si="39"/>
        <v/>
      </c>
    </row>
    <row r="872" spans="1:26" ht="25.5" customHeight="1" x14ac:dyDescent="0.25">
      <c r="A872" s="13"/>
      <c r="B872" s="82" t="str">
        <f t="shared" si="33"/>
        <v/>
      </c>
      <c r="J872" s="50" t="str">
        <f>IF(G872&lt;&gt;"",VLOOKUP(G872,'nhân viên sale'!$A$2:$C$1624,2,0),"")</f>
        <v/>
      </c>
      <c r="L872" s="27" t="str">
        <f t="shared" si="35"/>
        <v/>
      </c>
      <c r="N872" s="50" t="str">
        <f t="shared" si="34"/>
        <v/>
      </c>
      <c r="Q872" s="28" t="str">
        <f t="shared" si="32"/>
        <v/>
      </c>
      <c r="T872" s="30">
        <f t="shared" si="36"/>
        <v>0</v>
      </c>
      <c r="U872" s="30">
        <f t="shared" si="37"/>
        <v>0</v>
      </c>
      <c r="X872" s="67" t="str">
        <f t="shared" si="38"/>
        <v/>
      </c>
      <c r="Y872" s="31"/>
      <c r="Z872" s="30" t="str">
        <f t="shared" si="39"/>
        <v/>
      </c>
    </row>
    <row r="873" spans="1:26" ht="25.5" customHeight="1" x14ac:dyDescent="0.25">
      <c r="A873" s="13"/>
      <c r="B873" s="82" t="str">
        <f t="shared" si="33"/>
        <v/>
      </c>
      <c r="J873" s="50" t="str">
        <f>IF(G873&lt;&gt;"",VLOOKUP(G873,'nhân viên sale'!$A$2:$C$1624,2,0),"")</f>
        <v/>
      </c>
      <c r="L873" s="27" t="str">
        <f t="shared" si="35"/>
        <v/>
      </c>
      <c r="N873" s="50" t="str">
        <f t="shared" si="34"/>
        <v/>
      </c>
      <c r="Q873" s="28" t="str">
        <f t="shared" si="32"/>
        <v/>
      </c>
      <c r="T873" s="30">
        <f t="shared" si="36"/>
        <v>0</v>
      </c>
      <c r="U873" s="30">
        <f t="shared" si="37"/>
        <v>0</v>
      </c>
      <c r="X873" s="67" t="str">
        <f t="shared" si="38"/>
        <v/>
      </c>
      <c r="Y873" s="31"/>
      <c r="Z873" s="30" t="str">
        <f t="shared" si="39"/>
        <v/>
      </c>
    </row>
    <row r="874" spans="1:26" ht="25.5" customHeight="1" x14ac:dyDescent="0.25">
      <c r="A874" s="13"/>
      <c r="B874" s="82" t="str">
        <f t="shared" si="33"/>
        <v/>
      </c>
      <c r="J874" s="50" t="str">
        <f>IF(G874&lt;&gt;"",VLOOKUP(G874,'nhân viên sale'!$A$2:$C$1624,2,0),"")</f>
        <v/>
      </c>
      <c r="L874" s="27" t="str">
        <f t="shared" si="35"/>
        <v/>
      </c>
      <c r="N874" s="50" t="str">
        <f t="shared" si="34"/>
        <v/>
      </c>
      <c r="Q874" s="28" t="str">
        <f t="shared" si="32"/>
        <v/>
      </c>
      <c r="T874" s="30">
        <f t="shared" si="36"/>
        <v>0</v>
      </c>
      <c r="U874" s="30">
        <f t="shared" si="37"/>
        <v>0</v>
      </c>
      <c r="X874" s="67" t="str">
        <f t="shared" si="38"/>
        <v/>
      </c>
      <c r="Y874" s="31"/>
      <c r="Z874" s="30" t="str">
        <f t="shared" si="39"/>
        <v/>
      </c>
    </row>
    <row r="875" spans="1:26" ht="25.5" customHeight="1" x14ac:dyDescent="0.25">
      <c r="A875" s="13"/>
      <c r="B875" s="82" t="str">
        <f t="shared" si="33"/>
        <v/>
      </c>
      <c r="J875" s="50" t="str">
        <f>IF(G875&lt;&gt;"",VLOOKUP(G875,'nhân viên sale'!$A$2:$C$1624,2,0),"")</f>
        <v/>
      </c>
      <c r="L875" s="27" t="str">
        <f t="shared" si="35"/>
        <v/>
      </c>
      <c r="N875" s="50" t="str">
        <f t="shared" si="34"/>
        <v/>
      </c>
      <c r="Q875" s="28" t="str">
        <f t="shared" si="32"/>
        <v/>
      </c>
      <c r="T875" s="30">
        <f t="shared" si="36"/>
        <v>0</v>
      </c>
      <c r="U875" s="30">
        <f t="shared" si="37"/>
        <v>0</v>
      </c>
      <c r="X875" s="67" t="str">
        <f t="shared" si="38"/>
        <v/>
      </c>
      <c r="Y875" s="31"/>
      <c r="Z875" s="30" t="str">
        <f t="shared" si="39"/>
        <v/>
      </c>
    </row>
    <row r="876" spans="1:26" ht="25.5" customHeight="1" x14ac:dyDescent="0.25">
      <c r="A876" s="13"/>
      <c r="B876" s="82" t="str">
        <f t="shared" si="33"/>
        <v/>
      </c>
      <c r="J876" s="50" t="str">
        <f>IF(G876&lt;&gt;"",VLOOKUP(G876,'nhân viên sale'!$A$2:$C$1624,2,0),"")</f>
        <v/>
      </c>
      <c r="L876" s="27" t="str">
        <f t="shared" si="35"/>
        <v/>
      </c>
      <c r="N876" s="50" t="str">
        <f t="shared" si="34"/>
        <v/>
      </c>
      <c r="Q876" s="28" t="str">
        <f t="shared" si="32"/>
        <v/>
      </c>
      <c r="T876" s="30">
        <f t="shared" si="36"/>
        <v>0</v>
      </c>
      <c r="U876" s="30">
        <f t="shared" si="37"/>
        <v>0</v>
      </c>
      <c r="X876" s="67" t="str">
        <f t="shared" si="38"/>
        <v/>
      </c>
      <c r="Y876" s="31"/>
      <c r="Z876" s="30" t="str">
        <f t="shared" si="39"/>
        <v/>
      </c>
    </row>
    <row r="877" spans="1:26" ht="25.5" customHeight="1" x14ac:dyDescent="0.25">
      <c r="A877" s="13"/>
      <c r="B877" s="82" t="str">
        <f t="shared" si="33"/>
        <v/>
      </c>
      <c r="J877" s="50" t="str">
        <f>IF(G877&lt;&gt;"",VLOOKUP(G877,'nhân viên sale'!$A$2:$C$1624,2,0),"")</f>
        <v/>
      </c>
      <c r="L877" s="27" t="str">
        <f t="shared" si="35"/>
        <v/>
      </c>
      <c r="N877" s="50" t="str">
        <f t="shared" si="34"/>
        <v/>
      </c>
      <c r="Q877" s="28" t="str">
        <f t="shared" si="32"/>
        <v/>
      </c>
      <c r="T877" s="30">
        <f t="shared" si="36"/>
        <v>0</v>
      </c>
      <c r="U877" s="30">
        <f t="shared" si="37"/>
        <v>0</v>
      </c>
      <c r="X877" s="67" t="str">
        <f t="shared" si="38"/>
        <v/>
      </c>
      <c r="Y877" s="31"/>
      <c r="Z877" s="30" t="str">
        <f t="shared" si="39"/>
        <v/>
      </c>
    </row>
    <row r="878" spans="1:26" ht="25.5" customHeight="1" x14ac:dyDescent="0.25">
      <c r="A878" s="13"/>
      <c r="B878" s="82" t="str">
        <f t="shared" si="33"/>
        <v/>
      </c>
      <c r="J878" s="50" t="str">
        <f>IF(G878&lt;&gt;"",VLOOKUP(G878,'nhân viên sale'!$A$2:$C$1624,2,0),"")</f>
        <v/>
      </c>
      <c r="L878" s="27" t="str">
        <f t="shared" si="35"/>
        <v/>
      </c>
      <c r="N878" s="50" t="str">
        <f t="shared" si="34"/>
        <v/>
      </c>
      <c r="Q878" s="28" t="str">
        <f t="shared" si="32"/>
        <v/>
      </c>
      <c r="T878" s="30">
        <f t="shared" si="36"/>
        <v>0</v>
      </c>
      <c r="U878" s="30">
        <f t="shared" si="37"/>
        <v>0</v>
      </c>
      <c r="X878" s="67" t="str">
        <f t="shared" si="38"/>
        <v/>
      </c>
      <c r="Y878" s="31"/>
      <c r="Z878" s="30" t="str">
        <f t="shared" si="39"/>
        <v/>
      </c>
    </row>
    <row r="879" spans="1:26" ht="25.5" customHeight="1" x14ac:dyDescent="0.25">
      <c r="A879" s="13"/>
      <c r="B879" s="82" t="str">
        <f t="shared" si="33"/>
        <v/>
      </c>
      <c r="J879" s="50" t="str">
        <f>IF(G879&lt;&gt;"",VLOOKUP(G879,'nhân viên sale'!$A$2:$C$1624,2,0),"")</f>
        <v/>
      </c>
      <c r="L879" s="27" t="str">
        <f t="shared" si="35"/>
        <v/>
      </c>
      <c r="N879" s="50" t="str">
        <f t="shared" si="34"/>
        <v/>
      </c>
      <c r="Q879" s="28" t="str">
        <f t="shared" si="32"/>
        <v/>
      </c>
      <c r="T879" s="30">
        <f t="shared" si="36"/>
        <v>0</v>
      </c>
      <c r="U879" s="30">
        <f t="shared" si="37"/>
        <v>0</v>
      </c>
      <c r="X879" s="67" t="str">
        <f t="shared" si="38"/>
        <v/>
      </c>
      <c r="Y879" s="31"/>
      <c r="Z879" s="30" t="str">
        <f t="shared" si="39"/>
        <v/>
      </c>
    </row>
    <row r="880" spans="1:26" ht="25.5" customHeight="1" x14ac:dyDescent="0.25">
      <c r="A880" s="13"/>
      <c r="B880" s="82" t="str">
        <f t="shared" si="33"/>
        <v/>
      </c>
      <c r="J880" s="50" t="str">
        <f>IF(G880&lt;&gt;"",VLOOKUP(G880,'nhân viên sale'!$A$2:$C$1624,2,0),"")</f>
        <v/>
      </c>
      <c r="L880" s="27" t="str">
        <f t="shared" si="35"/>
        <v/>
      </c>
      <c r="N880" s="50" t="str">
        <f t="shared" si="34"/>
        <v/>
      </c>
      <c r="Q880" s="28" t="str">
        <f t="shared" si="32"/>
        <v/>
      </c>
      <c r="T880" s="30">
        <f t="shared" si="36"/>
        <v>0</v>
      </c>
      <c r="U880" s="30">
        <f t="shared" si="37"/>
        <v>0</v>
      </c>
      <c r="X880" s="67" t="str">
        <f t="shared" si="38"/>
        <v/>
      </c>
      <c r="Y880" s="31"/>
      <c r="Z880" s="30" t="str">
        <f t="shared" si="39"/>
        <v/>
      </c>
    </row>
    <row r="881" spans="1:26" ht="25.5" customHeight="1" x14ac:dyDescent="0.25">
      <c r="A881" s="13"/>
      <c r="B881" s="82" t="str">
        <f t="shared" si="33"/>
        <v/>
      </c>
      <c r="J881" s="50" t="str">
        <f>IF(G881&lt;&gt;"",VLOOKUP(G881,'nhân viên sale'!$A$2:$C$1624,2,0),"")</f>
        <v/>
      </c>
      <c r="L881" s="27" t="str">
        <f t="shared" si="35"/>
        <v/>
      </c>
      <c r="N881" s="50" t="str">
        <f t="shared" si="34"/>
        <v/>
      </c>
      <c r="Q881" s="28" t="str">
        <f t="shared" si="32"/>
        <v/>
      </c>
      <c r="T881" s="30">
        <f t="shared" si="36"/>
        <v>0</v>
      </c>
      <c r="U881" s="30">
        <f t="shared" si="37"/>
        <v>0</v>
      </c>
      <c r="X881" s="67" t="str">
        <f t="shared" si="38"/>
        <v/>
      </c>
      <c r="Y881" s="31"/>
      <c r="Z881" s="30" t="str">
        <f t="shared" si="39"/>
        <v/>
      </c>
    </row>
    <row r="882" spans="1:26" ht="25.5" customHeight="1" x14ac:dyDescent="0.25">
      <c r="A882" s="13"/>
      <c r="B882" s="82" t="str">
        <f t="shared" si="33"/>
        <v/>
      </c>
      <c r="J882" s="50" t="str">
        <f>IF(G882&lt;&gt;"",VLOOKUP(G882,'nhân viên sale'!$A$2:$C$1624,2,0),"")</f>
        <v/>
      </c>
      <c r="L882" s="27" t="str">
        <f t="shared" si="35"/>
        <v/>
      </c>
      <c r="N882" s="50" t="str">
        <f t="shared" si="34"/>
        <v/>
      </c>
      <c r="Q882" s="28" t="str">
        <f t="shared" si="32"/>
        <v/>
      </c>
      <c r="T882" s="30">
        <f t="shared" si="36"/>
        <v>0</v>
      </c>
      <c r="U882" s="30">
        <f t="shared" si="37"/>
        <v>0</v>
      </c>
      <c r="X882" s="67" t="str">
        <f t="shared" si="38"/>
        <v/>
      </c>
      <c r="Y882" s="31"/>
      <c r="Z882" s="30" t="str">
        <f t="shared" si="39"/>
        <v/>
      </c>
    </row>
    <row r="883" spans="1:26" ht="25.5" customHeight="1" x14ac:dyDescent="0.25">
      <c r="A883" s="13"/>
      <c r="B883" s="82" t="str">
        <f t="shared" si="33"/>
        <v/>
      </c>
      <c r="J883" s="50" t="str">
        <f>IF(G883&lt;&gt;"",VLOOKUP(G883,'nhân viên sale'!$A$2:$C$1624,2,0),"")</f>
        <v/>
      </c>
      <c r="L883" s="27" t="str">
        <f t="shared" si="35"/>
        <v/>
      </c>
      <c r="N883" s="50" t="str">
        <f t="shared" si="34"/>
        <v/>
      </c>
      <c r="Q883" s="28" t="str">
        <f t="shared" si="32"/>
        <v/>
      </c>
      <c r="T883" s="30">
        <f t="shared" si="36"/>
        <v>0</v>
      </c>
      <c r="U883" s="30">
        <f t="shared" si="37"/>
        <v>0</v>
      </c>
      <c r="X883" s="67" t="str">
        <f t="shared" si="38"/>
        <v/>
      </c>
      <c r="Y883" s="31"/>
      <c r="Z883" s="30" t="str">
        <f t="shared" si="39"/>
        <v/>
      </c>
    </row>
    <row r="884" spans="1:26" ht="25.5" customHeight="1" x14ac:dyDescent="0.25">
      <c r="A884" s="13"/>
      <c r="B884" s="82" t="str">
        <f t="shared" si="33"/>
        <v/>
      </c>
      <c r="J884" s="50" t="str">
        <f>IF(G884&lt;&gt;"",VLOOKUP(G884,'nhân viên sale'!$A$2:$C$1624,2,0),"")</f>
        <v/>
      </c>
      <c r="L884" s="27" t="str">
        <f t="shared" si="35"/>
        <v/>
      </c>
      <c r="N884" s="50" t="str">
        <f t="shared" si="34"/>
        <v/>
      </c>
      <c r="Q884" s="28" t="str">
        <f t="shared" si="32"/>
        <v/>
      </c>
      <c r="T884" s="30">
        <f t="shared" si="36"/>
        <v>0</v>
      </c>
      <c r="U884" s="30">
        <f t="shared" si="37"/>
        <v>0</v>
      </c>
      <c r="X884" s="67" t="str">
        <f t="shared" si="38"/>
        <v/>
      </c>
      <c r="Y884" s="31"/>
      <c r="Z884" s="30" t="str">
        <f t="shared" si="39"/>
        <v/>
      </c>
    </row>
    <row r="885" spans="1:26" ht="25.5" customHeight="1" x14ac:dyDescent="0.25">
      <c r="A885" s="13"/>
      <c r="B885" s="82" t="str">
        <f t="shared" si="33"/>
        <v/>
      </c>
      <c r="J885" s="50" t="str">
        <f>IF(G885&lt;&gt;"",VLOOKUP(G885,'nhân viên sale'!$A$2:$C$1624,2,0),"")</f>
        <v/>
      </c>
      <c r="L885" s="27" t="str">
        <f t="shared" si="35"/>
        <v/>
      </c>
      <c r="N885" s="50" t="str">
        <f t="shared" si="34"/>
        <v/>
      </c>
      <c r="Q885" s="28" t="str">
        <f t="shared" si="32"/>
        <v/>
      </c>
      <c r="T885" s="30">
        <f t="shared" si="36"/>
        <v>0</v>
      </c>
      <c r="U885" s="30">
        <f t="shared" si="37"/>
        <v>0</v>
      </c>
      <c r="X885" s="67" t="str">
        <f t="shared" si="38"/>
        <v/>
      </c>
      <c r="Y885" s="31"/>
      <c r="Z885" s="30" t="str">
        <f t="shared" si="39"/>
        <v/>
      </c>
    </row>
    <row r="886" spans="1:26" ht="25.5" customHeight="1" x14ac:dyDescent="0.25">
      <c r="A886" s="13"/>
      <c r="B886" s="82" t="str">
        <f t="shared" si="33"/>
        <v/>
      </c>
      <c r="J886" s="50" t="str">
        <f>IF(G886&lt;&gt;"",VLOOKUP(G886,'nhân viên sale'!$A$2:$C$1624,2,0),"")</f>
        <v/>
      </c>
      <c r="L886" s="27" t="str">
        <f t="shared" si="35"/>
        <v/>
      </c>
      <c r="N886" s="50" t="str">
        <f t="shared" si="34"/>
        <v/>
      </c>
      <c r="Q886" s="28" t="str">
        <f t="shared" si="32"/>
        <v/>
      </c>
      <c r="T886" s="30">
        <f t="shared" si="36"/>
        <v>0</v>
      </c>
      <c r="U886" s="30">
        <f t="shared" si="37"/>
        <v>0</v>
      </c>
      <c r="X886" s="67" t="str">
        <f t="shared" si="38"/>
        <v/>
      </c>
      <c r="Y886" s="31"/>
      <c r="Z886" s="30" t="str">
        <f t="shared" si="39"/>
        <v/>
      </c>
    </row>
    <row r="887" spans="1:26" ht="25.5" customHeight="1" x14ac:dyDescent="0.25">
      <c r="A887" s="13"/>
      <c r="B887" s="82" t="str">
        <f t="shared" si="33"/>
        <v/>
      </c>
      <c r="J887" s="50" t="str">
        <f>IF(G887&lt;&gt;"",VLOOKUP(G887,'nhân viên sale'!$A$2:$C$1624,2,0),"")</f>
        <v/>
      </c>
      <c r="L887" s="27" t="str">
        <f t="shared" si="35"/>
        <v/>
      </c>
      <c r="N887" s="50" t="str">
        <f t="shared" si="34"/>
        <v/>
      </c>
      <c r="Q887" s="28" t="str">
        <f t="shared" si="32"/>
        <v/>
      </c>
      <c r="T887" s="30">
        <f t="shared" si="36"/>
        <v>0</v>
      </c>
      <c r="U887" s="30">
        <f t="shared" si="37"/>
        <v>0</v>
      </c>
      <c r="X887" s="67" t="str">
        <f t="shared" si="38"/>
        <v/>
      </c>
      <c r="Y887" s="31"/>
      <c r="Z887" s="30" t="str">
        <f t="shared" si="39"/>
        <v/>
      </c>
    </row>
    <row r="888" spans="1:26" ht="25.5" customHeight="1" x14ac:dyDescent="0.25">
      <c r="A888" s="13"/>
      <c r="B888" s="82" t="str">
        <f t="shared" si="33"/>
        <v/>
      </c>
      <c r="J888" s="50" t="str">
        <f>IF(G888&lt;&gt;"",VLOOKUP(G888,'nhân viên sale'!$A$2:$C$1624,2,0),"")</f>
        <v/>
      </c>
      <c r="L888" s="27" t="str">
        <f t="shared" si="35"/>
        <v/>
      </c>
      <c r="N888" s="50" t="str">
        <f t="shared" si="34"/>
        <v/>
      </c>
      <c r="Q888" s="28" t="str">
        <f t="shared" si="32"/>
        <v/>
      </c>
      <c r="T888" s="30">
        <f t="shared" si="36"/>
        <v>0</v>
      </c>
      <c r="U888" s="30">
        <f t="shared" si="37"/>
        <v>0</v>
      </c>
      <c r="X888" s="67" t="str">
        <f t="shared" si="38"/>
        <v/>
      </c>
      <c r="Y888" s="31"/>
      <c r="Z888" s="30" t="str">
        <f t="shared" si="39"/>
        <v/>
      </c>
    </row>
    <row r="889" spans="1:26" ht="25.5" customHeight="1" x14ac:dyDescent="0.25">
      <c r="A889" s="13"/>
      <c r="B889" s="82" t="str">
        <f t="shared" si="33"/>
        <v/>
      </c>
      <c r="J889" s="50" t="str">
        <f>IF(G889&lt;&gt;"",VLOOKUP(G889,'nhân viên sale'!$A$2:$C$1624,2,0),"")</f>
        <v/>
      </c>
      <c r="L889" s="27" t="str">
        <f t="shared" si="35"/>
        <v/>
      </c>
      <c r="N889" s="50" t="str">
        <f t="shared" si="34"/>
        <v/>
      </c>
      <c r="Q889" s="28" t="str">
        <f t="shared" si="32"/>
        <v/>
      </c>
      <c r="T889" s="30">
        <f t="shared" si="36"/>
        <v>0</v>
      </c>
      <c r="U889" s="30">
        <f t="shared" si="37"/>
        <v>0</v>
      </c>
      <c r="X889" s="67" t="str">
        <f t="shared" si="38"/>
        <v/>
      </c>
      <c r="Y889" s="31"/>
      <c r="Z889" s="30" t="str">
        <f t="shared" si="39"/>
        <v/>
      </c>
    </row>
    <row r="890" spans="1:26" ht="25.5" customHeight="1" x14ac:dyDescent="0.25">
      <c r="A890" s="13"/>
      <c r="B890" s="82" t="str">
        <f t="shared" si="33"/>
        <v/>
      </c>
      <c r="J890" s="50" t="str">
        <f>IF(G890&lt;&gt;"",VLOOKUP(G890,'nhân viên sale'!$A$2:$C$1624,2,0),"")</f>
        <v/>
      </c>
      <c r="L890" s="27" t="str">
        <f t="shared" si="35"/>
        <v/>
      </c>
      <c r="N890" s="50" t="str">
        <f t="shared" si="34"/>
        <v/>
      </c>
      <c r="Q890" s="28" t="str">
        <f t="shared" si="32"/>
        <v/>
      </c>
      <c r="T890" s="30">
        <f t="shared" si="36"/>
        <v>0</v>
      </c>
      <c r="U890" s="30">
        <f t="shared" si="37"/>
        <v>0</v>
      </c>
      <c r="X890" s="67" t="str">
        <f t="shared" si="38"/>
        <v/>
      </c>
      <c r="Y890" s="31"/>
      <c r="Z890" s="30" t="str">
        <f t="shared" si="39"/>
        <v/>
      </c>
    </row>
    <row r="891" spans="1:26" ht="25.5" customHeight="1" x14ac:dyDescent="0.25">
      <c r="A891" s="13"/>
      <c r="B891" s="82" t="str">
        <f t="shared" si="33"/>
        <v/>
      </c>
      <c r="J891" s="50" t="str">
        <f>IF(G891&lt;&gt;"",VLOOKUP(G891,'nhân viên sale'!$A$2:$C$1624,2,0),"")</f>
        <v/>
      </c>
      <c r="L891" s="27" t="str">
        <f t="shared" si="35"/>
        <v/>
      </c>
      <c r="N891" s="50" t="str">
        <f t="shared" si="34"/>
        <v/>
      </c>
      <c r="Q891" s="28" t="str">
        <f t="shared" si="32"/>
        <v/>
      </c>
      <c r="T891" s="30">
        <f t="shared" si="36"/>
        <v>0</v>
      </c>
      <c r="U891" s="30">
        <f t="shared" si="37"/>
        <v>0</v>
      </c>
      <c r="X891" s="67" t="str">
        <f t="shared" si="38"/>
        <v/>
      </c>
      <c r="Y891" s="31"/>
      <c r="Z891" s="30" t="str">
        <f t="shared" si="39"/>
        <v/>
      </c>
    </row>
    <row r="892" spans="1:26" ht="25.5" customHeight="1" x14ac:dyDescent="0.25">
      <c r="A892" s="13"/>
      <c r="B892" s="82" t="str">
        <f t="shared" si="33"/>
        <v/>
      </c>
      <c r="J892" s="50" t="str">
        <f>IF(G892&lt;&gt;"",VLOOKUP(G892,'nhân viên sale'!$A$2:$C$1624,2,0),"")</f>
        <v/>
      </c>
      <c r="L892" s="27" t="str">
        <f t="shared" si="35"/>
        <v/>
      </c>
      <c r="N892" s="50" t="str">
        <f t="shared" si="34"/>
        <v/>
      </c>
      <c r="Q892" s="28" t="str">
        <f t="shared" si="32"/>
        <v/>
      </c>
      <c r="T892" s="30">
        <f t="shared" si="36"/>
        <v>0</v>
      </c>
      <c r="U892" s="30">
        <f t="shared" si="37"/>
        <v>0</v>
      </c>
      <c r="X892" s="67" t="str">
        <f t="shared" si="38"/>
        <v/>
      </c>
      <c r="Y892" s="31"/>
      <c r="Z892" s="30" t="str">
        <f t="shared" si="39"/>
        <v/>
      </c>
    </row>
    <row r="893" spans="1:26" ht="25.5" customHeight="1" x14ac:dyDescent="0.25">
      <c r="A893" s="13"/>
      <c r="B893" s="82" t="str">
        <f t="shared" si="33"/>
        <v/>
      </c>
      <c r="J893" s="50" t="str">
        <f>IF(G893&lt;&gt;"",VLOOKUP(G893,'nhân viên sale'!$A$2:$C$1624,2,0),"")</f>
        <v/>
      </c>
      <c r="L893" s="27" t="str">
        <f t="shared" si="35"/>
        <v/>
      </c>
      <c r="N893" s="50" t="str">
        <f t="shared" si="34"/>
        <v/>
      </c>
      <c r="Q893" s="28" t="str">
        <f t="shared" si="32"/>
        <v/>
      </c>
      <c r="T893" s="30">
        <f t="shared" si="36"/>
        <v>0</v>
      </c>
      <c r="U893" s="30">
        <f t="shared" si="37"/>
        <v>0</v>
      </c>
      <c r="X893" s="67" t="str">
        <f t="shared" si="38"/>
        <v/>
      </c>
      <c r="Y893" s="31"/>
      <c r="Z893" s="30" t="str">
        <f t="shared" si="39"/>
        <v/>
      </c>
    </row>
    <row r="894" spans="1:26" ht="25.5" customHeight="1" x14ac:dyDescent="0.25">
      <c r="A894" s="13"/>
      <c r="B894" s="82" t="str">
        <f t="shared" si="33"/>
        <v/>
      </c>
      <c r="J894" s="50" t="str">
        <f>IF(G894&lt;&gt;"",VLOOKUP(G894,'nhân viên sale'!$A$2:$C$1624,2,0),"")</f>
        <v/>
      </c>
      <c r="L894" s="27" t="str">
        <f t="shared" si="35"/>
        <v/>
      </c>
      <c r="N894" s="50" t="str">
        <f t="shared" si="34"/>
        <v/>
      </c>
      <c r="Q894" s="28" t="str">
        <f t="shared" si="32"/>
        <v/>
      </c>
      <c r="T894" s="30">
        <f t="shared" si="36"/>
        <v>0</v>
      </c>
      <c r="U894" s="30">
        <f t="shared" si="37"/>
        <v>0</v>
      </c>
      <c r="X894" s="67" t="str">
        <f t="shared" si="38"/>
        <v/>
      </c>
      <c r="Y894" s="31"/>
      <c r="Z894" s="30" t="str">
        <f t="shared" si="39"/>
        <v/>
      </c>
    </row>
    <row r="895" spans="1:26" ht="25.5" customHeight="1" x14ac:dyDescent="0.25">
      <c r="A895" s="13"/>
      <c r="B895" s="82" t="str">
        <f t="shared" si="33"/>
        <v/>
      </c>
      <c r="J895" s="50" t="str">
        <f>IF(G895&lt;&gt;"",VLOOKUP(G895,'nhân viên sale'!$A$2:$C$1624,2,0),"")</f>
        <v/>
      </c>
      <c r="L895" s="27" t="str">
        <f t="shared" si="35"/>
        <v/>
      </c>
      <c r="N895" s="50" t="str">
        <f t="shared" si="34"/>
        <v/>
      </c>
      <c r="Q895" s="28" t="str">
        <f t="shared" si="32"/>
        <v/>
      </c>
      <c r="T895" s="30">
        <f t="shared" si="36"/>
        <v>0</v>
      </c>
      <c r="U895" s="30">
        <f t="shared" si="37"/>
        <v>0</v>
      </c>
      <c r="X895" s="67" t="str">
        <f t="shared" si="38"/>
        <v/>
      </c>
      <c r="Y895" s="31"/>
      <c r="Z895" s="30" t="str">
        <f t="shared" si="39"/>
        <v/>
      </c>
    </row>
    <row r="896" spans="1:26" ht="25.5" customHeight="1" x14ac:dyDescent="0.25">
      <c r="A896" s="13"/>
      <c r="B896" s="82" t="str">
        <f t="shared" si="33"/>
        <v/>
      </c>
      <c r="J896" s="50" t="str">
        <f>IF(G896&lt;&gt;"",VLOOKUP(G896,'nhân viên sale'!$A$2:$C$1624,2,0),"")</f>
        <v/>
      </c>
      <c r="L896" s="27" t="str">
        <f t="shared" si="35"/>
        <v/>
      </c>
      <c r="N896" s="50" t="str">
        <f t="shared" si="34"/>
        <v/>
      </c>
      <c r="Q896" s="28" t="str">
        <f t="shared" si="32"/>
        <v/>
      </c>
      <c r="T896" s="30">
        <f t="shared" si="36"/>
        <v>0</v>
      </c>
      <c r="U896" s="30">
        <f t="shared" si="37"/>
        <v>0</v>
      </c>
      <c r="X896" s="67" t="str">
        <f t="shared" si="38"/>
        <v/>
      </c>
      <c r="Y896" s="31"/>
      <c r="Z896" s="30" t="str">
        <f t="shared" si="39"/>
        <v/>
      </c>
    </row>
    <row r="897" spans="1:26" ht="25.5" customHeight="1" x14ac:dyDescent="0.25">
      <c r="A897" s="13"/>
      <c r="B897" s="82" t="str">
        <f t="shared" si="33"/>
        <v/>
      </c>
      <c r="J897" s="50" t="str">
        <f>IF(G897&lt;&gt;"",VLOOKUP(G897,'nhân viên sale'!$A$2:$C$1624,2,0),"")</f>
        <v/>
      </c>
      <c r="L897" s="27" t="str">
        <f t="shared" si="35"/>
        <v/>
      </c>
      <c r="N897" s="50" t="str">
        <f t="shared" si="34"/>
        <v/>
      </c>
      <c r="Q897" s="28" t="str">
        <f t="shared" si="32"/>
        <v/>
      </c>
      <c r="T897" s="30">
        <f t="shared" si="36"/>
        <v>0</v>
      </c>
      <c r="U897" s="30">
        <f t="shared" si="37"/>
        <v>0</v>
      </c>
      <c r="X897" s="67" t="str">
        <f t="shared" si="38"/>
        <v/>
      </c>
      <c r="Y897" s="31"/>
      <c r="Z897" s="30" t="str">
        <f t="shared" si="39"/>
        <v/>
      </c>
    </row>
    <row r="898" spans="1:26" ht="25.5" customHeight="1" x14ac:dyDescent="0.25">
      <c r="A898" s="13"/>
      <c r="B898" s="82" t="str">
        <f t="shared" si="33"/>
        <v/>
      </c>
      <c r="J898" s="50" t="str">
        <f>IF(G898&lt;&gt;"",VLOOKUP(G898,'nhân viên sale'!$A$2:$C$1624,2,0),"")</f>
        <v/>
      </c>
      <c r="L898" s="27" t="str">
        <f t="shared" si="35"/>
        <v/>
      </c>
      <c r="N898" s="50" t="str">
        <f t="shared" si="34"/>
        <v/>
      </c>
      <c r="Q898" s="28" t="str">
        <f t="shared" ref="Q898:Q961" si="40">IF(K898&lt;&gt;"",VLOOKUP(K898,tenhang,3,0),"")</f>
        <v/>
      </c>
      <c r="T898" s="30">
        <f t="shared" si="36"/>
        <v>0</v>
      </c>
      <c r="U898" s="30">
        <f t="shared" si="37"/>
        <v>0</v>
      </c>
      <c r="X898" s="67" t="str">
        <f t="shared" si="38"/>
        <v/>
      </c>
      <c r="Y898" s="31"/>
      <c r="Z898" s="30" t="str">
        <f t="shared" si="39"/>
        <v/>
      </c>
    </row>
    <row r="899" spans="1:26" ht="25.5" customHeight="1" x14ac:dyDescent="0.25">
      <c r="A899" s="13"/>
      <c r="B899" s="82" t="str">
        <f t="shared" ref="B899:B962" si="41">IF(I899&lt;&gt;"",IF(LEN(I899)&gt;9,LEFT(I899,10),"sai PO"),"")</f>
        <v/>
      </c>
      <c r="J899" s="50" t="str">
        <f>IF(G899&lt;&gt;"",VLOOKUP(G899,'nhân viên sale'!$A$2:$C$1624,2,0),"")</f>
        <v/>
      </c>
      <c r="L899" s="27" t="str">
        <f t="shared" si="35"/>
        <v/>
      </c>
      <c r="N899" s="50" t="str">
        <f t="shared" ref="N899:N962" si="42">IF(K899&lt;&gt;"","K-HCM","")</f>
        <v/>
      </c>
      <c r="Q899" s="28" t="str">
        <f t="shared" si="40"/>
        <v/>
      </c>
      <c r="T899" s="30">
        <f t="shared" si="36"/>
        <v>0</v>
      </c>
      <c r="U899" s="30">
        <f t="shared" si="37"/>
        <v>0</v>
      </c>
      <c r="X899" s="67" t="str">
        <f t="shared" si="38"/>
        <v/>
      </c>
      <c r="Y899" s="31"/>
      <c r="Z899" s="30" t="str">
        <f t="shared" si="39"/>
        <v/>
      </c>
    </row>
    <row r="900" spans="1:26" ht="25.5" customHeight="1" x14ac:dyDescent="0.25">
      <c r="A900" s="13"/>
      <c r="B900" s="82" t="str">
        <f t="shared" si="41"/>
        <v/>
      </c>
      <c r="J900" s="50" t="str">
        <f>IF(G900&lt;&gt;"",VLOOKUP(G900,'nhân viên sale'!$A$2:$C$1624,2,0),"")</f>
        <v/>
      </c>
      <c r="L900" s="27" t="str">
        <f t="shared" ref="L900:L963" si="43">IF(K900&lt;&gt;"",VLOOKUP(K900,tenhang,2,0),"")</f>
        <v/>
      </c>
      <c r="N900" s="50" t="str">
        <f t="shared" si="42"/>
        <v/>
      </c>
      <c r="Q900" s="28" t="str">
        <f t="shared" si="40"/>
        <v/>
      </c>
      <c r="T900" s="30">
        <f t="shared" ref="T900:T963" si="44">IF(K900&lt;&gt;"",VLOOKUP(K900,tenhang,4,0),0)</f>
        <v>0</v>
      </c>
      <c r="U900" s="30">
        <f t="shared" ref="U900:U963" si="45">R900*T900</f>
        <v>0</v>
      </c>
      <c r="X900" s="67" t="str">
        <f t="shared" si="38"/>
        <v/>
      </c>
      <c r="Y900" s="31"/>
      <c r="Z900" s="30" t="str">
        <f t="shared" si="39"/>
        <v/>
      </c>
    </row>
    <row r="901" spans="1:26" ht="25.5" customHeight="1" x14ac:dyDescent="0.25">
      <c r="A901" s="13"/>
      <c r="B901" s="82" t="str">
        <f t="shared" si="41"/>
        <v/>
      </c>
      <c r="J901" s="50" t="str">
        <f>IF(G901&lt;&gt;"",VLOOKUP(G901,'nhân viên sale'!$A$2:$C$1624,2,0),"")</f>
        <v/>
      </c>
      <c r="L901" s="27" t="str">
        <f t="shared" si="43"/>
        <v/>
      </c>
      <c r="N901" s="50" t="str">
        <f t="shared" si="42"/>
        <v/>
      </c>
      <c r="Q901" s="28" t="str">
        <f t="shared" si="40"/>
        <v/>
      </c>
      <c r="T901" s="30">
        <f t="shared" si="44"/>
        <v>0</v>
      </c>
      <c r="U901" s="30">
        <f t="shared" si="45"/>
        <v>0</v>
      </c>
      <c r="X901" s="67" t="str">
        <f t="shared" si="38"/>
        <v/>
      </c>
      <c r="Y901" s="31"/>
      <c r="Z901" s="30" t="str">
        <f t="shared" si="39"/>
        <v/>
      </c>
    </row>
    <row r="902" spans="1:26" ht="25.5" customHeight="1" x14ac:dyDescent="0.25">
      <c r="A902" s="13"/>
      <c r="B902" s="82" t="str">
        <f t="shared" si="41"/>
        <v/>
      </c>
      <c r="J902" s="50" t="str">
        <f>IF(G902&lt;&gt;"",VLOOKUP(G902,'nhân viên sale'!$A$2:$C$1624,2,0),"")</f>
        <v/>
      </c>
      <c r="L902" s="27" t="str">
        <f t="shared" si="43"/>
        <v/>
      </c>
      <c r="N902" s="50" t="str">
        <f t="shared" si="42"/>
        <v/>
      </c>
      <c r="Q902" s="28" t="str">
        <f t="shared" si="40"/>
        <v/>
      </c>
      <c r="T902" s="30">
        <f t="shared" si="44"/>
        <v>0</v>
      </c>
      <c r="U902" s="30">
        <f t="shared" si="45"/>
        <v>0</v>
      </c>
      <c r="X902" s="67" t="str">
        <f t="shared" si="38"/>
        <v/>
      </c>
      <c r="Y902" s="31"/>
      <c r="Z902" s="30" t="str">
        <f t="shared" si="39"/>
        <v/>
      </c>
    </row>
    <row r="903" spans="1:26" ht="25.5" customHeight="1" x14ac:dyDescent="0.25">
      <c r="A903" s="13"/>
      <c r="B903" s="82" t="str">
        <f t="shared" si="41"/>
        <v/>
      </c>
      <c r="J903" s="50" t="str">
        <f>IF(G903&lt;&gt;"",VLOOKUP(G903,'nhân viên sale'!$A$2:$C$1624,2,0),"")</f>
        <v/>
      </c>
      <c r="L903" s="27" t="str">
        <f t="shared" si="43"/>
        <v/>
      </c>
      <c r="N903" s="50" t="str">
        <f t="shared" si="42"/>
        <v/>
      </c>
      <c r="Q903" s="28" t="str">
        <f t="shared" si="40"/>
        <v/>
      </c>
      <c r="T903" s="30">
        <f t="shared" si="44"/>
        <v>0</v>
      </c>
      <c r="U903" s="30">
        <f t="shared" si="45"/>
        <v>0</v>
      </c>
      <c r="X903" s="67" t="str">
        <f t="shared" si="38"/>
        <v/>
      </c>
      <c r="Y903" s="31"/>
      <c r="Z903" s="30" t="str">
        <f t="shared" si="39"/>
        <v/>
      </c>
    </row>
    <row r="904" spans="1:26" ht="25.5" customHeight="1" x14ac:dyDescent="0.25">
      <c r="A904" s="13"/>
      <c r="B904" s="82" t="str">
        <f t="shared" si="41"/>
        <v/>
      </c>
      <c r="J904" s="50" t="str">
        <f>IF(G904&lt;&gt;"",VLOOKUP(G904,'nhân viên sale'!$A$2:$C$1624,2,0),"")</f>
        <v/>
      </c>
      <c r="L904" s="27" t="str">
        <f t="shared" si="43"/>
        <v/>
      </c>
      <c r="N904" s="50" t="str">
        <f t="shared" si="42"/>
        <v/>
      </c>
      <c r="Q904" s="28" t="str">
        <f t="shared" si="40"/>
        <v/>
      </c>
      <c r="T904" s="30">
        <f t="shared" si="44"/>
        <v>0</v>
      </c>
      <c r="U904" s="30">
        <f t="shared" si="45"/>
        <v>0</v>
      </c>
      <c r="X904" s="67" t="str">
        <f t="shared" si="38"/>
        <v/>
      </c>
      <c r="Y904" s="31"/>
      <c r="Z904" s="30" t="str">
        <f t="shared" si="39"/>
        <v/>
      </c>
    </row>
    <row r="905" spans="1:26" ht="25.5" customHeight="1" x14ac:dyDescent="0.25">
      <c r="A905" s="13"/>
      <c r="B905" s="82" t="str">
        <f t="shared" si="41"/>
        <v/>
      </c>
      <c r="J905" s="50" t="str">
        <f>IF(G905&lt;&gt;"",VLOOKUP(G905,'nhân viên sale'!$A$2:$C$1624,2,0),"")</f>
        <v/>
      </c>
      <c r="L905" s="27" t="str">
        <f t="shared" si="43"/>
        <v/>
      </c>
      <c r="N905" s="50" t="str">
        <f t="shared" si="42"/>
        <v/>
      </c>
      <c r="Q905" s="28" t="str">
        <f t="shared" si="40"/>
        <v/>
      </c>
      <c r="T905" s="30">
        <f t="shared" si="44"/>
        <v>0</v>
      </c>
      <c r="U905" s="30">
        <f t="shared" si="45"/>
        <v>0</v>
      </c>
      <c r="X905" s="67" t="str">
        <f t="shared" si="38"/>
        <v/>
      </c>
      <c r="Y905" s="31"/>
      <c r="Z905" s="30" t="str">
        <f t="shared" si="39"/>
        <v/>
      </c>
    </row>
    <row r="906" spans="1:26" ht="25.5" customHeight="1" x14ac:dyDescent="0.25">
      <c r="A906" s="13"/>
      <c r="B906" s="82" t="str">
        <f t="shared" si="41"/>
        <v/>
      </c>
      <c r="J906" s="50" t="str">
        <f>IF(G906&lt;&gt;"",VLOOKUP(G906,'nhân viên sale'!$A$2:$C$1624,2,0),"")</f>
        <v/>
      </c>
      <c r="L906" s="27" t="str">
        <f t="shared" si="43"/>
        <v/>
      </c>
      <c r="N906" s="50" t="str">
        <f t="shared" si="42"/>
        <v/>
      </c>
      <c r="Q906" s="28" t="str">
        <f t="shared" si="40"/>
        <v/>
      </c>
      <c r="T906" s="30">
        <f t="shared" si="44"/>
        <v>0</v>
      </c>
      <c r="U906" s="30">
        <f t="shared" si="45"/>
        <v>0</v>
      </c>
      <c r="X906" s="67" t="str">
        <f t="shared" ref="X906:X969" si="46">IF(K906&lt;&gt;"",8,"")</f>
        <v/>
      </c>
      <c r="Y906" s="31"/>
      <c r="Z906" s="30" t="str">
        <f t="shared" ref="Z906:Z969" si="47">IF(K906&lt;&gt;"",ROUND(U906*X906*1%,0),"")</f>
        <v/>
      </c>
    </row>
    <row r="907" spans="1:26" ht="25.5" customHeight="1" x14ac:dyDescent="0.25">
      <c r="A907" s="13"/>
      <c r="B907" s="82" t="str">
        <f t="shared" si="41"/>
        <v/>
      </c>
      <c r="J907" s="50" t="str">
        <f>IF(G907&lt;&gt;"",VLOOKUP(G907,'nhân viên sale'!$A$2:$C$1624,2,0),"")</f>
        <v/>
      </c>
      <c r="L907" s="27" t="str">
        <f t="shared" si="43"/>
        <v/>
      </c>
      <c r="N907" s="50" t="str">
        <f t="shared" si="42"/>
        <v/>
      </c>
      <c r="Q907" s="28" t="str">
        <f t="shared" si="40"/>
        <v/>
      </c>
      <c r="T907" s="30">
        <f t="shared" si="44"/>
        <v>0</v>
      </c>
      <c r="U907" s="30">
        <f t="shared" si="45"/>
        <v>0</v>
      </c>
      <c r="X907" s="67" t="str">
        <f t="shared" si="46"/>
        <v/>
      </c>
      <c r="Y907" s="31"/>
      <c r="Z907" s="30" t="str">
        <f t="shared" si="47"/>
        <v/>
      </c>
    </row>
    <row r="908" spans="1:26" ht="25.5" customHeight="1" x14ac:dyDescent="0.25">
      <c r="A908" s="13"/>
      <c r="B908" s="82" t="str">
        <f t="shared" si="41"/>
        <v/>
      </c>
      <c r="J908" s="50" t="str">
        <f>IF(G908&lt;&gt;"",VLOOKUP(G908,'nhân viên sale'!$A$2:$C$1624,2,0),"")</f>
        <v/>
      </c>
      <c r="L908" s="27" t="str">
        <f t="shared" si="43"/>
        <v/>
      </c>
      <c r="N908" s="50" t="str">
        <f t="shared" si="42"/>
        <v/>
      </c>
      <c r="Q908" s="28" t="str">
        <f t="shared" si="40"/>
        <v/>
      </c>
      <c r="T908" s="30">
        <f t="shared" si="44"/>
        <v>0</v>
      </c>
      <c r="U908" s="30">
        <f t="shared" si="45"/>
        <v>0</v>
      </c>
      <c r="X908" s="67" t="str">
        <f t="shared" si="46"/>
        <v/>
      </c>
      <c r="Y908" s="31"/>
      <c r="Z908" s="30" t="str">
        <f t="shared" si="47"/>
        <v/>
      </c>
    </row>
    <row r="909" spans="1:26" ht="25.5" customHeight="1" x14ac:dyDescent="0.25">
      <c r="A909" s="13"/>
      <c r="B909" s="82" t="str">
        <f t="shared" si="41"/>
        <v/>
      </c>
      <c r="J909" s="50" t="str">
        <f>IF(G909&lt;&gt;"",VLOOKUP(G909,'nhân viên sale'!$A$2:$C$1624,2,0),"")</f>
        <v/>
      </c>
      <c r="L909" s="27" t="str">
        <f t="shared" si="43"/>
        <v/>
      </c>
      <c r="N909" s="50" t="str">
        <f t="shared" si="42"/>
        <v/>
      </c>
      <c r="Q909" s="28" t="str">
        <f t="shared" si="40"/>
        <v/>
      </c>
      <c r="T909" s="30">
        <f t="shared" si="44"/>
        <v>0</v>
      </c>
      <c r="U909" s="30">
        <f t="shared" si="45"/>
        <v>0</v>
      </c>
      <c r="X909" s="67" t="str">
        <f t="shared" si="46"/>
        <v/>
      </c>
      <c r="Y909" s="31"/>
      <c r="Z909" s="30" t="str">
        <f t="shared" si="47"/>
        <v/>
      </c>
    </row>
    <row r="910" spans="1:26" ht="25.5" customHeight="1" x14ac:dyDescent="0.25">
      <c r="A910" s="13"/>
      <c r="B910" s="82" t="str">
        <f t="shared" si="41"/>
        <v/>
      </c>
      <c r="J910" s="50" t="str">
        <f>IF(G910&lt;&gt;"",VLOOKUP(G910,'nhân viên sale'!$A$2:$C$1624,2,0),"")</f>
        <v/>
      </c>
      <c r="L910" s="27" t="str">
        <f t="shared" si="43"/>
        <v/>
      </c>
      <c r="N910" s="50" t="str">
        <f t="shared" si="42"/>
        <v/>
      </c>
      <c r="Q910" s="28" t="str">
        <f t="shared" si="40"/>
        <v/>
      </c>
      <c r="T910" s="30">
        <f t="shared" si="44"/>
        <v>0</v>
      </c>
      <c r="U910" s="30">
        <f t="shared" si="45"/>
        <v>0</v>
      </c>
      <c r="X910" s="67" t="str">
        <f t="shared" si="46"/>
        <v/>
      </c>
      <c r="Y910" s="31"/>
      <c r="Z910" s="30" t="str">
        <f t="shared" si="47"/>
        <v/>
      </c>
    </row>
    <row r="911" spans="1:26" ht="25.5" customHeight="1" x14ac:dyDescent="0.25">
      <c r="A911" s="13"/>
      <c r="B911" s="82" t="str">
        <f t="shared" si="41"/>
        <v/>
      </c>
      <c r="J911" s="50" t="str">
        <f>IF(G911&lt;&gt;"",VLOOKUP(G911,'nhân viên sale'!$A$2:$C$1624,2,0),"")</f>
        <v/>
      </c>
      <c r="L911" s="27" t="str">
        <f t="shared" si="43"/>
        <v/>
      </c>
      <c r="N911" s="50" t="str">
        <f t="shared" si="42"/>
        <v/>
      </c>
      <c r="Q911" s="28" t="str">
        <f t="shared" si="40"/>
        <v/>
      </c>
      <c r="T911" s="30">
        <f t="shared" si="44"/>
        <v>0</v>
      </c>
      <c r="U911" s="30">
        <f t="shared" si="45"/>
        <v>0</v>
      </c>
      <c r="X911" s="67" t="str">
        <f t="shared" si="46"/>
        <v/>
      </c>
      <c r="Y911" s="31"/>
      <c r="Z911" s="30" t="str">
        <f t="shared" si="47"/>
        <v/>
      </c>
    </row>
    <row r="912" spans="1:26" ht="25.5" customHeight="1" x14ac:dyDescent="0.25">
      <c r="A912" s="13"/>
      <c r="B912" s="82" t="str">
        <f t="shared" si="41"/>
        <v/>
      </c>
      <c r="J912" s="50" t="str">
        <f>IF(G912&lt;&gt;"",VLOOKUP(G912,'nhân viên sale'!$A$2:$C$1624,2,0),"")</f>
        <v/>
      </c>
      <c r="L912" s="27" t="str">
        <f t="shared" si="43"/>
        <v/>
      </c>
      <c r="N912" s="50" t="str">
        <f t="shared" si="42"/>
        <v/>
      </c>
      <c r="Q912" s="28" t="str">
        <f t="shared" si="40"/>
        <v/>
      </c>
      <c r="T912" s="30">
        <f t="shared" si="44"/>
        <v>0</v>
      </c>
      <c r="U912" s="30">
        <f t="shared" si="45"/>
        <v>0</v>
      </c>
      <c r="X912" s="67" t="str">
        <f t="shared" si="46"/>
        <v/>
      </c>
      <c r="Y912" s="31"/>
      <c r="Z912" s="30" t="str">
        <f t="shared" si="47"/>
        <v/>
      </c>
    </row>
    <row r="913" spans="1:26" ht="25.5" customHeight="1" x14ac:dyDescent="0.25">
      <c r="A913" s="13"/>
      <c r="B913" s="82" t="str">
        <f t="shared" si="41"/>
        <v/>
      </c>
      <c r="J913" s="50" t="str">
        <f>IF(G913&lt;&gt;"",VLOOKUP(G913,'nhân viên sale'!$A$2:$C$1624,2,0),"")</f>
        <v/>
      </c>
      <c r="L913" s="27" t="str">
        <f t="shared" si="43"/>
        <v/>
      </c>
      <c r="N913" s="50" t="str">
        <f t="shared" si="42"/>
        <v/>
      </c>
      <c r="Q913" s="28" t="str">
        <f t="shared" si="40"/>
        <v/>
      </c>
      <c r="T913" s="30">
        <f t="shared" si="44"/>
        <v>0</v>
      </c>
      <c r="U913" s="30">
        <f t="shared" si="45"/>
        <v>0</v>
      </c>
      <c r="X913" s="67" t="str">
        <f t="shared" si="46"/>
        <v/>
      </c>
      <c r="Y913" s="31"/>
      <c r="Z913" s="30" t="str">
        <f t="shared" si="47"/>
        <v/>
      </c>
    </row>
    <row r="914" spans="1:26" ht="25.5" customHeight="1" x14ac:dyDescent="0.25">
      <c r="A914" s="13"/>
      <c r="B914" s="82" t="str">
        <f t="shared" si="41"/>
        <v/>
      </c>
      <c r="J914" s="50" t="str">
        <f>IF(G914&lt;&gt;"",VLOOKUP(G914,'nhân viên sale'!$A$2:$C$1624,2,0),"")</f>
        <v/>
      </c>
      <c r="L914" s="27" t="str">
        <f t="shared" si="43"/>
        <v/>
      </c>
      <c r="N914" s="50" t="str">
        <f t="shared" si="42"/>
        <v/>
      </c>
      <c r="Q914" s="28" t="str">
        <f t="shared" si="40"/>
        <v/>
      </c>
      <c r="T914" s="30">
        <f t="shared" si="44"/>
        <v>0</v>
      </c>
      <c r="U914" s="30">
        <f t="shared" si="45"/>
        <v>0</v>
      </c>
      <c r="X914" s="67" t="str">
        <f t="shared" si="46"/>
        <v/>
      </c>
      <c r="Y914" s="31"/>
      <c r="Z914" s="30" t="str">
        <f t="shared" si="47"/>
        <v/>
      </c>
    </row>
    <row r="915" spans="1:26" ht="25.5" customHeight="1" x14ac:dyDescent="0.25">
      <c r="A915" s="13"/>
      <c r="B915" s="82" t="str">
        <f t="shared" si="41"/>
        <v/>
      </c>
      <c r="J915" s="50" t="str">
        <f>IF(G915&lt;&gt;"",VLOOKUP(G915,'nhân viên sale'!$A$2:$C$1624,2,0),"")</f>
        <v/>
      </c>
      <c r="L915" s="27" t="str">
        <f t="shared" si="43"/>
        <v/>
      </c>
      <c r="N915" s="50" t="str">
        <f t="shared" si="42"/>
        <v/>
      </c>
      <c r="Q915" s="28" t="str">
        <f t="shared" si="40"/>
        <v/>
      </c>
      <c r="T915" s="30">
        <f t="shared" si="44"/>
        <v>0</v>
      </c>
      <c r="U915" s="30">
        <f t="shared" si="45"/>
        <v>0</v>
      </c>
      <c r="X915" s="67" t="str">
        <f t="shared" si="46"/>
        <v/>
      </c>
      <c r="Y915" s="31"/>
      <c r="Z915" s="30" t="str">
        <f t="shared" si="47"/>
        <v/>
      </c>
    </row>
    <row r="916" spans="1:26" ht="25.5" customHeight="1" x14ac:dyDescent="0.25">
      <c r="A916" s="13"/>
      <c r="B916" s="82" t="str">
        <f t="shared" si="41"/>
        <v/>
      </c>
      <c r="J916" s="50" t="str">
        <f>IF(G916&lt;&gt;"",VLOOKUP(G916,'nhân viên sale'!$A$2:$C$1624,2,0),"")</f>
        <v/>
      </c>
      <c r="L916" s="27" t="str">
        <f t="shared" si="43"/>
        <v/>
      </c>
      <c r="N916" s="50" t="str">
        <f t="shared" si="42"/>
        <v/>
      </c>
      <c r="Q916" s="28" t="str">
        <f t="shared" si="40"/>
        <v/>
      </c>
      <c r="T916" s="30">
        <f t="shared" si="44"/>
        <v>0</v>
      </c>
      <c r="U916" s="30">
        <f t="shared" si="45"/>
        <v>0</v>
      </c>
      <c r="X916" s="67" t="str">
        <f t="shared" si="46"/>
        <v/>
      </c>
      <c r="Y916" s="31"/>
      <c r="Z916" s="30" t="str">
        <f t="shared" si="47"/>
        <v/>
      </c>
    </row>
    <row r="917" spans="1:26" ht="25.5" customHeight="1" x14ac:dyDescent="0.25">
      <c r="A917" s="13"/>
      <c r="B917" s="82" t="str">
        <f t="shared" si="41"/>
        <v/>
      </c>
      <c r="J917" s="50" t="str">
        <f>IF(G917&lt;&gt;"",VLOOKUP(G917,'nhân viên sale'!$A$2:$C$1624,2,0),"")</f>
        <v/>
      </c>
      <c r="L917" s="27" t="str">
        <f t="shared" si="43"/>
        <v/>
      </c>
      <c r="N917" s="50" t="str">
        <f t="shared" si="42"/>
        <v/>
      </c>
      <c r="Q917" s="28" t="str">
        <f t="shared" si="40"/>
        <v/>
      </c>
      <c r="T917" s="30">
        <f t="shared" si="44"/>
        <v>0</v>
      </c>
      <c r="U917" s="30">
        <f t="shared" si="45"/>
        <v>0</v>
      </c>
      <c r="X917" s="67" t="str">
        <f t="shared" si="46"/>
        <v/>
      </c>
      <c r="Y917" s="31"/>
      <c r="Z917" s="30" t="str">
        <f t="shared" si="47"/>
        <v/>
      </c>
    </row>
    <row r="918" spans="1:26" ht="25.5" customHeight="1" x14ac:dyDescent="0.25">
      <c r="A918" s="13"/>
      <c r="B918" s="82" t="str">
        <f t="shared" si="41"/>
        <v/>
      </c>
      <c r="J918" s="50" t="str">
        <f>IF(G918&lt;&gt;"",VLOOKUP(G918,'nhân viên sale'!$A$2:$C$1624,2,0),"")</f>
        <v/>
      </c>
      <c r="L918" s="27" t="str">
        <f t="shared" si="43"/>
        <v/>
      </c>
      <c r="N918" s="50" t="str">
        <f t="shared" si="42"/>
        <v/>
      </c>
      <c r="Q918" s="28" t="str">
        <f t="shared" si="40"/>
        <v/>
      </c>
      <c r="T918" s="30">
        <f t="shared" si="44"/>
        <v>0</v>
      </c>
      <c r="U918" s="30">
        <f t="shared" si="45"/>
        <v>0</v>
      </c>
      <c r="X918" s="67" t="str">
        <f t="shared" si="46"/>
        <v/>
      </c>
      <c r="Y918" s="31"/>
      <c r="Z918" s="30" t="str">
        <f t="shared" si="47"/>
        <v/>
      </c>
    </row>
    <row r="919" spans="1:26" ht="25.5" customHeight="1" x14ac:dyDescent="0.25">
      <c r="A919" s="13"/>
      <c r="B919" s="82" t="str">
        <f t="shared" si="41"/>
        <v/>
      </c>
      <c r="J919" s="50" t="str">
        <f>IF(G919&lt;&gt;"",VLOOKUP(G919,'nhân viên sale'!$A$2:$C$1624,2,0),"")</f>
        <v/>
      </c>
      <c r="L919" s="27" t="str">
        <f t="shared" si="43"/>
        <v/>
      </c>
      <c r="N919" s="50" t="str">
        <f t="shared" si="42"/>
        <v/>
      </c>
      <c r="Q919" s="28" t="str">
        <f t="shared" si="40"/>
        <v/>
      </c>
      <c r="T919" s="30">
        <f t="shared" si="44"/>
        <v>0</v>
      </c>
      <c r="U919" s="30">
        <f t="shared" si="45"/>
        <v>0</v>
      </c>
      <c r="X919" s="67" t="str">
        <f t="shared" si="46"/>
        <v/>
      </c>
      <c r="Y919" s="31"/>
      <c r="Z919" s="30" t="str">
        <f t="shared" si="47"/>
        <v/>
      </c>
    </row>
    <row r="920" spans="1:26" ht="25.5" customHeight="1" x14ac:dyDescent="0.25">
      <c r="A920" s="13"/>
      <c r="B920" s="82" t="str">
        <f t="shared" si="41"/>
        <v/>
      </c>
      <c r="J920" s="50" t="str">
        <f>IF(G920&lt;&gt;"",VLOOKUP(G920,'nhân viên sale'!$A$2:$C$1624,2,0),"")</f>
        <v/>
      </c>
      <c r="L920" s="27" t="str">
        <f t="shared" si="43"/>
        <v/>
      </c>
      <c r="N920" s="50" t="str">
        <f t="shared" si="42"/>
        <v/>
      </c>
      <c r="Q920" s="28" t="str">
        <f t="shared" si="40"/>
        <v/>
      </c>
      <c r="T920" s="30">
        <f t="shared" si="44"/>
        <v>0</v>
      </c>
      <c r="U920" s="30">
        <f t="shared" si="45"/>
        <v>0</v>
      </c>
      <c r="X920" s="67" t="str">
        <f t="shared" si="46"/>
        <v/>
      </c>
      <c r="Y920" s="31"/>
      <c r="Z920" s="30" t="str">
        <f t="shared" si="47"/>
        <v/>
      </c>
    </row>
    <row r="921" spans="1:26" ht="25.5" customHeight="1" x14ac:dyDescent="0.25">
      <c r="A921" s="13"/>
      <c r="B921" s="82" t="str">
        <f t="shared" si="41"/>
        <v/>
      </c>
      <c r="J921" s="50" t="str">
        <f>IF(G921&lt;&gt;"",VLOOKUP(G921,'nhân viên sale'!$A$2:$C$1624,2,0),"")</f>
        <v/>
      </c>
      <c r="L921" s="27" t="str">
        <f t="shared" si="43"/>
        <v/>
      </c>
      <c r="N921" s="50" t="str">
        <f t="shared" si="42"/>
        <v/>
      </c>
      <c r="Q921" s="28" t="str">
        <f t="shared" si="40"/>
        <v/>
      </c>
      <c r="T921" s="30">
        <f t="shared" si="44"/>
        <v>0</v>
      </c>
      <c r="U921" s="30">
        <f t="shared" si="45"/>
        <v>0</v>
      </c>
      <c r="X921" s="67" t="str">
        <f t="shared" si="46"/>
        <v/>
      </c>
      <c r="Y921" s="31"/>
      <c r="Z921" s="30" t="str">
        <f t="shared" si="47"/>
        <v/>
      </c>
    </row>
    <row r="922" spans="1:26" ht="25.5" customHeight="1" x14ac:dyDescent="0.25">
      <c r="A922" s="13"/>
      <c r="B922" s="82" t="str">
        <f t="shared" si="41"/>
        <v/>
      </c>
      <c r="J922" s="50" t="str">
        <f>IF(G922&lt;&gt;"",VLOOKUP(G922,'nhân viên sale'!$A$2:$C$1624,2,0),"")</f>
        <v/>
      </c>
      <c r="L922" s="27" t="str">
        <f t="shared" si="43"/>
        <v/>
      </c>
      <c r="N922" s="50" t="str">
        <f t="shared" si="42"/>
        <v/>
      </c>
      <c r="Q922" s="28" t="str">
        <f t="shared" si="40"/>
        <v/>
      </c>
      <c r="T922" s="30">
        <f t="shared" si="44"/>
        <v>0</v>
      </c>
      <c r="U922" s="30">
        <f t="shared" si="45"/>
        <v>0</v>
      </c>
      <c r="X922" s="67" t="str">
        <f t="shared" si="46"/>
        <v/>
      </c>
      <c r="Y922" s="31"/>
      <c r="Z922" s="30" t="str">
        <f t="shared" si="47"/>
        <v/>
      </c>
    </row>
    <row r="923" spans="1:26" ht="25.5" customHeight="1" x14ac:dyDescent="0.25">
      <c r="A923" s="13"/>
      <c r="B923" s="82" t="str">
        <f t="shared" si="41"/>
        <v/>
      </c>
      <c r="J923" s="50" t="str">
        <f>IF(G923&lt;&gt;"",VLOOKUP(G923,'nhân viên sale'!$A$2:$C$1624,2,0),"")</f>
        <v/>
      </c>
      <c r="L923" s="27" t="str">
        <f t="shared" si="43"/>
        <v/>
      </c>
      <c r="N923" s="50" t="str">
        <f t="shared" si="42"/>
        <v/>
      </c>
      <c r="Q923" s="28" t="str">
        <f t="shared" si="40"/>
        <v/>
      </c>
      <c r="T923" s="30">
        <f t="shared" si="44"/>
        <v>0</v>
      </c>
      <c r="U923" s="30">
        <f t="shared" si="45"/>
        <v>0</v>
      </c>
      <c r="X923" s="67" t="str">
        <f t="shared" si="46"/>
        <v/>
      </c>
      <c r="Y923" s="31"/>
      <c r="Z923" s="30" t="str">
        <f t="shared" si="47"/>
        <v/>
      </c>
    </row>
    <row r="924" spans="1:26" ht="25.5" customHeight="1" x14ac:dyDescent="0.25">
      <c r="A924" s="13"/>
      <c r="B924" s="82" t="str">
        <f t="shared" si="41"/>
        <v/>
      </c>
      <c r="J924" s="50" t="str">
        <f>IF(G924&lt;&gt;"",VLOOKUP(G924,'nhân viên sale'!$A$2:$C$1624,2,0),"")</f>
        <v/>
      </c>
      <c r="L924" s="27" t="str">
        <f t="shared" si="43"/>
        <v/>
      </c>
      <c r="N924" s="50" t="str">
        <f t="shared" si="42"/>
        <v/>
      </c>
      <c r="Q924" s="28" t="str">
        <f t="shared" si="40"/>
        <v/>
      </c>
      <c r="T924" s="30">
        <f t="shared" si="44"/>
        <v>0</v>
      </c>
      <c r="U924" s="30">
        <f t="shared" si="45"/>
        <v>0</v>
      </c>
      <c r="X924" s="67" t="str">
        <f t="shared" si="46"/>
        <v/>
      </c>
      <c r="Y924" s="31"/>
      <c r="Z924" s="30" t="str">
        <f t="shared" si="47"/>
        <v/>
      </c>
    </row>
    <row r="925" spans="1:26" ht="25.5" customHeight="1" x14ac:dyDescent="0.25">
      <c r="A925" s="13"/>
      <c r="B925" s="82" t="str">
        <f t="shared" si="41"/>
        <v/>
      </c>
      <c r="J925" s="50" t="str">
        <f>IF(G925&lt;&gt;"",VLOOKUP(G925,'nhân viên sale'!$A$2:$C$1624,2,0),"")</f>
        <v/>
      </c>
      <c r="L925" s="27" t="str">
        <f t="shared" si="43"/>
        <v/>
      </c>
      <c r="N925" s="50" t="str">
        <f t="shared" si="42"/>
        <v/>
      </c>
      <c r="Q925" s="28" t="str">
        <f t="shared" si="40"/>
        <v/>
      </c>
      <c r="T925" s="30">
        <f t="shared" si="44"/>
        <v>0</v>
      </c>
      <c r="U925" s="30">
        <f t="shared" si="45"/>
        <v>0</v>
      </c>
      <c r="X925" s="67" t="str">
        <f t="shared" si="46"/>
        <v/>
      </c>
      <c r="Y925" s="31"/>
      <c r="Z925" s="30" t="str">
        <f t="shared" si="47"/>
        <v/>
      </c>
    </row>
    <row r="926" spans="1:26" ht="25.5" customHeight="1" x14ac:dyDescent="0.25">
      <c r="A926" s="13"/>
      <c r="B926" s="82" t="str">
        <f t="shared" si="41"/>
        <v/>
      </c>
      <c r="J926" s="50" t="str">
        <f>IF(G926&lt;&gt;"",VLOOKUP(G926,'nhân viên sale'!$A$2:$C$1624,2,0),"")</f>
        <v/>
      </c>
      <c r="L926" s="27" t="str">
        <f t="shared" si="43"/>
        <v/>
      </c>
      <c r="N926" s="50" t="str">
        <f t="shared" si="42"/>
        <v/>
      </c>
      <c r="Q926" s="28" t="str">
        <f t="shared" si="40"/>
        <v/>
      </c>
      <c r="T926" s="30">
        <f t="shared" si="44"/>
        <v>0</v>
      </c>
      <c r="U926" s="30">
        <f t="shared" si="45"/>
        <v>0</v>
      </c>
      <c r="X926" s="67" t="str">
        <f t="shared" si="46"/>
        <v/>
      </c>
      <c r="Y926" s="31"/>
      <c r="Z926" s="30" t="str">
        <f t="shared" si="47"/>
        <v/>
      </c>
    </row>
    <row r="927" spans="1:26" ht="25.5" customHeight="1" x14ac:dyDescent="0.25">
      <c r="A927" s="13"/>
      <c r="B927" s="82" t="str">
        <f t="shared" si="41"/>
        <v/>
      </c>
      <c r="J927" s="50" t="str">
        <f>IF(G927&lt;&gt;"",VLOOKUP(G927,'nhân viên sale'!$A$2:$C$1624,2,0),"")</f>
        <v/>
      </c>
      <c r="L927" s="27" t="str">
        <f t="shared" si="43"/>
        <v/>
      </c>
      <c r="N927" s="50" t="str">
        <f t="shared" si="42"/>
        <v/>
      </c>
      <c r="Q927" s="28" t="str">
        <f t="shared" si="40"/>
        <v/>
      </c>
      <c r="T927" s="30">
        <f t="shared" si="44"/>
        <v>0</v>
      </c>
      <c r="U927" s="30">
        <f t="shared" si="45"/>
        <v>0</v>
      </c>
      <c r="X927" s="67" t="str">
        <f t="shared" si="46"/>
        <v/>
      </c>
      <c r="Y927" s="31"/>
      <c r="Z927" s="30" t="str">
        <f t="shared" si="47"/>
        <v/>
      </c>
    </row>
    <row r="928" spans="1:26" ht="25.5" customHeight="1" x14ac:dyDescent="0.25">
      <c r="A928" s="13"/>
      <c r="B928" s="82" t="str">
        <f t="shared" si="41"/>
        <v/>
      </c>
      <c r="J928" s="50" t="str">
        <f>IF(G928&lt;&gt;"",VLOOKUP(G928,'nhân viên sale'!$A$2:$C$1624,2,0),"")</f>
        <v/>
      </c>
      <c r="L928" s="27" t="str">
        <f t="shared" si="43"/>
        <v/>
      </c>
      <c r="N928" s="50" t="str">
        <f t="shared" si="42"/>
        <v/>
      </c>
      <c r="Q928" s="28" t="str">
        <f t="shared" si="40"/>
        <v/>
      </c>
      <c r="T928" s="30">
        <f t="shared" si="44"/>
        <v>0</v>
      </c>
      <c r="U928" s="30">
        <f t="shared" si="45"/>
        <v>0</v>
      </c>
      <c r="X928" s="67" t="str">
        <f t="shared" si="46"/>
        <v/>
      </c>
      <c r="Y928" s="31"/>
      <c r="Z928" s="30" t="str">
        <f t="shared" si="47"/>
        <v/>
      </c>
    </row>
    <row r="929" spans="1:26" ht="25.5" customHeight="1" x14ac:dyDescent="0.25">
      <c r="A929" s="13"/>
      <c r="B929" s="82" t="str">
        <f t="shared" si="41"/>
        <v/>
      </c>
      <c r="J929" s="50" t="str">
        <f>IF(G929&lt;&gt;"",VLOOKUP(G929,'nhân viên sale'!$A$2:$C$1624,2,0),"")</f>
        <v/>
      </c>
      <c r="L929" s="27" t="str">
        <f t="shared" si="43"/>
        <v/>
      </c>
      <c r="N929" s="50" t="str">
        <f t="shared" si="42"/>
        <v/>
      </c>
      <c r="Q929" s="28" t="str">
        <f t="shared" si="40"/>
        <v/>
      </c>
      <c r="T929" s="30">
        <f t="shared" si="44"/>
        <v>0</v>
      </c>
      <c r="U929" s="30">
        <f t="shared" si="45"/>
        <v>0</v>
      </c>
      <c r="X929" s="67" t="str">
        <f t="shared" si="46"/>
        <v/>
      </c>
      <c r="Y929" s="31"/>
      <c r="Z929" s="30" t="str">
        <f t="shared" si="47"/>
        <v/>
      </c>
    </row>
    <row r="930" spans="1:26" ht="25.5" customHeight="1" x14ac:dyDescent="0.25">
      <c r="A930" s="13"/>
      <c r="B930" s="82" t="str">
        <f t="shared" si="41"/>
        <v/>
      </c>
      <c r="J930" s="50" t="str">
        <f>IF(G930&lt;&gt;"",VLOOKUP(G930,'nhân viên sale'!$A$2:$C$1624,2,0),"")</f>
        <v/>
      </c>
      <c r="L930" s="27" t="str">
        <f t="shared" si="43"/>
        <v/>
      </c>
      <c r="N930" s="50" t="str">
        <f t="shared" si="42"/>
        <v/>
      </c>
      <c r="Q930" s="28" t="str">
        <f t="shared" si="40"/>
        <v/>
      </c>
      <c r="T930" s="30">
        <f t="shared" si="44"/>
        <v>0</v>
      </c>
      <c r="U930" s="30">
        <f t="shared" si="45"/>
        <v>0</v>
      </c>
      <c r="X930" s="67" t="str">
        <f t="shared" si="46"/>
        <v/>
      </c>
      <c r="Y930" s="31"/>
      <c r="Z930" s="30" t="str">
        <f t="shared" si="47"/>
        <v/>
      </c>
    </row>
    <row r="931" spans="1:26" ht="25.5" customHeight="1" x14ac:dyDescent="0.25">
      <c r="A931" s="13"/>
      <c r="B931" s="82" t="str">
        <f t="shared" si="41"/>
        <v/>
      </c>
      <c r="J931" s="50" t="str">
        <f>IF(G931&lt;&gt;"",VLOOKUP(G931,'nhân viên sale'!$A$2:$C$1624,2,0),"")</f>
        <v/>
      </c>
      <c r="L931" s="27" t="str">
        <f t="shared" si="43"/>
        <v/>
      </c>
      <c r="N931" s="50" t="str">
        <f t="shared" si="42"/>
        <v/>
      </c>
      <c r="Q931" s="28" t="str">
        <f t="shared" si="40"/>
        <v/>
      </c>
      <c r="T931" s="30">
        <f t="shared" si="44"/>
        <v>0</v>
      </c>
      <c r="U931" s="30">
        <f t="shared" si="45"/>
        <v>0</v>
      </c>
      <c r="X931" s="67" t="str">
        <f t="shared" si="46"/>
        <v/>
      </c>
      <c r="Y931" s="31"/>
      <c r="Z931" s="30" t="str">
        <f t="shared" si="47"/>
        <v/>
      </c>
    </row>
    <row r="932" spans="1:26" ht="25.5" customHeight="1" x14ac:dyDescent="0.25">
      <c r="A932" s="13"/>
      <c r="B932" s="82" t="str">
        <f t="shared" si="41"/>
        <v/>
      </c>
      <c r="J932" s="50" t="str">
        <f>IF(G932&lt;&gt;"",VLOOKUP(G932,'nhân viên sale'!$A$2:$C$1624,2,0),"")</f>
        <v/>
      </c>
      <c r="L932" s="27" t="str">
        <f t="shared" si="43"/>
        <v/>
      </c>
      <c r="N932" s="50" t="str">
        <f t="shared" si="42"/>
        <v/>
      </c>
      <c r="Q932" s="28" t="str">
        <f t="shared" si="40"/>
        <v/>
      </c>
      <c r="T932" s="30">
        <f t="shared" si="44"/>
        <v>0</v>
      </c>
      <c r="U932" s="30">
        <f t="shared" si="45"/>
        <v>0</v>
      </c>
      <c r="X932" s="67" t="str">
        <f t="shared" si="46"/>
        <v/>
      </c>
      <c r="Y932" s="31"/>
      <c r="Z932" s="30" t="str">
        <f t="shared" si="47"/>
        <v/>
      </c>
    </row>
    <row r="933" spans="1:26" ht="25.5" customHeight="1" x14ac:dyDescent="0.25">
      <c r="A933" s="13"/>
      <c r="B933" s="82" t="str">
        <f t="shared" si="41"/>
        <v/>
      </c>
      <c r="J933" s="50" t="str">
        <f>IF(G933&lt;&gt;"",VLOOKUP(G933,'nhân viên sale'!$A$2:$C$1624,2,0),"")</f>
        <v/>
      </c>
      <c r="L933" s="27" t="str">
        <f t="shared" si="43"/>
        <v/>
      </c>
      <c r="N933" s="50" t="str">
        <f t="shared" si="42"/>
        <v/>
      </c>
      <c r="Q933" s="28" t="str">
        <f t="shared" si="40"/>
        <v/>
      </c>
      <c r="T933" s="30">
        <f t="shared" si="44"/>
        <v>0</v>
      </c>
      <c r="U933" s="30">
        <f t="shared" si="45"/>
        <v>0</v>
      </c>
      <c r="X933" s="67" t="str">
        <f t="shared" si="46"/>
        <v/>
      </c>
      <c r="Y933" s="31"/>
      <c r="Z933" s="30" t="str">
        <f t="shared" si="47"/>
        <v/>
      </c>
    </row>
    <row r="934" spans="1:26" ht="25.5" customHeight="1" x14ac:dyDescent="0.25">
      <c r="A934" s="13"/>
      <c r="B934" s="82" t="str">
        <f t="shared" si="41"/>
        <v/>
      </c>
      <c r="J934" s="50" t="str">
        <f>IF(G934&lt;&gt;"",VLOOKUP(G934,'nhân viên sale'!$A$2:$C$1624,2,0),"")</f>
        <v/>
      </c>
      <c r="L934" s="27" t="str">
        <f t="shared" si="43"/>
        <v/>
      </c>
      <c r="N934" s="50" t="str">
        <f t="shared" si="42"/>
        <v/>
      </c>
      <c r="Q934" s="28" t="str">
        <f t="shared" si="40"/>
        <v/>
      </c>
      <c r="T934" s="30">
        <f t="shared" si="44"/>
        <v>0</v>
      </c>
      <c r="U934" s="30">
        <f t="shared" si="45"/>
        <v>0</v>
      </c>
      <c r="X934" s="67" t="str">
        <f t="shared" si="46"/>
        <v/>
      </c>
      <c r="Y934" s="31"/>
      <c r="Z934" s="30" t="str">
        <f t="shared" si="47"/>
        <v/>
      </c>
    </row>
    <row r="935" spans="1:26" ht="25.5" customHeight="1" x14ac:dyDescent="0.25">
      <c r="A935" s="13"/>
      <c r="B935" s="82" t="str">
        <f t="shared" si="41"/>
        <v/>
      </c>
      <c r="J935" s="50" t="str">
        <f>IF(G935&lt;&gt;"",VLOOKUP(G935,'nhân viên sale'!$A$2:$C$1624,2,0),"")</f>
        <v/>
      </c>
      <c r="L935" s="27" t="str">
        <f t="shared" si="43"/>
        <v/>
      </c>
      <c r="N935" s="50" t="str">
        <f t="shared" si="42"/>
        <v/>
      </c>
      <c r="Q935" s="28" t="str">
        <f t="shared" si="40"/>
        <v/>
      </c>
      <c r="T935" s="30">
        <f t="shared" si="44"/>
        <v>0</v>
      </c>
      <c r="U935" s="30">
        <f t="shared" si="45"/>
        <v>0</v>
      </c>
      <c r="X935" s="67" t="str">
        <f t="shared" si="46"/>
        <v/>
      </c>
      <c r="Y935" s="31"/>
      <c r="Z935" s="30" t="str">
        <f t="shared" si="47"/>
        <v/>
      </c>
    </row>
    <row r="936" spans="1:26" ht="25.5" customHeight="1" x14ac:dyDescent="0.25">
      <c r="A936" s="13"/>
      <c r="B936" s="82" t="str">
        <f t="shared" si="41"/>
        <v/>
      </c>
      <c r="J936" s="50" t="str">
        <f>IF(G936&lt;&gt;"",VLOOKUP(G936,'nhân viên sale'!$A$2:$C$1624,2,0),"")</f>
        <v/>
      </c>
      <c r="L936" s="27" t="str">
        <f t="shared" si="43"/>
        <v/>
      </c>
      <c r="N936" s="50" t="str">
        <f t="shared" si="42"/>
        <v/>
      </c>
      <c r="Q936" s="28" t="str">
        <f t="shared" si="40"/>
        <v/>
      </c>
      <c r="T936" s="30">
        <f t="shared" si="44"/>
        <v>0</v>
      </c>
      <c r="U936" s="30">
        <f t="shared" si="45"/>
        <v>0</v>
      </c>
      <c r="X936" s="67" t="str">
        <f t="shared" si="46"/>
        <v/>
      </c>
      <c r="Y936" s="31"/>
      <c r="Z936" s="30" t="str">
        <f t="shared" si="47"/>
        <v/>
      </c>
    </row>
    <row r="937" spans="1:26" ht="25.5" customHeight="1" x14ac:dyDescent="0.25">
      <c r="A937" s="13"/>
      <c r="B937" s="82" t="str">
        <f t="shared" si="41"/>
        <v/>
      </c>
      <c r="J937" s="50" t="str">
        <f>IF(G937&lt;&gt;"",VLOOKUP(G937,'nhân viên sale'!$A$2:$C$1624,2,0),"")</f>
        <v/>
      </c>
      <c r="L937" s="27" t="str">
        <f t="shared" si="43"/>
        <v/>
      </c>
      <c r="N937" s="50" t="str">
        <f t="shared" si="42"/>
        <v/>
      </c>
      <c r="Q937" s="28" t="str">
        <f t="shared" si="40"/>
        <v/>
      </c>
      <c r="T937" s="30">
        <f t="shared" si="44"/>
        <v>0</v>
      </c>
      <c r="U937" s="30">
        <f t="shared" si="45"/>
        <v>0</v>
      </c>
      <c r="X937" s="67" t="str">
        <f t="shared" si="46"/>
        <v/>
      </c>
      <c r="Y937" s="31"/>
      <c r="Z937" s="30" t="str">
        <f t="shared" si="47"/>
        <v/>
      </c>
    </row>
    <row r="938" spans="1:26" ht="25.5" customHeight="1" x14ac:dyDescent="0.25">
      <c r="A938" s="13"/>
      <c r="B938" s="82" t="str">
        <f t="shared" si="41"/>
        <v/>
      </c>
      <c r="J938" s="50" t="str">
        <f>IF(G938&lt;&gt;"",VLOOKUP(G938,'nhân viên sale'!$A$2:$C$1624,2,0),"")</f>
        <v/>
      </c>
      <c r="L938" s="27" t="str">
        <f t="shared" si="43"/>
        <v/>
      </c>
      <c r="N938" s="50" t="str">
        <f t="shared" si="42"/>
        <v/>
      </c>
      <c r="Q938" s="28" t="str">
        <f t="shared" si="40"/>
        <v/>
      </c>
      <c r="T938" s="30">
        <f t="shared" si="44"/>
        <v>0</v>
      </c>
      <c r="U938" s="30">
        <f t="shared" si="45"/>
        <v>0</v>
      </c>
      <c r="X938" s="67" t="str">
        <f t="shared" si="46"/>
        <v/>
      </c>
      <c r="Y938" s="31"/>
      <c r="Z938" s="30" t="str">
        <f t="shared" si="47"/>
        <v/>
      </c>
    </row>
    <row r="939" spans="1:26" ht="25.5" customHeight="1" x14ac:dyDescent="0.25">
      <c r="A939" s="13"/>
      <c r="B939" s="82" t="str">
        <f t="shared" si="41"/>
        <v/>
      </c>
      <c r="J939" s="50" t="str">
        <f>IF(G939&lt;&gt;"",VLOOKUP(G939,'nhân viên sale'!$A$2:$C$1624,2,0),"")</f>
        <v/>
      </c>
      <c r="L939" s="27" t="str">
        <f t="shared" si="43"/>
        <v/>
      </c>
      <c r="N939" s="50" t="str">
        <f t="shared" si="42"/>
        <v/>
      </c>
      <c r="Q939" s="28" t="str">
        <f t="shared" si="40"/>
        <v/>
      </c>
      <c r="T939" s="30">
        <f t="shared" si="44"/>
        <v>0</v>
      </c>
      <c r="U939" s="30">
        <f t="shared" si="45"/>
        <v>0</v>
      </c>
      <c r="X939" s="67" t="str">
        <f t="shared" si="46"/>
        <v/>
      </c>
      <c r="Y939" s="31"/>
      <c r="Z939" s="30" t="str">
        <f t="shared" si="47"/>
        <v/>
      </c>
    </row>
    <row r="940" spans="1:26" ht="25.5" customHeight="1" x14ac:dyDescent="0.25">
      <c r="A940" s="13"/>
      <c r="B940" s="82" t="str">
        <f t="shared" si="41"/>
        <v/>
      </c>
      <c r="J940" s="50" t="str">
        <f>IF(G940&lt;&gt;"",VLOOKUP(G940,'nhân viên sale'!$A$2:$C$1624,2,0),"")</f>
        <v/>
      </c>
      <c r="L940" s="27" t="str">
        <f t="shared" si="43"/>
        <v/>
      </c>
      <c r="N940" s="50" t="str">
        <f t="shared" si="42"/>
        <v/>
      </c>
      <c r="Q940" s="28" t="str">
        <f t="shared" si="40"/>
        <v/>
      </c>
      <c r="T940" s="30">
        <f t="shared" si="44"/>
        <v>0</v>
      </c>
      <c r="U940" s="30">
        <f t="shared" si="45"/>
        <v>0</v>
      </c>
      <c r="X940" s="67" t="str">
        <f t="shared" si="46"/>
        <v/>
      </c>
      <c r="Y940" s="31"/>
      <c r="Z940" s="30" t="str">
        <f t="shared" si="47"/>
        <v/>
      </c>
    </row>
    <row r="941" spans="1:26" ht="25.5" customHeight="1" x14ac:dyDescent="0.25">
      <c r="A941" s="13"/>
      <c r="B941" s="82" t="str">
        <f t="shared" si="41"/>
        <v/>
      </c>
      <c r="J941" s="50" t="str">
        <f>IF(G941&lt;&gt;"",VLOOKUP(G941,'nhân viên sale'!$A$2:$C$1624,2,0),"")</f>
        <v/>
      </c>
      <c r="L941" s="27" t="str">
        <f t="shared" si="43"/>
        <v/>
      </c>
      <c r="N941" s="50" t="str">
        <f t="shared" si="42"/>
        <v/>
      </c>
      <c r="Q941" s="28" t="str">
        <f t="shared" si="40"/>
        <v/>
      </c>
      <c r="T941" s="30">
        <f t="shared" si="44"/>
        <v>0</v>
      </c>
      <c r="U941" s="30">
        <f t="shared" si="45"/>
        <v>0</v>
      </c>
      <c r="X941" s="67" t="str">
        <f t="shared" si="46"/>
        <v/>
      </c>
      <c r="Y941" s="31"/>
      <c r="Z941" s="30" t="str">
        <f t="shared" si="47"/>
        <v/>
      </c>
    </row>
    <row r="942" spans="1:26" ht="25.5" customHeight="1" x14ac:dyDescent="0.25">
      <c r="A942" s="13"/>
      <c r="B942" s="82" t="str">
        <f t="shared" si="41"/>
        <v/>
      </c>
      <c r="J942" s="50" t="str">
        <f>IF(G942&lt;&gt;"",VLOOKUP(G942,'nhân viên sale'!$A$2:$C$1624,2,0),"")</f>
        <v/>
      </c>
      <c r="L942" s="27" t="str">
        <f t="shared" si="43"/>
        <v/>
      </c>
      <c r="N942" s="50" t="str">
        <f t="shared" si="42"/>
        <v/>
      </c>
      <c r="Q942" s="28" t="str">
        <f t="shared" si="40"/>
        <v/>
      </c>
      <c r="T942" s="30">
        <f t="shared" si="44"/>
        <v>0</v>
      </c>
      <c r="U942" s="30">
        <f t="shared" si="45"/>
        <v>0</v>
      </c>
      <c r="X942" s="67" t="str">
        <f t="shared" si="46"/>
        <v/>
      </c>
      <c r="Y942" s="31"/>
      <c r="Z942" s="30" t="str">
        <f t="shared" si="47"/>
        <v/>
      </c>
    </row>
    <row r="943" spans="1:26" ht="25.5" customHeight="1" x14ac:dyDescent="0.25">
      <c r="A943" s="13"/>
      <c r="B943" s="82" t="str">
        <f t="shared" si="41"/>
        <v/>
      </c>
      <c r="J943" s="50" t="str">
        <f>IF(G943&lt;&gt;"",VLOOKUP(G943,'nhân viên sale'!$A$2:$C$1624,2,0),"")</f>
        <v/>
      </c>
      <c r="L943" s="27" t="str">
        <f t="shared" si="43"/>
        <v/>
      </c>
      <c r="N943" s="50" t="str">
        <f t="shared" si="42"/>
        <v/>
      </c>
      <c r="Q943" s="28" t="str">
        <f t="shared" si="40"/>
        <v/>
      </c>
      <c r="T943" s="30">
        <f t="shared" si="44"/>
        <v>0</v>
      </c>
      <c r="U943" s="30">
        <f t="shared" si="45"/>
        <v>0</v>
      </c>
      <c r="X943" s="67" t="str">
        <f t="shared" si="46"/>
        <v/>
      </c>
      <c r="Y943" s="31"/>
      <c r="Z943" s="30" t="str">
        <f t="shared" si="47"/>
        <v/>
      </c>
    </row>
    <row r="944" spans="1:26" ht="25.5" customHeight="1" x14ac:dyDescent="0.25">
      <c r="A944" s="13"/>
      <c r="B944" s="82" t="str">
        <f t="shared" si="41"/>
        <v/>
      </c>
      <c r="J944" s="50" t="str">
        <f>IF(G944&lt;&gt;"",VLOOKUP(G944,'nhân viên sale'!$A$2:$C$1624,2,0),"")</f>
        <v/>
      </c>
      <c r="L944" s="27" t="str">
        <f t="shared" si="43"/>
        <v/>
      </c>
      <c r="N944" s="50" t="str">
        <f t="shared" si="42"/>
        <v/>
      </c>
      <c r="Q944" s="28" t="str">
        <f t="shared" si="40"/>
        <v/>
      </c>
      <c r="T944" s="30">
        <f t="shared" si="44"/>
        <v>0</v>
      </c>
      <c r="U944" s="30">
        <f t="shared" si="45"/>
        <v>0</v>
      </c>
      <c r="X944" s="67" t="str">
        <f t="shared" si="46"/>
        <v/>
      </c>
      <c r="Y944" s="31"/>
      <c r="Z944" s="30" t="str">
        <f t="shared" si="47"/>
        <v/>
      </c>
    </row>
    <row r="945" spans="1:26" ht="25.5" customHeight="1" x14ac:dyDescent="0.25">
      <c r="A945" s="13"/>
      <c r="B945" s="82" t="str">
        <f t="shared" si="41"/>
        <v/>
      </c>
      <c r="J945" s="50" t="str">
        <f>IF(G945&lt;&gt;"",VLOOKUP(G945,'nhân viên sale'!$A$2:$C$1624,2,0),"")</f>
        <v/>
      </c>
      <c r="L945" s="27" t="str">
        <f t="shared" si="43"/>
        <v/>
      </c>
      <c r="N945" s="50" t="str">
        <f t="shared" si="42"/>
        <v/>
      </c>
      <c r="Q945" s="28" t="str">
        <f t="shared" si="40"/>
        <v/>
      </c>
      <c r="T945" s="30">
        <f t="shared" si="44"/>
        <v>0</v>
      </c>
      <c r="U945" s="30">
        <f t="shared" si="45"/>
        <v>0</v>
      </c>
      <c r="X945" s="67" t="str">
        <f t="shared" si="46"/>
        <v/>
      </c>
      <c r="Y945" s="31"/>
      <c r="Z945" s="30" t="str">
        <f t="shared" si="47"/>
        <v/>
      </c>
    </row>
    <row r="946" spans="1:26" ht="25.5" customHeight="1" x14ac:dyDescent="0.25">
      <c r="A946" s="13"/>
      <c r="B946" s="82" t="str">
        <f t="shared" si="41"/>
        <v/>
      </c>
      <c r="J946" s="50" t="str">
        <f>IF(G946&lt;&gt;"",VLOOKUP(G946,'nhân viên sale'!$A$2:$C$1624,2,0),"")</f>
        <v/>
      </c>
      <c r="L946" s="27" t="str">
        <f t="shared" si="43"/>
        <v/>
      </c>
      <c r="N946" s="50" t="str">
        <f t="shared" si="42"/>
        <v/>
      </c>
      <c r="Q946" s="28" t="str">
        <f t="shared" si="40"/>
        <v/>
      </c>
      <c r="T946" s="30">
        <f t="shared" si="44"/>
        <v>0</v>
      </c>
      <c r="U946" s="30">
        <f t="shared" si="45"/>
        <v>0</v>
      </c>
      <c r="X946" s="67" t="str">
        <f t="shared" si="46"/>
        <v/>
      </c>
      <c r="Y946" s="31"/>
      <c r="Z946" s="30" t="str">
        <f t="shared" si="47"/>
        <v/>
      </c>
    </row>
    <row r="947" spans="1:26" ht="25.5" customHeight="1" x14ac:dyDescent="0.25">
      <c r="A947" s="13"/>
      <c r="B947" s="82" t="str">
        <f t="shared" si="41"/>
        <v/>
      </c>
      <c r="J947" s="50" t="str">
        <f>IF(G947&lt;&gt;"",VLOOKUP(G947,'nhân viên sale'!$A$2:$C$1624,2,0),"")</f>
        <v/>
      </c>
      <c r="L947" s="27" t="str">
        <f t="shared" si="43"/>
        <v/>
      </c>
      <c r="N947" s="50" t="str">
        <f t="shared" si="42"/>
        <v/>
      </c>
      <c r="Q947" s="28" t="str">
        <f t="shared" si="40"/>
        <v/>
      </c>
      <c r="T947" s="30">
        <f t="shared" si="44"/>
        <v>0</v>
      </c>
      <c r="U947" s="30">
        <f t="shared" si="45"/>
        <v>0</v>
      </c>
      <c r="X947" s="67" t="str">
        <f t="shared" si="46"/>
        <v/>
      </c>
      <c r="Y947" s="31"/>
      <c r="Z947" s="30" t="str">
        <f t="shared" si="47"/>
        <v/>
      </c>
    </row>
    <row r="948" spans="1:26" ht="25.5" customHeight="1" x14ac:dyDescent="0.25">
      <c r="A948" s="13"/>
      <c r="B948" s="82" t="str">
        <f t="shared" si="41"/>
        <v/>
      </c>
      <c r="J948" s="50" t="str">
        <f>IF(G948&lt;&gt;"",VLOOKUP(G948,'nhân viên sale'!$A$2:$C$1624,2,0),"")</f>
        <v/>
      </c>
      <c r="L948" s="27" t="str">
        <f t="shared" si="43"/>
        <v/>
      </c>
      <c r="N948" s="50" t="str">
        <f t="shared" si="42"/>
        <v/>
      </c>
      <c r="Q948" s="28" t="str">
        <f t="shared" si="40"/>
        <v/>
      </c>
      <c r="T948" s="30">
        <f t="shared" si="44"/>
        <v>0</v>
      </c>
      <c r="U948" s="30">
        <f t="shared" si="45"/>
        <v>0</v>
      </c>
      <c r="X948" s="67" t="str">
        <f t="shared" si="46"/>
        <v/>
      </c>
      <c r="Y948" s="31"/>
      <c r="Z948" s="30" t="str">
        <f t="shared" si="47"/>
        <v/>
      </c>
    </row>
    <row r="949" spans="1:26" ht="25.5" customHeight="1" x14ac:dyDescent="0.25">
      <c r="A949" s="13"/>
      <c r="B949" s="82" t="str">
        <f t="shared" si="41"/>
        <v/>
      </c>
      <c r="J949" s="50" t="str">
        <f>IF(G949&lt;&gt;"",VLOOKUP(G949,'nhân viên sale'!$A$2:$C$1624,2,0),"")</f>
        <v/>
      </c>
      <c r="L949" s="27" t="str">
        <f t="shared" si="43"/>
        <v/>
      </c>
      <c r="N949" s="50" t="str">
        <f t="shared" si="42"/>
        <v/>
      </c>
      <c r="Q949" s="28" t="str">
        <f t="shared" si="40"/>
        <v/>
      </c>
      <c r="T949" s="30">
        <f t="shared" si="44"/>
        <v>0</v>
      </c>
      <c r="U949" s="30">
        <f t="shared" si="45"/>
        <v>0</v>
      </c>
      <c r="X949" s="67" t="str">
        <f t="shared" si="46"/>
        <v/>
      </c>
      <c r="Y949" s="31"/>
      <c r="Z949" s="30" t="str">
        <f t="shared" si="47"/>
        <v/>
      </c>
    </row>
    <row r="950" spans="1:26" ht="25.5" customHeight="1" x14ac:dyDescent="0.25">
      <c r="A950" s="13"/>
      <c r="B950" s="82" t="str">
        <f t="shared" si="41"/>
        <v/>
      </c>
      <c r="J950" s="50" t="str">
        <f>IF(G950&lt;&gt;"",VLOOKUP(G950,'nhân viên sale'!$A$2:$C$1624,2,0),"")</f>
        <v/>
      </c>
      <c r="L950" s="27" t="str">
        <f t="shared" si="43"/>
        <v/>
      </c>
      <c r="N950" s="50" t="str">
        <f t="shared" si="42"/>
        <v/>
      </c>
      <c r="Q950" s="28" t="str">
        <f t="shared" si="40"/>
        <v/>
      </c>
      <c r="T950" s="30">
        <f t="shared" si="44"/>
        <v>0</v>
      </c>
      <c r="U950" s="30">
        <f t="shared" si="45"/>
        <v>0</v>
      </c>
      <c r="X950" s="67" t="str">
        <f t="shared" si="46"/>
        <v/>
      </c>
      <c r="Y950" s="31"/>
      <c r="Z950" s="30" t="str">
        <f t="shared" si="47"/>
        <v/>
      </c>
    </row>
    <row r="951" spans="1:26" ht="25.5" customHeight="1" x14ac:dyDescent="0.25">
      <c r="A951" s="13"/>
      <c r="B951" s="82" t="str">
        <f t="shared" si="41"/>
        <v/>
      </c>
      <c r="J951" s="50" t="str">
        <f>IF(G951&lt;&gt;"",VLOOKUP(G951,'nhân viên sale'!$A$2:$C$1624,2,0),"")</f>
        <v/>
      </c>
      <c r="L951" s="27" t="str">
        <f t="shared" si="43"/>
        <v/>
      </c>
      <c r="N951" s="50" t="str">
        <f t="shared" si="42"/>
        <v/>
      </c>
      <c r="Q951" s="28" t="str">
        <f t="shared" si="40"/>
        <v/>
      </c>
      <c r="T951" s="30">
        <f t="shared" si="44"/>
        <v>0</v>
      </c>
      <c r="U951" s="30">
        <f t="shared" si="45"/>
        <v>0</v>
      </c>
      <c r="X951" s="67" t="str">
        <f t="shared" si="46"/>
        <v/>
      </c>
      <c r="Y951" s="31"/>
      <c r="Z951" s="30" t="str">
        <f t="shared" si="47"/>
        <v/>
      </c>
    </row>
    <row r="952" spans="1:26" ht="25.5" customHeight="1" x14ac:dyDescent="0.25">
      <c r="A952" s="13"/>
      <c r="B952" s="82" t="str">
        <f t="shared" si="41"/>
        <v/>
      </c>
      <c r="J952" s="50" t="str">
        <f>IF(G952&lt;&gt;"",VLOOKUP(G952,'nhân viên sale'!$A$2:$C$1624,2,0),"")</f>
        <v/>
      </c>
      <c r="L952" s="27" t="str">
        <f t="shared" si="43"/>
        <v/>
      </c>
      <c r="N952" s="50" t="str">
        <f t="shared" si="42"/>
        <v/>
      </c>
      <c r="Q952" s="28" t="str">
        <f t="shared" si="40"/>
        <v/>
      </c>
      <c r="T952" s="30">
        <f t="shared" si="44"/>
        <v>0</v>
      </c>
      <c r="U952" s="30">
        <f t="shared" si="45"/>
        <v>0</v>
      </c>
      <c r="X952" s="67" t="str">
        <f t="shared" si="46"/>
        <v/>
      </c>
      <c r="Y952" s="31"/>
      <c r="Z952" s="30" t="str">
        <f t="shared" si="47"/>
        <v/>
      </c>
    </row>
    <row r="953" spans="1:26" ht="25.5" customHeight="1" x14ac:dyDescent="0.25">
      <c r="A953" s="13"/>
      <c r="B953" s="82" t="str">
        <f t="shared" si="41"/>
        <v/>
      </c>
      <c r="J953" s="50" t="str">
        <f>IF(G953&lt;&gt;"",VLOOKUP(G953,'nhân viên sale'!$A$2:$C$1624,2,0),"")</f>
        <v/>
      </c>
      <c r="L953" s="27" t="str">
        <f t="shared" si="43"/>
        <v/>
      </c>
      <c r="N953" s="50" t="str">
        <f t="shared" si="42"/>
        <v/>
      </c>
      <c r="Q953" s="28" t="str">
        <f t="shared" si="40"/>
        <v/>
      </c>
      <c r="T953" s="30">
        <f t="shared" si="44"/>
        <v>0</v>
      </c>
      <c r="U953" s="30">
        <f t="shared" si="45"/>
        <v>0</v>
      </c>
      <c r="X953" s="67" t="str">
        <f t="shared" si="46"/>
        <v/>
      </c>
      <c r="Y953" s="31"/>
      <c r="Z953" s="30" t="str">
        <f t="shared" si="47"/>
        <v/>
      </c>
    </row>
    <row r="954" spans="1:26" ht="25.5" customHeight="1" x14ac:dyDescent="0.25">
      <c r="A954" s="13"/>
      <c r="B954" s="82" t="str">
        <f t="shared" si="41"/>
        <v/>
      </c>
      <c r="J954" s="50" t="str">
        <f>IF(G954&lt;&gt;"",VLOOKUP(G954,'nhân viên sale'!$A$2:$C$1624,2,0),"")</f>
        <v/>
      </c>
      <c r="L954" s="27" t="str">
        <f t="shared" si="43"/>
        <v/>
      </c>
      <c r="N954" s="50" t="str">
        <f t="shared" si="42"/>
        <v/>
      </c>
      <c r="Q954" s="28" t="str">
        <f t="shared" si="40"/>
        <v/>
      </c>
      <c r="T954" s="30">
        <f t="shared" si="44"/>
        <v>0</v>
      </c>
      <c r="U954" s="30">
        <f t="shared" si="45"/>
        <v>0</v>
      </c>
      <c r="X954" s="67" t="str">
        <f t="shared" si="46"/>
        <v/>
      </c>
      <c r="Y954" s="31"/>
      <c r="Z954" s="30" t="str">
        <f t="shared" si="47"/>
        <v/>
      </c>
    </row>
    <row r="955" spans="1:26" ht="25.5" customHeight="1" x14ac:dyDescent="0.25">
      <c r="A955" s="13"/>
      <c r="B955" s="82" t="str">
        <f t="shared" si="41"/>
        <v/>
      </c>
      <c r="J955" s="50" t="str">
        <f>IF(G955&lt;&gt;"",VLOOKUP(G955,'nhân viên sale'!$A$2:$C$1624,2,0),"")</f>
        <v/>
      </c>
      <c r="L955" s="27" t="str">
        <f t="shared" si="43"/>
        <v/>
      </c>
      <c r="N955" s="50" t="str">
        <f t="shared" si="42"/>
        <v/>
      </c>
      <c r="Q955" s="28" t="str">
        <f t="shared" si="40"/>
        <v/>
      </c>
      <c r="T955" s="30">
        <f t="shared" si="44"/>
        <v>0</v>
      </c>
      <c r="U955" s="30">
        <f t="shared" si="45"/>
        <v>0</v>
      </c>
      <c r="X955" s="67" t="str">
        <f t="shared" si="46"/>
        <v/>
      </c>
      <c r="Y955" s="31"/>
      <c r="Z955" s="30" t="str">
        <f t="shared" si="47"/>
        <v/>
      </c>
    </row>
    <row r="956" spans="1:26" ht="25.5" customHeight="1" x14ac:dyDescent="0.25">
      <c r="A956" s="13"/>
      <c r="B956" s="82" t="str">
        <f t="shared" si="41"/>
        <v/>
      </c>
      <c r="J956" s="50" t="str">
        <f>IF(G956&lt;&gt;"",VLOOKUP(G956,'nhân viên sale'!$A$2:$C$1624,2,0),"")</f>
        <v/>
      </c>
      <c r="L956" s="27" t="str">
        <f t="shared" si="43"/>
        <v/>
      </c>
      <c r="N956" s="50" t="str">
        <f t="shared" si="42"/>
        <v/>
      </c>
      <c r="Q956" s="28" t="str">
        <f t="shared" si="40"/>
        <v/>
      </c>
      <c r="T956" s="30">
        <f t="shared" si="44"/>
        <v>0</v>
      </c>
      <c r="U956" s="30">
        <f t="shared" si="45"/>
        <v>0</v>
      </c>
      <c r="X956" s="67" t="str">
        <f t="shared" si="46"/>
        <v/>
      </c>
      <c r="Y956" s="31"/>
      <c r="Z956" s="30" t="str">
        <f t="shared" si="47"/>
        <v/>
      </c>
    </row>
    <row r="957" spans="1:26" ht="25.5" customHeight="1" x14ac:dyDescent="0.25">
      <c r="A957" s="13"/>
      <c r="B957" s="82" t="str">
        <f t="shared" si="41"/>
        <v/>
      </c>
      <c r="J957" s="50" t="str">
        <f>IF(G957&lt;&gt;"",VLOOKUP(G957,'nhân viên sale'!$A$2:$C$1624,2,0),"")</f>
        <v/>
      </c>
      <c r="L957" s="27" t="str">
        <f t="shared" si="43"/>
        <v/>
      </c>
      <c r="N957" s="50" t="str">
        <f t="shared" si="42"/>
        <v/>
      </c>
      <c r="Q957" s="28" t="str">
        <f t="shared" si="40"/>
        <v/>
      </c>
      <c r="T957" s="30">
        <f t="shared" si="44"/>
        <v>0</v>
      </c>
      <c r="U957" s="30">
        <f t="shared" si="45"/>
        <v>0</v>
      </c>
      <c r="X957" s="67" t="str">
        <f t="shared" si="46"/>
        <v/>
      </c>
      <c r="Y957" s="31"/>
      <c r="Z957" s="30" t="str">
        <f t="shared" si="47"/>
        <v/>
      </c>
    </row>
    <row r="958" spans="1:26" ht="25.5" customHeight="1" x14ac:dyDescent="0.25">
      <c r="A958" s="13"/>
      <c r="B958" s="82" t="str">
        <f t="shared" si="41"/>
        <v/>
      </c>
      <c r="J958" s="50" t="str">
        <f>IF(G958&lt;&gt;"",VLOOKUP(G958,'nhân viên sale'!$A$2:$C$1624,2,0),"")</f>
        <v/>
      </c>
      <c r="L958" s="27" t="str">
        <f t="shared" si="43"/>
        <v/>
      </c>
      <c r="N958" s="50" t="str">
        <f t="shared" si="42"/>
        <v/>
      </c>
      <c r="Q958" s="28" t="str">
        <f t="shared" si="40"/>
        <v/>
      </c>
      <c r="T958" s="30">
        <f t="shared" si="44"/>
        <v>0</v>
      </c>
      <c r="U958" s="30">
        <f t="shared" si="45"/>
        <v>0</v>
      </c>
      <c r="X958" s="67" t="str">
        <f t="shared" si="46"/>
        <v/>
      </c>
      <c r="Y958" s="31"/>
      <c r="Z958" s="30" t="str">
        <f t="shared" si="47"/>
        <v/>
      </c>
    </row>
    <row r="959" spans="1:26" ht="25.5" customHeight="1" x14ac:dyDescent="0.25">
      <c r="A959" s="13"/>
      <c r="B959" s="82" t="str">
        <f t="shared" si="41"/>
        <v/>
      </c>
      <c r="J959" s="50" t="str">
        <f>IF(G959&lt;&gt;"",VLOOKUP(G959,'nhân viên sale'!$A$2:$C$1624,2,0),"")</f>
        <v/>
      </c>
      <c r="L959" s="27" t="str">
        <f t="shared" si="43"/>
        <v/>
      </c>
      <c r="N959" s="50" t="str">
        <f t="shared" si="42"/>
        <v/>
      </c>
      <c r="Q959" s="28" t="str">
        <f t="shared" si="40"/>
        <v/>
      </c>
      <c r="T959" s="30">
        <f t="shared" si="44"/>
        <v>0</v>
      </c>
      <c r="U959" s="30">
        <f t="shared" si="45"/>
        <v>0</v>
      </c>
      <c r="X959" s="67" t="str">
        <f t="shared" si="46"/>
        <v/>
      </c>
      <c r="Y959" s="31"/>
      <c r="Z959" s="30" t="str">
        <f t="shared" si="47"/>
        <v/>
      </c>
    </row>
    <row r="960" spans="1:26" ht="25.5" customHeight="1" x14ac:dyDescent="0.25">
      <c r="A960" s="13"/>
      <c r="B960" s="82" t="str">
        <f t="shared" si="41"/>
        <v/>
      </c>
      <c r="J960" s="50" t="str">
        <f>IF(G960&lt;&gt;"",VLOOKUP(G960,'nhân viên sale'!$A$2:$C$1624,2,0),"")</f>
        <v/>
      </c>
      <c r="L960" s="27" t="str">
        <f t="shared" si="43"/>
        <v/>
      </c>
      <c r="N960" s="50" t="str">
        <f t="shared" si="42"/>
        <v/>
      </c>
      <c r="Q960" s="28" t="str">
        <f t="shared" si="40"/>
        <v/>
      </c>
      <c r="T960" s="30">
        <f t="shared" si="44"/>
        <v>0</v>
      </c>
      <c r="U960" s="30">
        <f t="shared" si="45"/>
        <v>0</v>
      </c>
      <c r="X960" s="67" t="str">
        <f t="shared" si="46"/>
        <v/>
      </c>
      <c r="Y960" s="31"/>
      <c r="Z960" s="30" t="str">
        <f t="shared" si="47"/>
        <v/>
      </c>
    </row>
    <row r="961" spans="1:26" ht="25.5" customHeight="1" x14ac:dyDescent="0.25">
      <c r="A961" s="13"/>
      <c r="B961" s="82" t="str">
        <f t="shared" si="41"/>
        <v/>
      </c>
      <c r="J961" s="50" t="str">
        <f>IF(G961&lt;&gt;"",VLOOKUP(G961,'nhân viên sale'!$A$2:$C$1624,2,0),"")</f>
        <v/>
      </c>
      <c r="L961" s="27" t="str">
        <f t="shared" si="43"/>
        <v/>
      </c>
      <c r="N961" s="50" t="str">
        <f t="shared" si="42"/>
        <v/>
      </c>
      <c r="Q961" s="28" t="str">
        <f t="shared" si="40"/>
        <v/>
      </c>
      <c r="T961" s="30">
        <f t="shared" si="44"/>
        <v>0</v>
      </c>
      <c r="U961" s="30">
        <f t="shared" si="45"/>
        <v>0</v>
      </c>
      <c r="X961" s="67" t="str">
        <f t="shared" si="46"/>
        <v/>
      </c>
      <c r="Y961" s="31"/>
      <c r="Z961" s="30" t="str">
        <f t="shared" si="47"/>
        <v/>
      </c>
    </row>
    <row r="962" spans="1:26" ht="25.5" customHeight="1" x14ac:dyDescent="0.25">
      <c r="A962" s="13"/>
      <c r="B962" s="82" t="str">
        <f t="shared" si="41"/>
        <v/>
      </c>
      <c r="J962" s="50" t="str">
        <f>IF(G962&lt;&gt;"",VLOOKUP(G962,'nhân viên sale'!$A$2:$C$1624,2,0),"")</f>
        <v/>
      </c>
      <c r="L962" s="27" t="str">
        <f t="shared" si="43"/>
        <v/>
      </c>
      <c r="N962" s="50" t="str">
        <f t="shared" si="42"/>
        <v/>
      </c>
      <c r="Q962" s="28" t="str">
        <f t="shared" ref="Q962:Q1025" si="48">IF(K962&lt;&gt;"",VLOOKUP(K962,tenhang,3,0),"")</f>
        <v/>
      </c>
      <c r="T962" s="30">
        <f t="shared" si="44"/>
        <v>0</v>
      </c>
      <c r="U962" s="30">
        <f t="shared" si="45"/>
        <v>0</v>
      </c>
      <c r="X962" s="67" t="str">
        <f t="shared" si="46"/>
        <v/>
      </c>
      <c r="Y962" s="31"/>
      <c r="Z962" s="30" t="str">
        <f t="shared" si="47"/>
        <v/>
      </c>
    </row>
    <row r="963" spans="1:26" ht="25.5" customHeight="1" x14ac:dyDescent="0.25">
      <c r="A963" s="13"/>
      <c r="B963" s="82" t="str">
        <f t="shared" ref="B963:B1026" si="49">IF(I963&lt;&gt;"",IF(LEN(I963)&gt;9,LEFT(I963,10),"sai PO"),"")</f>
        <v/>
      </c>
      <c r="J963" s="50" t="str">
        <f>IF(G963&lt;&gt;"",VLOOKUP(G963,'nhân viên sale'!$A$2:$C$1624,2,0),"")</f>
        <v/>
      </c>
      <c r="L963" s="27" t="str">
        <f t="shared" si="43"/>
        <v/>
      </c>
      <c r="N963" s="50" t="str">
        <f t="shared" ref="N963:N1026" si="50">IF(K963&lt;&gt;"","K-HCM","")</f>
        <v/>
      </c>
      <c r="Q963" s="28" t="str">
        <f t="shared" si="48"/>
        <v/>
      </c>
      <c r="T963" s="30">
        <f t="shared" si="44"/>
        <v>0</v>
      </c>
      <c r="U963" s="30">
        <f t="shared" si="45"/>
        <v>0</v>
      </c>
      <c r="X963" s="67" t="str">
        <f t="shared" si="46"/>
        <v/>
      </c>
      <c r="Y963" s="31"/>
      <c r="Z963" s="30" t="str">
        <f t="shared" si="47"/>
        <v/>
      </c>
    </row>
    <row r="964" spans="1:26" ht="25.5" customHeight="1" x14ac:dyDescent="0.25">
      <c r="A964" s="13"/>
      <c r="B964" s="82" t="str">
        <f t="shared" si="49"/>
        <v/>
      </c>
      <c r="J964" s="50" t="str">
        <f>IF(G964&lt;&gt;"",VLOOKUP(G964,'nhân viên sale'!$A$2:$C$1624,2,0),"")</f>
        <v/>
      </c>
      <c r="L964" s="27" t="str">
        <f t="shared" ref="L964:L1027" si="51">IF(K964&lt;&gt;"",VLOOKUP(K964,tenhang,2,0),"")</f>
        <v/>
      </c>
      <c r="N964" s="50" t="str">
        <f t="shared" si="50"/>
        <v/>
      </c>
      <c r="Q964" s="28" t="str">
        <f t="shared" si="48"/>
        <v/>
      </c>
      <c r="T964" s="30">
        <f t="shared" ref="T964:T1027" si="52">IF(K964&lt;&gt;"",VLOOKUP(K964,tenhang,4,0),0)</f>
        <v>0</v>
      </c>
      <c r="U964" s="30">
        <f t="shared" ref="U964:U1027" si="53">R964*T964</f>
        <v>0</v>
      </c>
      <c r="X964" s="67" t="str">
        <f t="shared" si="46"/>
        <v/>
      </c>
      <c r="Y964" s="31"/>
      <c r="Z964" s="30" t="str">
        <f t="shared" si="47"/>
        <v/>
      </c>
    </row>
    <row r="965" spans="1:26" ht="25.5" customHeight="1" x14ac:dyDescent="0.25">
      <c r="A965" s="13"/>
      <c r="B965" s="82" t="str">
        <f t="shared" si="49"/>
        <v/>
      </c>
      <c r="J965" s="50" t="str">
        <f>IF(G965&lt;&gt;"",VLOOKUP(G965,'nhân viên sale'!$A$2:$C$1624,2,0),"")</f>
        <v/>
      </c>
      <c r="L965" s="27" t="str">
        <f t="shared" si="51"/>
        <v/>
      </c>
      <c r="N965" s="50" t="str">
        <f t="shared" si="50"/>
        <v/>
      </c>
      <c r="Q965" s="28" t="str">
        <f t="shared" si="48"/>
        <v/>
      </c>
      <c r="T965" s="30">
        <f t="shared" si="52"/>
        <v>0</v>
      </c>
      <c r="U965" s="30">
        <f t="shared" si="53"/>
        <v>0</v>
      </c>
      <c r="X965" s="67" t="str">
        <f t="shared" si="46"/>
        <v/>
      </c>
      <c r="Y965" s="31"/>
      <c r="Z965" s="30" t="str">
        <f t="shared" si="47"/>
        <v/>
      </c>
    </row>
    <row r="966" spans="1:26" ht="25.5" customHeight="1" x14ac:dyDescent="0.25">
      <c r="A966" s="13"/>
      <c r="B966" s="82" t="str">
        <f t="shared" si="49"/>
        <v/>
      </c>
      <c r="J966" s="50" t="str">
        <f>IF(G966&lt;&gt;"",VLOOKUP(G966,'nhân viên sale'!$A$2:$C$1624,2,0),"")</f>
        <v/>
      </c>
      <c r="L966" s="27" t="str">
        <f t="shared" si="51"/>
        <v/>
      </c>
      <c r="N966" s="50" t="str">
        <f t="shared" si="50"/>
        <v/>
      </c>
      <c r="Q966" s="28" t="str">
        <f t="shared" si="48"/>
        <v/>
      </c>
      <c r="T966" s="30">
        <f t="shared" si="52"/>
        <v>0</v>
      </c>
      <c r="U966" s="30">
        <f t="shared" si="53"/>
        <v>0</v>
      </c>
      <c r="X966" s="67" t="str">
        <f t="shared" si="46"/>
        <v/>
      </c>
      <c r="Y966" s="31"/>
      <c r="Z966" s="30" t="str">
        <f t="shared" si="47"/>
        <v/>
      </c>
    </row>
    <row r="967" spans="1:26" ht="25.5" customHeight="1" x14ac:dyDescent="0.25">
      <c r="A967" s="13"/>
      <c r="B967" s="82" t="str">
        <f t="shared" si="49"/>
        <v/>
      </c>
      <c r="J967" s="50" t="str">
        <f>IF(G967&lt;&gt;"",VLOOKUP(G967,'nhân viên sale'!$A$2:$C$1624,2,0),"")</f>
        <v/>
      </c>
      <c r="L967" s="27" t="str">
        <f t="shared" si="51"/>
        <v/>
      </c>
      <c r="N967" s="50" t="str">
        <f t="shared" si="50"/>
        <v/>
      </c>
      <c r="Q967" s="28" t="str">
        <f t="shared" si="48"/>
        <v/>
      </c>
      <c r="T967" s="30">
        <f t="shared" si="52"/>
        <v>0</v>
      </c>
      <c r="U967" s="30">
        <f t="shared" si="53"/>
        <v>0</v>
      </c>
      <c r="X967" s="67" t="str">
        <f t="shared" si="46"/>
        <v/>
      </c>
      <c r="Y967" s="31"/>
      <c r="Z967" s="30" t="str">
        <f t="shared" si="47"/>
        <v/>
      </c>
    </row>
    <row r="968" spans="1:26" ht="25.5" customHeight="1" x14ac:dyDescent="0.25">
      <c r="A968" s="13"/>
      <c r="B968" s="82" t="str">
        <f t="shared" si="49"/>
        <v/>
      </c>
      <c r="J968" s="50" t="str">
        <f>IF(G968&lt;&gt;"",VLOOKUP(G968,'nhân viên sale'!$A$2:$C$1624,2,0),"")</f>
        <v/>
      </c>
      <c r="L968" s="27" t="str">
        <f t="shared" si="51"/>
        <v/>
      </c>
      <c r="N968" s="50" t="str">
        <f t="shared" si="50"/>
        <v/>
      </c>
      <c r="Q968" s="28" t="str">
        <f t="shared" si="48"/>
        <v/>
      </c>
      <c r="T968" s="30">
        <f t="shared" si="52"/>
        <v>0</v>
      </c>
      <c r="U968" s="30">
        <f t="shared" si="53"/>
        <v>0</v>
      </c>
      <c r="X968" s="67" t="str">
        <f t="shared" si="46"/>
        <v/>
      </c>
      <c r="Y968" s="31"/>
      <c r="Z968" s="30" t="str">
        <f t="shared" si="47"/>
        <v/>
      </c>
    </row>
    <row r="969" spans="1:26" ht="25.5" customHeight="1" x14ac:dyDescent="0.25">
      <c r="A969" s="13"/>
      <c r="B969" s="82" t="str">
        <f t="shared" si="49"/>
        <v/>
      </c>
      <c r="J969" s="50" t="str">
        <f>IF(G969&lt;&gt;"",VLOOKUP(G969,'nhân viên sale'!$A$2:$C$1624,2,0),"")</f>
        <v/>
      </c>
      <c r="L969" s="27" t="str">
        <f t="shared" si="51"/>
        <v/>
      </c>
      <c r="N969" s="50" t="str">
        <f t="shared" si="50"/>
        <v/>
      </c>
      <c r="Q969" s="28" t="str">
        <f t="shared" si="48"/>
        <v/>
      </c>
      <c r="T969" s="30">
        <f t="shared" si="52"/>
        <v>0</v>
      </c>
      <c r="U969" s="30">
        <f t="shared" si="53"/>
        <v>0</v>
      </c>
      <c r="X969" s="67" t="str">
        <f t="shared" si="46"/>
        <v/>
      </c>
      <c r="Y969" s="31"/>
      <c r="Z969" s="30" t="str">
        <f t="shared" si="47"/>
        <v/>
      </c>
    </row>
    <row r="970" spans="1:26" ht="25.5" customHeight="1" x14ac:dyDescent="0.25">
      <c r="A970" s="13"/>
      <c r="B970" s="82" t="str">
        <f t="shared" si="49"/>
        <v/>
      </c>
      <c r="J970" s="50" t="str">
        <f>IF(G970&lt;&gt;"",VLOOKUP(G970,'nhân viên sale'!$A$2:$C$1624,2,0),"")</f>
        <v/>
      </c>
      <c r="L970" s="27" t="str">
        <f t="shared" si="51"/>
        <v/>
      </c>
      <c r="N970" s="50" t="str">
        <f t="shared" si="50"/>
        <v/>
      </c>
      <c r="Q970" s="28" t="str">
        <f t="shared" si="48"/>
        <v/>
      </c>
      <c r="T970" s="30">
        <f t="shared" si="52"/>
        <v>0</v>
      </c>
      <c r="U970" s="30">
        <f t="shared" si="53"/>
        <v>0</v>
      </c>
      <c r="X970" s="67" t="str">
        <f t="shared" ref="X970:X1033" si="54">IF(K970&lt;&gt;"",8,"")</f>
        <v/>
      </c>
      <c r="Y970" s="31"/>
      <c r="Z970" s="30" t="str">
        <f t="shared" ref="Z970:Z1033" si="55">IF(K970&lt;&gt;"",ROUND(U970*X970*1%,0),"")</f>
        <v/>
      </c>
    </row>
    <row r="971" spans="1:26" ht="25.5" customHeight="1" x14ac:dyDescent="0.25">
      <c r="A971" s="13"/>
      <c r="B971" s="82" t="str">
        <f t="shared" si="49"/>
        <v/>
      </c>
      <c r="J971" s="50" t="str">
        <f>IF(G971&lt;&gt;"",VLOOKUP(G971,'nhân viên sale'!$A$2:$C$1624,2,0),"")</f>
        <v/>
      </c>
      <c r="L971" s="27" t="str">
        <f t="shared" si="51"/>
        <v/>
      </c>
      <c r="N971" s="50" t="str">
        <f t="shared" si="50"/>
        <v/>
      </c>
      <c r="Q971" s="28" t="str">
        <f t="shared" si="48"/>
        <v/>
      </c>
      <c r="T971" s="30">
        <f t="shared" si="52"/>
        <v>0</v>
      </c>
      <c r="U971" s="30">
        <f t="shared" si="53"/>
        <v>0</v>
      </c>
      <c r="X971" s="67" t="str">
        <f t="shared" si="54"/>
        <v/>
      </c>
      <c r="Y971" s="31"/>
      <c r="Z971" s="30" t="str">
        <f t="shared" si="55"/>
        <v/>
      </c>
    </row>
    <row r="972" spans="1:26" ht="25.5" customHeight="1" x14ac:dyDescent="0.25">
      <c r="A972" s="13"/>
      <c r="B972" s="82" t="str">
        <f t="shared" si="49"/>
        <v/>
      </c>
      <c r="J972" s="50" t="str">
        <f>IF(G972&lt;&gt;"",VLOOKUP(G972,'nhân viên sale'!$A$2:$C$1624,2,0),"")</f>
        <v/>
      </c>
      <c r="L972" s="27" t="str">
        <f t="shared" si="51"/>
        <v/>
      </c>
      <c r="N972" s="50" t="str">
        <f t="shared" si="50"/>
        <v/>
      </c>
      <c r="Q972" s="28" t="str">
        <f t="shared" si="48"/>
        <v/>
      </c>
      <c r="T972" s="30">
        <f t="shared" si="52"/>
        <v>0</v>
      </c>
      <c r="U972" s="30">
        <f t="shared" si="53"/>
        <v>0</v>
      </c>
      <c r="X972" s="67" t="str">
        <f t="shared" si="54"/>
        <v/>
      </c>
      <c r="Y972" s="31"/>
      <c r="Z972" s="30" t="str">
        <f t="shared" si="55"/>
        <v/>
      </c>
    </row>
    <row r="973" spans="1:26" ht="25.5" customHeight="1" x14ac:dyDescent="0.25">
      <c r="A973" s="13"/>
      <c r="B973" s="82" t="str">
        <f t="shared" si="49"/>
        <v/>
      </c>
      <c r="J973" s="50" t="str">
        <f>IF(G973&lt;&gt;"",VLOOKUP(G973,'nhân viên sale'!$A$2:$C$1624,2,0),"")</f>
        <v/>
      </c>
      <c r="L973" s="27" t="str">
        <f t="shared" si="51"/>
        <v/>
      </c>
      <c r="N973" s="50" t="str">
        <f t="shared" si="50"/>
        <v/>
      </c>
      <c r="Q973" s="28" t="str">
        <f t="shared" si="48"/>
        <v/>
      </c>
      <c r="T973" s="30">
        <f t="shared" si="52"/>
        <v>0</v>
      </c>
      <c r="U973" s="30">
        <f t="shared" si="53"/>
        <v>0</v>
      </c>
      <c r="X973" s="67" t="str">
        <f t="shared" si="54"/>
        <v/>
      </c>
      <c r="Y973" s="31"/>
      <c r="Z973" s="30" t="str">
        <f t="shared" si="55"/>
        <v/>
      </c>
    </row>
    <row r="974" spans="1:26" ht="25.5" customHeight="1" x14ac:dyDescent="0.25">
      <c r="A974" s="13"/>
      <c r="B974" s="82" t="str">
        <f t="shared" si="49"/>
        <v/>
      </c>
      <c r="J974" s="50" t="str">
        <f>IF(G974&lt;&gt;"",VLOOKUP(G974,'nhân viên sale'!$A$2:$C$1624,2,0),"")</f>
        <v/>
      </c>
      <c r="L974" s="27" t="str">
        <f t="shared" si="51"/>
        <v/>
      </c>
      <c r="N974" s="50" t="str">
        <f t="shared" si="50"/>
        <v/>
      </c>
      <c r="Q974" s="28" t="str">
        <f t="shared" si="48"/>
        <v/>
      </c>
      <c r="T974" s="30">
        <f t="shared" si="52"/>
        <v>0</v>
      </c>
      <c r="U974" s="30">
        <f t="shared" si="53"/>
        <v>0</v>
      </c>
      <c r="X974" s="67" t="str">
        <f t="shared" si="54"/>
        <v/>
      </c>
      <c r="Y974" s="31"/>
      <c r="Z974" s="30" t="str">
        <f t="shared" si="55"/>
        <v/>
      </c>
    </row>
    <row r="975" spans="1:26" ht="25.5" customHeight="1" x14ac:dyDescent="0.25">
      <c r="A975" s="13"/>
      <c r="B975" s="82" t="str">
        <f t="shared" si="49"/>
        <v/>
      </c>
      <c r="J975" s="50" t="str">
        <f>IF(G975&lt;&gt;"",VLOOKUP(G975,'nhân viên sale'!$A$2:$C$1624,2,0),"")</f>
        <v/>
      </c>
      <c r="L975" s="27" t="str">
        <f t="shared" si="51"/>
        <v/>
      </c>
      <c r="N975" s="50" t="str">
        <f t="shared" si="50"/>
        <v/>
      </c>
      <c r="Q975" s="28" t="str">
        <f t="shared" si="48"/>
        <v/>
      </c>
      <c r="T975" s="30">
        <f t="shared" si="52"/>
        <v>0</v>
      </c>
      <c r="U975" s="30">
        <f t="shared" si="53"/>
        <v>0</v>
      </c>
      <c r="X975" s="67" t="str">
        <f t="shared" si="54"/>
        <v/>
      </c>
      <c r="Y975" s="31"/>
      <c r="Z975" s="30" t="str">
        <f t="shared" si="55"/>
        <v/>
      </c>
    </row>
    <row r="976" spans="1:26" ht="25.5" customHeight="1" x14ac:dyDescent="0.25">
      <c r="A976" s="13"/>
      <c r="B976" s="82" t="str">
        <f t="shared" si="49"/>
        <v/>
      </c>
      <c r="J976" s="50" t="str">
        <f>IF(G976&lt;&gt;"",VLOOKUP(G976,'nhân viên sale'!$A$2:$C$1624,2,0),"")</f>
        <v/>
      </c>
      <c r="L976" s="27" t="str">
        <f t="shared" si="51"/>
        <v/>
      </c>
      <c r="N976" s="50" t="str">
        <f t="shared" si="50"/>
        <v/>
      </c>
      <c r="Q976" s="28" t="str">
        <f t="shared" si="48"/>
        <v/>
      </c>
      <c r="T976" s="30">
        <f t="shared" si="52"/>
        <v>0</v>
      </c>
      <c r="U976" s="30">
        <f t="shared" si="53"/>
        <v>0</v>
      </c>
      <c r="X976" s="67" t="str">
        <f t="shared" si="54"/>
        <v/>
      </c>
      <c r="Y976" s="31"/>
      <c r="Z976" s="30" t="str">
        <f t="shared" si="55"/>
        <v/>
      </c>
    </row>
    <row r="977" spans="1:26" ht="25.5" customHeight="1" x14ac:dyDescent="0.25">
      <c r="A977" s="13"/>
      <c r="B977" s="82" t="str">
        <f t="shared" si="49"/>
        <v/>
      </c>
      <c r="J977" s="50" t="str">
        <f>IF(G977&lt;&gt;"",VLOOKUP(G977,'nhân viên sale'!$A$2:$C$1624,2,0),"")</f>
        <v/>
      </c>
      <c r="L977" s="27" t="str">
        <f t="shared" si="51"/>
        <v/>
      </c>
      <c r="N977" s="50" t="str">
        <f t="shared" si="50"/>
        <v/>
      </c>
      <c r="Q977" s="28" t="str">
        <f t="shared" si="48"/>
        <v/>
      </c>
      <c r="T977" s="30">
        <f t="shared" si="52"/>
        <v>0</v>
      </c>
      <c r="U977" s="30">
        <f t="shared" si="53"/>
        <v>0</v>
      </c>
      <c r="X977" s="67" t="str">
        <f t="shared" si="54"/>
        <v/>
      </c>
      <c r="Y977" s="31"/>
      <c r="Z977" s="30" t="str">
        <f t="shared" si="55"/>
        <v/>
      </c>
    </row>
    <row r="978" spans="1:26" ht="25.5" customHeight="1" x14ac:dyDescent="0.25">
      <c r="A978" s="13"/>
      <c r="B978" s="82" t="str">
        <f t="shared" si="49"/>
        <v/>
      </c>
      <c r="J978" s="50" t="str">
        <f>IF(G978&lt;&gt;"",VLOOKUP(G978,'nhân viên sale'!$A$2:$C$1624,2,0),"")</f>
        <v/>
      </c>
      <c r="L978" s="27" t="str">
        <f t="shared" si="51"/>
        <v/>
      </c>
      <c r="N978" s="50" t="str">
        <f t="shared" si="50"/>
        <v/>
      </c>
      <c r="Q978" s="28" t="str">
        <f t="shared" si="48"/>
        <v/>
      </c>
      <c r="T978" s="30">
        <f t="shared" si="52"/>
        <v>0</v>
      </c>
      <c r="U978" s="30">
        <f t="shared" si="53"/>
        <v>0</v>
      </c>
      <c r="X978" s="67" t="str">
        <f t="shared" si="54"/>
        <v/>
      </c>
      <c r="Y978" s="31"/>
      <c r="Z978" s="30" t="str">
        <f t="shared" si="55"/>
        <v/>
      </c>
    </row>
    <row r="979" spans="1:26" ht="25.5" customHeight="1" x14ac:dyDescent="0.25">
      <c r="A979" s="13"/>
      <c r="B979" s="82" t="str">
        <f t="shared" si="49"/>
        <v/>
      </c>
      <c r="J979" s="50" t="str">
        <f>IF(G979&lt;&gt;"",VLOOKUP(G979,'nhân viên sale'!$A$2:$C$1624,2,0),"")</f>
        <v/>
      </c>
      <c r="L979" s="27" t="str">
        <f t="shared" si="51"/>
        <v/>
      </c>
      <c r="N979" s="50" t="str">
        <f t="shared" si="50"/>
        <v/>
      </c>
      <c r="Q979" s="28" t="str">
        <f t="shared" si="48"/>
        <v/>
      </c>
      <c r="T979" s="30">
        <f t="shared" si="52"/>
        <v>0</v>
      </c>
      <c r="U979" s="30">
        <f t="shared" si="53"/>
        <v>0</v>
      </c>
      <c r="X979" s="67" t="str">
        <f t="shared" si="54"/>
        <v/>
      </c>
      <c r="Y979" s="31"/>
      <c r="Z979" s="30" t="str">
        <f t="shared" si="55"/>
        <v/>
      </c>
    </row>
    <row r="980" spans="1:26" ht="25.5" customHeight="1" x14ac:dyDescent="0.25">
      <c r="A980" s="13"/>
      <c r="B980" s="82" t="str">
        <f t="shared" si="49"/>
        <v/>
      </c>
      <c r="J980" s="50" t="str">
        <f>IF(G980&lt;&gt;"",VLOOKUP(G980,'nhân viên sale'!$A$2:$C$1624,2,0),"")</f>
        <v/>
      </c>
      <c r="L980" s="27" t="str">
        <f t="shared" si="51"/>
        <v/>
      </c>
      <c r="N980" s="50" t="str">
        <f t="shared" si="50"/>
        <v/>
      </c>
      <c r="Q980" s="28" t="str">
        <f t="shared" si="48"/>
        <v/>
      </c>
      <c r="T980" s="30">
        <f t="shared" si="52"/>
        <v>0</v>
      </c>
      <c r="U980" s="30">
        <f t="shared" si="53"/>
        <v>0</v>
      </c>
      <c r="X980" s="67" t="str">
        <f t="shared" si="54"/>
        <v/>
      </c>
      <c r="Y980" s="31"/>
      <c r="Z980" s="30" t="str">
        <f t="shared" si="55"/>
        <v/>
      </c>
    </row>
    <row r="981" spans="1:26" ht="25.5" customHeight="1" x14ac:dyDescent="0.25">
      <c r="A981" s="13"/>
      <c r="B981" s="82" t="str">
        <f t="shared" si="49"/>
        <v/>
      </c>
      <c r="J981" s="50" t="str">
        <f>IF(G981&lt;&gt;"",VLOOKUP(G981,'nhân viên sale'!$A$2:$C$1624,2,0),"")</f>
        <v/>
      </c>
      <c r="L981" s="27" t="str">
        <f t="shared" si="51"/>
        <v/>
      </c>
      <c r="N981" s="50" t="str">
        <f t="shared" si="50"/>
        <v/>
      </c>
      <c r="Q981" s="28" t="str">
        <f t="shared" si="48"/>
        <v/>
      </c>
      <c r="T981" s="30">
        <f t="shared" si="52"/>
        <v>0</v>
      </c>
      <c r="U981" s="30">
        <f t="shared" si="53"/>
        <v>0</v>
      </c>
      <c r="X981" s="67" t="str">
        <f t="shared" si="54"/>
        <v/>
      </c>
      <c r="Y981" s="31"/>
      <c r="Z981" s="30" t="str">
        <f t="shared" si="55"/>
        <v/>
      </c>
    </row>
    <row r="982" spans="1:26" ht="25.5" customHeight="1" x14ac:dyDescent="0.25">
      <c r="A982" s="13"/>
      <c r="B982" s="82" t="str">
        <f t="shared" si="49"/>
        <v/>
      </c>
      <c r="J982" s="50" t="str">
        <f>IF(G982&lt;&gt;"",VLOOKUP(G982,'nhân viên sale'!$A$2:$C$1624,2,0),"")</f>
        <v/>
      </c>
      <c r="L982" s="27" t="str">
        <f t="shared" si="51"/>
        <v/>
      </c>
      <c r="N982" s="50" t="str">
        <f t="shared" si="50"/>
        <v/>
      </c>
      <c r="Q982" s="28" t="str">
        <f t="shared" si="48"/>
        <v/>
      </c>
      <c r="T982" s="30">
        <f t="shared" si="52"/>
        <v>0</v>
      </c>
      <c r="U982" s="30">
        <f t="shared" si="53"/>
        <v>0</v>
      </c>
      <c r="X982" s="67" t="str">
        <f t="shared" si="54"/>
        <v/>
      </c>
      <c r="Y982" s="31"/>
      <c r="Z982" s="30" t="str">
        <f t="shared" si="55"/>
        <v/>
      </c>
    </row>
    <row r="983" spans="1:26" ht="25.5" customHeight="1" x14ac:dyDescent="0.25">
      <c r="A983" s="13"/>
      <c r="B983" s="82" t="str">
        <f t="shared" si="49"/>
        <v/>
      </c>
      <c r="J983" s="50" t="str">
        <f>IF(G983&lt;&gt;"",VLOOKUP(G983,'nhân viên sale'!$A$2:$C$1624,2,0),"")</f>
        <v/>
      </c>
      <c r="L983" s="27" t="str">
        <f t="shared" si="51"/>
        <v/>
      </c>
      <c r="N983" s="50" t="str">
        <f t="shared" si="50"/>
        <v/>
      </c>
      <c r="Q983" s="28" t="str">
        <f t="shared" si="48"/>
        <v/>
      </c>
      <c r="T983" s="30">
        <f t="shared" si="52"/>
        <v>0</v>
      </c>
      <c r="U983" s="30">
        <f t="shared" si="53"/>
        <v>0</v>
      </c>
      <c r="X983" s="67" t="str">
        <f t="shared" si="54"/>
        <v/>
      </c>
      <c r="Y983" s="31"/>
      <c r="Z983" s="30" t="str">
        <f t="shared" si="55"/>
        <v/>
      </c>
    </row>
    <row r="984" spans="1:26" ht="25.5" customHeight="1" x14ac:dyDescent="0.25">
      <c r="A984" s="13"/>
      <c r="B984" s="82" t="str">
        <f t="shared" si="49"/>
        <v/>
      </c>
      <c r="J984" s="50" t="str">
        <f>IF(G984&lt;&gt;"",VLOOKUP(G984,'nhân viên sale'!$A$2:$C$1624,2,0),"")</f>
        <v/>
      </c>
      <c r="L984" s="27" t="str">
        <f t="shared" si="51"/>
        <v/>
      </c>
      <c r="N984" s="50" t="str">
        <f t="shared" si="50"/>
        <v/>
      </c>
      <c r="Q984" s="28" t="str">
        <f t="shared" si="48"/>
        <v/>
      </c>
      <c r="T984" s="30">
        <f t="shared" si="52"/>
        <v>0</v>
      </c>
      <c r="U984" s="30">
        <f t="shared" si="53"/>
        <v>0</v>
      </c>
      <c r="X984" s="67" t="str">
        <f t="shared" si="54"/>
        <v/>
      </c>
      <c r="Y984" s="31"/>
      <c r="Z984" s="30" t="str">
        <f t="shared" si="55"/>
        <v/>
      </c>
    </row>
    <row r="985" spans="1:26" ht="25.5" customHeight="1" x14ac:dyDescent="0.25">
      <c r="A985" s="13"/>
      <c r="B985" s="82" t="str">
        <f t="shared" si="49"/>
        <v/>
      </c>
      <c r="J985" s="50" t="str">
        <f>IF(G985&lt;&gt;"",VLOOKUP(G985,'nhân viên sale'!$A$2:$C$1624,2,0),"")</f>
        <v/>
      </c>
      <c r="L985" s="27" t="str">
        <f t="shared" si="51"/>
        <v/>
      </c>
      <c r="N985" s="50" t="str">
        <f t="shared" si="50"/>
        <v/>
      </c>
      <c r="Q985" s="28" t="str">
        <f t="shared" si="48"/>
        <v/>
      </c>
      <c r="T985" s="30">
        <f t="shared" si="52"/>
        <v>0</v>
      </c>
      <c r="U985" s="30">
        <f t="shared" si="53"/>
        <v>0</v>
      </c>
      <c r="X985" s="67" t="str">
        <f t="shared" si="54"/>
        <v/>
      </c>
      <c r="Y985" s="31"/>
      <c r="Z985" s="30" t="str">
        <f t="shared" si="55"/>
        <v/>
      </c>
    </row>
    <row r="986" spans="1:26" ht="25.5" customHeight="1" x14ac:dyDescent="0.25">
      <c r="A986" s="13"/>
      <c r="B986" s="82" t="str">
        <f t="shared" si="49"/>
        <v/>
      </c>
      <c r="J986" s="50" t="str">
        <f>IF(G986&lt;&gt;"",VLOOKUP(G986,'nhân viên sale'!$A$2:$C$1624,2,0),"")</f>
        <v/>
      </c>
      <c r="L986" s="27" t="str">
        <f t="shared" si="51"/>
        <v/>
      </c>
      <c r="N986" s="50" t="str">
        <f t="shared" si="50"/>
        <v/>
      </c>
      <c r="Q986" s="28" t="str">
        <f t="shared" si="48"/>
        <v/>
      </c>
      <c r="T986" s="30">
        <f t="shared" si="52"/>
        <v>0</v>
      </c>
      <c r="U986" s="30">
        <f t="shared" si="53"/>
        <v>0</v>
      </c>
      <c r="X986" s="67" t="str">
        <f t="shared" si="54"/>
        <v/>
      </c>
      <c r="Y986" s="31"/>
      <c r="Z986" s="30" t="str">
        <f t="shared" si="55"/>
        <v/>
      </c>
    </row>
    <row r="987" spans="1:26" ht="25.5" customHeight="1" x14ac:dyDescent="0.25">
      <c r="A987" s="13"/>
      <c r="B987" s="82" t="str">
        <f t="shared" si="49"/>
        <v/>
      </c>
      <c r="J987" s="50" t="str">
        <f>IF(G987&lt;&gt;"",VLOOKUP(G987,'nhân viên sale'!$A$2:$C$1624,2,0),"")</f>
        <v/>
      </c>
      <c r="L987" s="27" t="str">
        <f t="shared" si="51"/>
        <v/>
      </c>
      <c r="N987" s="50" t="str">
        <f t="shared" si="50"/>
        <v/>
      </c>
      <c r="Q987" s="28" t="str">
        <f t="shared" si="48"/>
        <v/>
      </c>
      <c r="T987" s="30">
        <f t="shared" si="52"/>
        <v>0</v>
      </c>
      <c r="U987" s="30">
        <f t="shared" si="53"/>
        <v>0</v>
      </c>
      <c r="X987" s="67" t="str">
        <f t="shared" si="54"/>
        <v/>
      </c>
      <c r="Y987" s="31"/>
      <c r="Z987" s="30" t="str">
        <f t="shared" si="55"/>
        <v/>
      </c>
    </row>
    <row r="988" spans="1:26" ht="25.5" customHeight="1" x14ac:dyDescent="0.25">
      <c r="A988" s="13"/>
      <c r="B988" s="82" t="str">
        <f t="shared" si="49"/>
        <v/>
      </c>
      <c r="J988" s="50" t="str">
        <f>IF(G988&lt;&gt;"",VLOOKUP(G988,'nhân viên sale'!$A$2:$C$1624,2,0),"")</f>
        <v/>
      </c>
      <c r="L988" s="27" t="str">
        <f t="shared" si="51"/>
        <v/>
      </c>
      <c r="N988" s="50" t="str">
        <f t="shared" si="50"/>
        <v/>
      </c>
      <c r="Q988" s="28" t="str">
        <f t="shared" si="48"/>
        <v/>
      </c>
      <c r="T988" s="30">
        <f t="shared" si="52"/>
        <v>0</v>
      </c>
      <c r="U988" s="30">
        <f t="shared" si="53"/>
        <v>0</v>
      </c>
      <c r="X988" s="67" t="str">
        <f t="shared" si="54"/>
        <v/>
      </c>
      <c r="Y988" s="31"/>
      <c r="Z988" s="30" t="str">
        <f t="shared" si="55"/>
        <v/>
      </c>
    </row>
    <row r="989" spans="1:26" ht="25.5" customHeight="1" x14ac:dyDescent="0.25">
      <c r="A989" s="13"/>
      <c r="B989" s="82" t="str">
        <f t="shared" si="49"/>
        <v/>
      </c>
      <c r="J989" s="50" t="str">
        <f>IF(G989&lt;&gt;"",VLOOKUP(G989,'nhân viên sale'!$A$2:$C$1624,2,0),"")</f>
        <v/>
      </c>
      <c r="L989" s="27" t="str">
        <f t="shared" si="51"/>
        <v/>
      </c>
      <c r="N989" s="50" t="str">
        <f t="shared" si="50"/>
        <v/>
      </c>
      <c r="Q989" s="28" t="str">
        <f t="shared" si="48"/>
        <v/>
      </c>
      <c r="T989" s="30">
        <f t="shared" si="52"/>
        <v>0</v>
      </c>
      <c r="U989" s="30">
        <f t="shared" si="53"/>
        <v>0</v>
      </c>
      <c r="X989" s="67" t="str">
        <f t="shared" si="54"/>
        <v/>
      </c>
      <c r="Y989" s="31"/>
      <c r="Z989" s="30" t="str">
        <f t="shared" si="55"/>
        <v/>
      </c>
    </row>
    <row r="990" spans="1:26" ht="25.5" customHeight="1" x14ac:dyDescent="0.25">
      <c r="A990" s="13"/>
      <c r="B990" s="82" t="str">
        <f t="shared" si="49"/>
        <v/>
      </c>
      <c r="J990" s="50" t="str">
        <f>IF(G990&lt;&gt;"",VLOOKUP(G990,'nhân viên sale'!$A$2:$C$1624,2,0),"")</f>
        <v/>
      </c>
      <c r="L990" s="27" t="str">
        <f t="shared" si="51"/>
        <v/>
      </c>
      <c r="N990" s="50" t="str">
        <f t="shared" si="50"/>
        <v/>
      </c>
      <c r="Q990" s="28" t="str">
        <f t="shared" si="48"/>
        <v/>
      </c>
      <c r="T990" s="30">
        <f t="shared" si="52"/>
        <v>0</v>
      </c>
      <c r="U990" s="30">
        <f t="shared" si="53"/>
        <v>0</v>
      </c>
      <c r="X990" s="67" t="str">
        <f t="shared" si="54"/>
        <v/>
      </c>
      <c r="Y990" s="31"/>
      <c r="Z990" s="30" t="str">
        <f t="shared" si="55"/>
        <v/>
      </c>
    </row>
    <row r="991" spans="1:26" ht="25.5" customHeight="1" x14ac:dyDescent="0.25">
      <c r="A991" s="13"/>
      <c r="B991" s="82" t="str">
        <f t="shared" si="49"/>
        <v/>
      </c>
      <c r="J991" s="50" t="str">
        <f>IF(G991&lt;&gt;"",VLOOKUP(G991,'nhân viên sale'!$A$2:$C$1624,2,0),"")</f>
        <v/>
      </c>
      <c r="L991" s="27" t="str">
        <f t="shared" si="51"/>
        <v/>
      </c>
      <c r="N991" s="50" t="str">
        <f t="shared" si="50"/>
        <v/>
      </c>
      <c r="Q991" s="28" t="str">
        <f t="shared" si="48"/>
        <v/>
      </c>
      <c r="T991" s="30">
        <f t="shared" si="52"/>
        <v>0</v>
      </c>
      <c r="U991" s="30">
        <f t="shared" si="53"/>
        <v>0</v>
      </c>
      <c r="X991" s="67" t="str">
        <f t="shared" si="54"/>
        <v/>
      </c>
      <c r="Y991" s="31"/>
      <c r="Z991" s="30" t="str">
        <f t="shared" si="55"/>
        <v/>
      </c>
    </row>
    <row r="992" spans="1:26" ht="25.5" customHeight="1" x14ac:dyDescent="0.25">
      <c r="A992" s="13"/>
      <c r="B992" s="82" t="str">
        <f t="shared" si="49"/>
        <v/>
      </c>
      <c r="J992" s="50" t="str">
        <f>IF(G992&lt;&gt;"",VLOOKUP(G992,'nhân viên sale'!$A$2:$C$1624,2,0),"")</f>
        <v/>
      </c>
      <c r="L992" s="27" t="str">
        <f t="shared" si="51"/>
        <v/>
      </c>
      <c r="N992" s="50" t="str">
        <f t="shared" si="50"/>
        <v/>
      </c>
      <c r="Q992" s="28" t="str">
        <f t="shared" si="48"/>
        <v/>
      </c>
      <c r="T992" s="30">
        <f t="shared" si="52"/>
        <v>0</v>
      </c>
      <c r="U992" s="30">
        <f t="shared" si="53"/>
        <v>0</v>
      </c>
      <c r="X992" s="67" t="str">
        <f t="shared" si="54"/>
        <v/>
      </c>
      <c r="Y992" s="31"/>
      <c r="Z992" s="30" t="str">
        <f t="shared" si="55"/>
        <v/>
      </c>
    </row>
    <row r="993" spans="1:26" ht="25.5" customHeight="1" x14ac:dyDescent="0.25">
      <c r="A993" s="13"/>
      <c r="B993" s="82" t="str">
        <f t="shared" si="49"/>
        <v/>
      </c>
      <c r="J993" s="50" t="str">
        <f>IF(G993&lt;&gt;"",VLOOKUP(G993,'nhân viên sale'!$A$2:$C$1624,2,0),"")</f>
        <v/>
      </c>
      <c r="L993" s="27" t="str">
        <f t="shared" si="51"/>
        <v/>
      </c>
      <c r="N993" s="50" t="str">
        <f t="shared" si="50"/>
        <v/>
      </c>
      <c r="Q993" s="28" t="str">
        <f t="shared" si="48"/>
        <v/>
      </c>
      <c r="T993" s="30">
        <f t="shared" si="52"/>
        <v>0</v>
      </c>
      <c r="U993" s="30">
        <f t="shared" si="53"/>
        <v>0</v>
      </c>
      <c r="X993" s="67" t="str">
        <f t="shared" si="54"/>
        <v/>
      </c>
      <c r="Y993" s="31"/>
      <c r="Z993" s="30" t="str">
        <f t="shared" si="55"/>
        <v/>
      </c>
    </row>
    <row r="994" spans="1:26" ht="25.5" customHeight="1" x14ac:dyDescent="0.25">
      <c r="A994" s="13"/>
      <c r="B994" s="82" t="str">
        <f t="shared" si="49"/>
        <v/>
      </c>
      <c r="J994" s="50" t="str">
        <f>IF(G994&lt;&gt;"",VLOOKUP(G994,'nhân viên sale'!$A$2:$C$1624,2,0),"")</f>
        <v/>
      </c>
      <c r="L994" s="27" t="str">
        <f t="shared" si="51"/>
        <v/>
      </c>
      <c r="N994" s="50" t="str">
        <f t="shared" si="50"/>
        <v/>
      </c>
      <c r="Q994" s="28" t="str">
        <f t="shared" si="48"/>
        <v/>
      </c>
      <c r="T994" s="30">
        <f t="shared" si="52"/>
        <v>0</v>
      </c>
      <c r="U994" s="30">
        <f t="shared" si="53"/>
        <v>0</v>
      </c>
      <c r="X994" s="67" t="str">
        <f t="shared" si="54"/>
        <v/>
      </c>
      <c r="Y994" s="31"/>
      <c r="Z994" s="30" t="str">
        <f t="shared" si="55"/>
        <v/>
      </c>
    </row>
    <row r="995" spans="1:26" ht="25.5" customHeight="1" x14ac:dyDescent="0.25">
      <c r="A995" s="13"/>
      <c r="B995" s="82" t="str">
        <f t="shared" si="49"/>
        <v/>
      </c>
      <c r="J995" s="50" t="str">
        <f>IF(G995&lt;&gt;"",VLOOKUP(G995,'nhân viên sale'!$A$2:$C$1624,2,0),"")</f>
        <v/>
      </c>
      <c r="L995" s="27" t="str">
        <f t="shared" si="51"/>
        <v/>
      </c>
      <c r="N995" s="50" t="str">
        <f t="shared" si="50"/>
        <v/>
      </c>
      <c r="Q995" s="28" t="str">
        <f t="shared" si="48"/>
        <v/>
      </c>
      <c r="T995" s="30">
        <f t="shared" si="52"/>
        <v>0</v>
      </c>
      <c r="U995" s="30">
        <f t="shared" si="53"/>
        <v>0</v>
      </c>
      <c r="X995" s="67" t="str">
        <f t="shared" si="54"/>
        <v/>
      </c>
      <c r="Y995" s="31"/>
      <c r="Z995" s="30" t="str">
        <f t="shared" si="55"/>
        <v/>
      </c>
    </row>
    <row r="996" spans="1:26" ht="25.5" customHeight="1" x14ac:dyDescent="0.25">
      <c r="A996" s="13"/>
      <c r="B996" s="82" t="str">
        <f t="shared" si="49"/>
        <v/>
      </c>
      <c r="J996" s="50" t="str">
        <f>IF(G996&lt;&gt;"",VLOOKUP(G996,'nhân viên sale'!$A$2:$C$1624,2,0),"")</f>
        <v/>
      </c>
      <c r="L996" s="27" t="str">
        <f t="shared" si="51"/>
        <v/>
      </c>
      <c r="N996" s="50" t="str">
        <f t="shared" si="50"/>
        <v/>
      </c>
      <c r="Q996" s="28" t="str">
        <f t="shared" si="48"/>
        <v/>
      </c>
      <c r="T996" s="30">
        <f t="shared" si="52"/>
        <v>0</v>
      </c>
      <c r="U996" s="30">
        <f t="shared" si="53"/>
        <v>0</v>
      </c>
      <c r="X996" s="67" t="str">
        <f t="shared" si="54"/>
        <v/>
      </c>
      <c r="Y996" s="31"/>
      <c r="Z996" s="30" t="str">
        <f t="shared" si="55"/>
        <v/>
      </c>
    </row>
    <row r="997" spans="1:26" ht="25.5" customHeight="1" x14ac:dyDescent="0.25">
      <c r="A997" s="13"/>
      <c r="B997" s="82" t="str">
        <f t="shared" si="49"/>
        <v/>
      </c>
      <c r="J997" s="50" t="str">
        <f>IF(G997&lt;&gt;"",VLOOKUP(G997,'nhân viên sale'!$A$2:$C$1624,2,0),"")</f>
        <v/>
      </c>
      <c r="L997" s="27" t="str">
        <f t="shared" si="51"/>
        <v/>
      </c>
      <c r="N997" s="50" t="str">
        <f t="shared" si="50"/>
        <v/>
      </c>
      <c r="Q997" s="28" t="str">
        <f t="shared" si="48"/>
        <v/>
      </c>
      <c r="T997" s="30">
        <f t="shared" si="52"/>
        <v>0</v>
      </c>
      <c r="U997" s="30">
        <f t="shared" si="53"/>
        <v>0</v>
      </c>
      <c r="X997" s="67" t="str">
        <f t="shared" si="54"/>
        <v/>
      </c>
      <c r="Y997" s="31"/>
      <c r="Z997" s="30" t="str">
        <f t="shared" si="55"/>
        <v/>
      </c>
    </row>
    <row r="998" spans="1:26" ht="25.5" customHeight="1" x14ac:dyDescent="0.25">
      <c r="A998" s="13"/>
      <c r="B998" s="82" t="str">
        <f t="shared" si="49"/>
        <v/>
      </c>
      <c r="J998" s="50" t="str">
        <f>IF(G998&lt;&gt;"",VLOOKUP(G998,'nhân viên sale'!$A$2:$C$1624,2,0),"")</f>
        <v/>
      </c>
      <c r="L998" s="27" t="str">
        <f t="shared" si="51"/>
        <v/>
      </c>
      <c r="N998" s="50" t="str">
        <f t="shared" si="50"/>
        <v/>
      </c>
      <c r="Q998" s="28" t="str">
        <f t="shared" si="48"/>
        <v/>
      </c>
      <c r="T998" s="30">
        <f t="shared" si="52"/>
        <v>0</v>
      </c>
      <c r="U998" s="30">
        <f t="shared" si="53"/>
        <v>0</v>
      </c>
      <c r="X998" s="67" t="str">
        <f t="shared" si="54"/>
        <v/>
      </c>
      <c r="Y998" s="31"/>
      <c r="Z998" s="30" t="str">
        <f t="shared" si="55"/>
        <v/>
      </c>
    </row>
    <row r="999" spans="1:26" ht="25.5" customHeight="1" x14ac:dyDescent="0.25">
      <c r="A999" s="13"/>
      <c r="B999" s="82" t="str">
        <f t="shared" si="49"/>
        <v/>
      </c>
      <c r="J999" s="50" t="str">
        <f>IF(G999&lt;&gt;"",VLOOKUP(G999,'nhân viên sale'!$A$2:$C$1624,2,0),"")</f>
        <v/>
      </c>
      <c r="L999" s="27" t="str">
        <f t="shared" si="51"/>
        <v/>
      </c>
      <c r="N999" s="50" t="str">
        <f t="shared" si="50"/>
        <v/>
      </c>
      <c r="Q999" s="28" t="str">
        <f t="shared" si="48"/>
        <v/>
      </c>
      <c r="T999" s="30">
        <f t="shared" si="52"/>
        <v>0</v>
      </c>
      <c r="U999" s="30">
        <f t="shared" si="53"/>
        <v>0</v>
      </c>
      <c r="X999" s="67" t="str">
        <f t="shared" si="54"/>
        <v/>
      </c>
      <c r="Y999" s="31"/>
      <c r="Z999" s="30" t="str">
        <f t="shared" si="55"/>
        <v/>
      </c>
    </row>
    <row r="1000" spans="1:26" ht="25.5" customHeight="1" x14ac:dyDescent="0.25">
      <c r="A1000" s="13"/>
      <c r="B1000" s="82" t="str">
        <f t="shared" si="49"/>
        <v/>
      </c>
      <c r="J1000" s="50" t="str">
        <f>IF(G1000&lt;&gt;"",VLOOKUP(G1000,'nhân viên sale'!$A$2:$C$1624,2,0),"")</f>
        <v/>
      </c>
      <c r="L1000" s="27" t="str">
        <f t="shared" si="51"/>
        <v/>
      </c>
      <c r="N1000" s="50" t="str">
        <f t="shared" si="50"/>
        <v/>
      </c>
      <c r="Q1000" s="28" t="str">
        <f t="shared" si="48"/>
        <v/>
      </c>
      <c r="T1000" s="30">
        <f t="shared" si="52"/>
        <v>0</v>
      </c>
      <c r="U1000" s="30">
        <f t="shared" si="53"/>
        <v>0</v>
      </c>
      <c r="X1000" s="67" t="str">
        <f t="shared" si="54"/>
        <v/>
      </c>
      <c r="Y1000" s="31"/>
      <c r="Z1000" s="30" t="str">
        <f t="shared" si="55"/>
        <v/>
      </c>
    </row>
    <row r="1001" spans="1:26" ht="25.5" customHeight="1" x14ac:dyDescent="0.25">
      <c r="A1001" s="13"/>
      <c r="B1001" s="82" t="str">
        <f t="shared" si="49"/>
        <v/>
      </c>
      <c r="J1001" s="50" t="str">
        <f>IF(G1001&lt;&gt;"",VLOOKUP(G1001,'nhân viên sale'!$A$2:$C$1624,2,0),"")</f>
        <v/>
      </c>
      <c r="L1001" s="27" t="str">
        <f t="shared" si="51"/>
        <v/>
      </c>
      <c r="N1001" s="50" t="str">
        <f t="shared" si="50"/>
        <v/>
      </c>
      <c r="Q1001" s="28" t="str">
        <f t="shared" si="48"/>
        <v/>
      </c>
      <c r="T1001" s="30">
        <f t="shared" si="52"/>
        <v>0</v>
      </c>
      <c r="U1001" s="30">
        <f t="shared" si="53"/>
        <v>0</v>
      </c>
      <c r="X1001" s="67" t="str">
        <f t="shared" si="54"/>
        <v/>
      </c>
      <c r="Y1001" s="31"/>
      <c r="Z1001" s="30" t="str">
        <f t="shared" si="55"/>
        <v/>
      </c>
    </row>
    <row r="1002" spans="1:26" ht="25.5" customHeight="1" x14ac:dyDescent="0.25">
      <c r="A1002" s="13"/>
      <c r="B1002" s="82" t="str">
        <f t="shared" si="49"/>
        <v/>
      </c>
      <c r="J1002" s="50" t="str">
        <f>IF(G1002&lt;&gt;"",VLOOKUP(G1002,'nhân viên sale'!$A$2:$C$1624,2,0),"")</f>
        <v/>
      </c>
      <c r="L1002" s="27" t="str">
        <f t="shared" si="51"/>
        <v/>
      </c>
      <c r="N1002" s="50" t="str">
        <f t="shared" si="50"/>
        <v/>
      </c>
      <c r="Q1002" s="28" t="str">
        <f t="shared" si="48"/>
        <v/>
      </c>
      <c r="T1002" s="30">
        <f t="shared" si="52"/>
        <v>0</v>
      </c>
      <c r="U1002" s="30">
        <f t="shared" si="53"/>
        <v>0</v>
      </c>
      <c r="X1002" s="67" t="str">
        <f t="shared" si="54"/>
        <v/>
      </c>
      <c r="Y1002" s="31"/>
      <c r="Z1002" s="30" t="str">
        <f t="shared" si="55"/>
        <v/>
      </c>
    </row>
    <row r="1003" spans="1:26" ht="25.5" customHeight="1" x14ac:dyDescent="0.25">
      <c r="A1003" s="13"/>
      <c r="B1003" s="82" t="str">
        <f t="shared" si="49"/>
        <v/>
      </c>
      <c r="J1003" s="50" t="str">
        <f>IF(G1003&lt;&gt;"",VLOOKUP(G1003,'nhân viên sale'!$A$2:$C$1624,2,0),"")</f>
        <v/>
      </c>
      <c r="L1003" s="27" t="str">
        <f t="shared" si="51"/>
        <v/>
      </c>
      <c r="N1003" s="50" t="str">
        <f t="shared" si="50"/>
        <v/>
      </c>
      <c r="Q1003" s="28" t="str">
        <f t="shared" si="48"/>
        <v/>
      </c>
      <c r="T1003" s="30">
        <f t="shared" si="52"/>
        <v>0</v>
      </c>
      <c r="U1003" s="30">
        <f t="shared" si="53"/>
        <v>0</v>
      </c>
      <c r="X1003" s="67" t="str">
        <f t="shared" si="54"/>
        <v/>
      </c>
      <c r="Y1003" s="31"/>
      <c r="Z1003" s="30" t="str">
        <f t="shared" si="55"/>
        <v/>
      </c>
    </row>
    <row r="1004" spans="1:26" ht="25.5" customHeight="1" x14ac:dyDescent="0.25">
      <c r="A1004" s="13"/>
      <c r="B1004" s="82" t="str">
        <f t="shared" si="49"/>
        <v/>
      </c>
      <c r="J1004" s="50" t="str">
        <f>IF(G1004&lt;&gt;"",VLOOKUP(G1004,'nhân viên sale'!$A$2:$C$1624,2,0),"")</f>
        <v/>
      </c>
      <c r="L1004" s="27" t="str">
        <f t="shared" si="51"/>
        <v/>
      </c>
      <c r="N1004" s="50" t="str">
        <f t="shared" si="50"/>
        <v/>
      </c>
      <c r="Q1004" s="28" t="str">
        <f t="shared" si="48"/>
        <v/>
      </c>
      <c r="T1004" s="30">
        <f t="shared" si="52"/>
        <v>0</v>
      </c>
      <c r="U1004" s="30">
        <f t="shared" si="53"/>
        <v>0</v>
      </c>
      <c r="X1004" s="67" t="str">
        <f t="shared" si="54"/>
        <v/>
      </c>
      <c r="Y1004" s="31"/>
      <c r="Z1004" s="30" t="str">
        <f t="shared" si="55"/>
        <v/>
      </c>
    </row>
    <row r="1005" spans="1:26" ht="25.5" customHeight="1" x14ac:dyDescent="0.25">
      <c r="A1005" s="13"/>
      <c r="B1005" s="82" t="str">
        <f t="shared" si="49"/>
        <v/>
      </c>
      <c r="J1005" s="50" t="str">
        <f>IF(G1005&lt;&gt;"",VLOOKUP(G1005,'nhân viên sale'!$A$2:$C$1624,2,0),"")</f>
        <v/>
      </c>
      <c r="L1005" s="27" t="str">
        <f t="shared" si="51"/>
        <v/>
      </c>
      <c r="N1005" s="50" t="str">
        <f t="shared" si="50"/>
        <v/>
      </c>
      <c r="Q1005" s="28" t="str">
        <f t="shared" si="48"/>
        <v/>
      </c>
      <c r="T1005" s="30">
        <f t="shared" si="52"/>
        <v>0</v>
      </c>
      <c r="U1005" s="30">
        <f t="shared" si="53"/>
        <v>0</v>
      </c>
      <c r="X1005" s="67" t="str">
        <f t="shared" si="54"/>
        <v/>
      </c>
      <c r="Y1005" s="31"/>
      <c r="Z1005" s="30" t="str">
        <f t="shared" si="55"/>
        <v/>
      </c>
    </row>
    <row r="1006" spans="1:26" ht="25.5" customHeight="1" x14ac:dyDescent="0.25">
      <c r="A1006" s="13"/>
      <c r="B1006" s="82" t="str">
        <f t="shared" si="49"/>
        <v/>
      </c>
      <c r="J1006" s="50" t="str">
        <f>IF(G1006&lt;&gt;"",VLOOKUP(G1006,'nhân viên sale'!$A$2:$C$1624,2,0),"")</f>
        <v/>
      </c>
      <c r="L1006" s="27" t="str">
        <f t="shared" si="51"/>
        <v/>
      </c>
      <c r="N1006" s="50" t="str">
        <f t="shared" si="50"/>
        <v/>
      </c>
      <c r="Q1006" s="28" t="str">
        <f t="shared" si="48"/>
        <v/>
      </c>
      <c r="T1006" s="30">
        <f t="shared" si="52"/>
        <v>0</v>
      </c>
      <c r="U1006" s="30">
        <f t="shared" si="53"/>
        <v>0</v>
      </c>
      <c r="X1006" s="67" t="str">
        <f t="shared" si="54"/>
        <v/>
      </c>
      <c r="Y1006" s="31"/>
      <c r="Z1006" s="30" t="str">
        <f t="shared" si="55"/>
        <v/>
      </c>
    </row>
    <row r="1007" spans="1:26" ht="25.5" customHeight="1" x14ac:dyDescent="0.25">
      <c r="A1007" s="13"/>
      <c r="B1007" s="82" t="str">
        <f t="shared" si="49"/>
        <v/>
      </c>
      <c r="J1007" s="50" t="str">
        <f>IF(G1007&lt;&gt;"",VLOOKUP(G1007,'nhân viên sale'!$A$2:$C$1624,2,0),"")</f>
        <v/>
      </c>
      <c r="L1007" s="27" t="str">
        <f t="shared" si="51"/>
        <v/>
      </c>
      <c r="N1007" s="50" t="str">
        <f t="shared" si="50"/>
        <v/>
      </c>
      <c r="Q1007" s="28" t="str">
        <f t="shared" si="48"/>
        <v/>
      </c>
      <c r="T1007" s="30">
        <f t="shared" si="52"/>
        <v>0</v>
      </c>
      <c r="U1007" s="30">
        <f t="shared" si="53"/>
        <v>0</v>
      </c>
      <c r="X1007" s="67" t="str">
        <f t="shared" si="54"/>
        <v/>
      </c>
      <c r="Y1007" s="31"/>
      <c r="Z1007" s="30" t="str">
        <f t="shared" si="55"/>
        <v/>
      </c>
    </row>
    <row r="1008" spans="1:26" ht="25.5" customHeight="1" x14ac:dyDescent="0.25">
      <c r="A1008" s="13"/>
      <c r="B1008" s="82" t="str">
        <f t="shared" si="49"/>
        <v/>
      </c>
      <c r="J1008" s="50" t="str">
        <f>IF(G1008&lt;&gt;"",VLOOKUP(G1008,'nhân viên sale'!$A$2:$C$1624,2,0),"")</f>
        <v/>
      </c>
      <c r="L1008" s="27" t="str">
        <f t="shared" si="51"/>
        <v/>
      </c>
      <c r="N1008" s="50" t="str">
        <f t="shared" si="50"/>
        <v/>
      </c>
      <c r="Q1008" s="28" t="str">
        <f t="shared" si="48"/>
        <v/>
      </c>
      <c r="T1008" s="30">
        <f t="shared" si="52"/>
        <v>0</v>
      </c>
      <c r="U1008" s="30">
        <f t="shared" si="53"/>
        <v>0</v>
      </c>
      <c r="X1008" s="67" t="str">
        <f t="shared" si="54"/>
        <v/>
      </c>
      <c r="Y1008" s="31"/>
      <c r="Z1008" s="30" t="str">
        <f t="shared" si="55"/>
        <v/>
      </c>
    </row>
    <row r="1009" spans="1:26" ht="25.5" customHeight="1" x14ac:dyDescent="0.25">
      <c r="A1009" s="13"/>
      <c r="B1009" s="82" t="str">
        <f t="shared" si="49"/>
        <v/>
      </c>
      <c r="J1009" s="50" t="str">
        <f>IF(G1009&lt;&gt;"",VLOOKUP(G1009,'nhân viên sale'!$A$2:$C$1624,2,0),"")</f>
        <v/>
      </c>
      <c r="L1009" s="27" t="str">
        <f t="shared" si="51"/>
        <v/>
      </c>
      <c r="N1009" s="50" t="str">
        <f t="shared" si="50"/>
        <v/>
      </c>
      <c r="Q1009" s="28" t="str">
        <f t="shared" si="48"/>
        <v/>
      </c>
      <c r="T1009" s="30">
        <f t="shared" si="52"/>
        <v>0</v>
      </c>
      <c r="U1009" s="30">
        <f t="shared" si="53"/>
        <v>0</v>
      </c>
      <c r="X1009" s="67" t="str">
        <f t="shared" si="54"/>
        <v/>
      </c>
      <c r="Y1009" s="31"/>
      <c r="Z1009" s="30" t="str">
        <f t="shared" si="55"/>
        <v/>
      </c>
    </row>
    <row r="1010" spans="1:26" ht="25.5" customHeight="1" x14ac:dyDescent="0.25">
      <c r="A1010" s="13"/>
      <c r="B1010" s="82" t="str">
        <f t="shared" si="49"/>
        <v/>
      </c>
      <c r="J1010" s="50" t="str">
        <f>IF(G1010&lt;&gt;"",VLOOKUP(G1010,'nhân viên sale'!$A$2:$C$1624,2,0),"")</f>
        <v/>
      </c>
      <c r="L1010" s="27" t="str">
        <f t="shared" si="51"/>
        <v/>
      </c>
      <c r="N1010" s="50" t="str">
        <f t="shared" si="50"/>
        <v/>
      </c>
      <c r="Q1010" s="28" t="str">
        <f t="shared" si="48"/>
        <v/>
      </c>
      <c r="T1010" s="30">
        <f t="shared" si="52"/>
        <v>0</v>
      </c>
      <c r="U1010" s="30">
        <f t="shared" si="53"/>
        <v>0</v>
      </c>
      <c r="X1010" s="67" t="str">
        <f t="shared" si="54"/>
        <v/>
      </c>
      <c r="Y1010" s="31"/>
      <c r="Z1010" s="30" t="str">
        <f t="shared" si="55"/>
        <v/>
      </c>
    </row>
    <row r="1011" spans="1:26" ht="25.5" customHeight="1" x14ac:dyDescent="0.25">
      <c r="A1011" s="13"/>
      <c r="B1011" s="82" t="str">
        <f t="shared" si="49"/>
        <v/>
      </c>
      <c r="J1011" s="50" t="str">
        <f>IF(G1011&lt;&gt;"",VLOOKUP(G1011,'nhân viên sale'!$A$2:$C$1624,2,0),"")</f>
        <v/>
      </c>
      <c r="L1011" s="27" t="str">
        <f t="shared" si="51"/>
        <v/>
      </c>
      <c r="N1011" s="50" t="str">
        <f t="shared" si="50"/>
        <v/>
      </c>
      <c r="Q1011" s="28" t="str">
        <f t="shared" si="48"/>
        <v/>
      </c>
      <c r="T1011" s="30">
        <f t="shared" si="52"/>
        <v>0</v>
      </c>
      <c r="U1011" s="30">
        <f t="shared" si="53"/>
        <v>0</v>
      </c>
      <c r="X1011" s="67" t="str">
        <f t="shared" si="54"/>
        <v/>
      </c>
      <c r="Y1011" s="31"/>
      <c r="Z1011" s="30" t="str">
        <f t="shared" si="55"/>
        <v/>
      </c>
    </row>
    <row r="1012" spans="1:26" ht="25.5" customHeight="1" x14ac:dyDescent="0.25">
      <c r="A1012" s="13"/>
      <c r="B1012" s="82" t="str">
        <f t="shared" si="49"/>
        <v/>
      </c>
      <c r="J1012" s="50" t="str">
        <f>IF(G1012&lt;&gt;"",VLOOKUP(G1012,'nhân viên sale'!$A$2:$C$1624,2,0),"")</f>
        <v/>
      </c>
      <c r="L1012" s="27" t="str">
        <f t="shared" si="51"/>
        <v/>
      </c>
      <c r="N1012" s="50" t="str">
        <f t="shared" si="50"/>
        <v/>
      </c>
      <c r="Q1012" s="28" t="str">
        <f t="shared" si="48"/>
        <v/>
      </c>
      <c r="T1012" s="30">
        <f t="shared" si="52"/>
        <v>0</v>
      </c>
      <c r="U1012" s="30">
        <f t="shared" si="53"/>
        <v>0</v>
      </c>
      <c r="X1012" s="67" t="str">
        <f t="shared" si="54"/>
        <v/>
      </c>
      <c r="Y1012" s="31"/>
      <c r="Z1012" s="30" t="str">
        <f t="shared" si="55"/>
        <v/>
      </c>
    </row>
    <row r="1013" spans="1:26" ht="25.5" customHeight="1" x14ac:dyDescent="0.25">
      <c r="A1013" s="13"/>
      <c r="B1013" s="82" t="str">
        <f t="shared" si="49"/>
        <v/>
      </c>
      <c r="J1013" s="50" t="str">
        <f>IF(G1013&lt;&gt;"",VLOOKUP(G1013,'nhân viên sale'!$A$2:$C$1624,2,0),"")</f>
        <v/>
      </c>
      <c r="L1013" s="27" t="str">
        <f t="shared" si="51"/>
        <v/>
      </c>
      <c r="N1013" s="50" t="str">
        <f t="shared" si="50"/>
        <v/>
      </c>
      <c r="Q1013" s="28" t="str">
        <f t="shared" si="48"/>
        <v/>
      </c>
      <c r="T1013" s="30">
        <f t="shared" si="52"/>
        <v>0</v>
      </c>
      <c r="U1013" s="30">
        <f t="shared" si="53"/>
        <v>0</v>
      </c>
      <c r="X1013" s="67" t="str">
        <f t="shared" si="54"/>
        <v/>
      </c>
      <c r="Y1013" s="31"/>
      <c r="Z1013" s="30" t="str">
        <f t="shared" si="55"/>
        <v/>
      </c>
    </row>
    <row r="1014" spans="1:26" ht="25.5" customHeight="1" x14ac:dyDescent="0.25">
      <c r="A1014" s="13"/>
      <c r="B1014" s="82" t="str">
        <f t="shared" si="49"/>
        <v/>
      </c>
      <c r="J1014" s="50" t="str">
        <f>IF(G1014&lt;&gt;"",VLOOKUP(G1014,'nhân viên sale'!$A$2:$C$1624,2,0),"")</f>
        <v/>
      </c>
      <c r="L1014" s="27" t="str">
        <f t="shared" si="51"/>
        <v/>
      </c>
      <c r="N1014" s="50" t="str">
        <f t="shared" si="50"/>
        <v/>
      </c>
      <c r="Q1014" s="28" t="str">
        <f t="shared" si="48"/>
        <v/>
      </c>
      <c r="T1014" s="30">
        <f t="shared" si="52"/>
        <v>0</v>
      </c>
      <c r="U1014" s="30">
        <f t="shared" si="53"/>
        <v>0</v>
      </c>
      <c r="X1014" s="67" t="str">
        <f t="shared" si="54"/>
        <v/>
      </c>
      <c r="Y1014" s="31"/>
      <c r="Z1014" s="30" t="str">
        <f t="shared" si="55"/>
        <v/>
      </c>
    </row>
    <row r="1015" spans="1:26" ht="25.5" customHeight="1" x14ac:dyDescent="0.25">
      <c r="A1015" s="13"/>
      <c r="B1015" s="82" t="str">
        <f t="shared" si="49"/>
        <v/>
      </c>
      <c r="J1015" s="50" t="str">
        <f>IF(G1015&lt;&gt;"",VLOOKUP(G1015,'nhân viên sale'!$A$2:$C$1624,2,0),"")</f>
        <v/>
      </c>
      <c r="L1015" s="27" t="str">
        <f t="shared" si="51"/>
        <v/>
      </c>
      <c r="N1015" s="50" t="str">
        <f t="shared" si="50"/>
        <v/>
      </c>
      <c r="Q1015" s="28" t="str">
        <f t="shared" si="48"/>
        <v/>
      </c>
      <c r="T1015" s="30">
        <f t="shared" si="52"/>
        <v>0</v>
      </c>
      <c r="U1015" s="30">
        <f t="shared" si="53"/>
        <v>0</v>
      </c>
      <c r="X1015" s="67" t="str">
        <f t="shared" si="54"/>
        <v/>
      </c>
      <c r="Y1015" s="31"/>
      <c r="Z1015" s="30" t="str">
        <f t="shared" si="55"/>
        <v/>
      </c>
    </row>
    <row r="1016" spans="1:26" ht="25.5" customHeight="1" x14ac:dyDescent="0.25">
      <c r="A1016" s="13"/>
      <c r="B1016" s="82" t="str">
        <f t="shared" si="49"/>
        <v/>
      </c>
      <c r="J1016" s="50" t="str">
        <f>IF(G1016&lt;&gt;"",VLOOKUP(G1016,'nhân viên sale'!$A$2:$C$1624,2,0),"")</f>
        <v/>
      </c>
      <c r="L1016" s="27" t="str">
        <f t="shared" si="51"/>
        <v/>
      </c>
      <c r="N1016" s="50" t="str">
        <f t="shared" si="50"/>
        <v/>
      </c>
      <c r="Q1016" s="28" t="str">
        <f t="shared" si="48"/>
        <v/>
      </c>
      <c r="T1016" s="30">
        <f t="shared" si="52"/>
        <v>0</v>
      </c>
      <c r="U1016" s="30">
        <f t="shared" si="53"/>
        <v>0</v>
      </c>
      <c r="X1016" s="67" t="str">
        <f t="shared" si="54"/>
        <v/>
      </c>
      <c r="Y1016" s="31"/>
      <c r="Z1016" s="30" t="str">
        <f t="shared" si="55"/>
        <v/>
      </c>
    </row>
    <row r="1017" spans="1:26" ht="25.5" customHeight="1" x14ac:dyDescent="0.25">
      <c r="A1017" s="13"/>
      <c r="B1017" s="82" t="str">
        <f t="shared" si="49"/>
        <v/>
      </c>
      <c r="J1017" s="50" t="str">
        <f>IF(G1017&lt;&gt;"",VLOOKUP(G1017,'nhân viên sale'!$A$2:$C$1624,2,0),"")</f>
        <v/>
      </c>
      <c r="L1017" s="27" t="str">
        <f t="shared" si="51"/>
        <v/>
      </c>
      <c r="N1017" s="50" t="str">
        <f t="shared" si="50"/>
        <v/>
      </c>
      <c r="Q1017" s="28" t="str">
        <f t="shared" si="48"/>
        <v/>
      </c>
      <c r="T1017" s="30">
        <f t="shared" si="52"/>
        <v>0</v>
      </c>
      <c r="U1017" s="30">
        <f t="shared" si="53"/>
        <v>0</v>
      </c>
      <c r="X1017" s="67" t="str">
        <f t="shared" si="54"/>
        <v/>
      </c>
      <c r="Y1017" s="31"/>
      <c r="Z1017" s="30" t="str">
        <f t="shared" si="55"/>
        <v/>
      </c>
    </row>
    <row r="1018" spans="1:26" ht="25.5" customHeight="1" x14ac:dyDescent="0.25">
      <c r="A1018" s="13"/>
      <c r="B1018" s="82" t="str">
        <f t="shared" si="49"/>
        <v/>
      </c>
      <c r="J1018" s="50" t="str">
        <f>IF(G1018&lt;&gt;"",VLOOKUP(G1018,'nhân viên sale'!$A$2:$C$1624,2,0),"")</f>
        <v/>
      </c>
      <c r="L1018" s="27" t="str">
        <f t="shared" si="51"/>
        <v/>
      </c>
      <c r="N1018" s="50" t="str">
        <f t="shared" si="50"/>
        <v/>
      </c>
      <c r="Q1018" s="28" t="str">
        <f t="shared" si="48"/>
        <v/>
      </c>
      <c r="T1018" s="30">
        <f t="shared" si="52"/>
        <v>0</v>
      </c>
      <c r="U1018" s="30">
        <f t="shared" si="53"/>
        <v>0</v>
      </c>
      <c r="X1018" s="67" t="str">
        <f t="shared" si="54"/>
        <v/>
      </c>
      <c r="Y1018" s="31"/>
      <c r="Z1018" s="30" t="str">
        <f t="shared" si="55"/>
        <v/>
      </c>
    </row>
    <row r="1019" spans="1:26" ht="25.5" customHeight="1" x14ac:dyDescent="0.25">
      <c r="A1019" s="13"/>
      <c r="B1019" s="82" t="str">
        <f t="shared" si="49"/>
        <v/>
      </c>
      <c r="J1019" s="50" t="str">
        <f>IF(G1019&lt;&gt;"",VLOOKUP(G1019,'nhân viên sale'!$A$2:$C$1624,2,0),"")</f>
        <v/>
      </c>
      <c r="L1019" s="27" t="str">
        <f t="shared" si="51"/>
        <v/>
      </c>
      <c r="N1019" s="50" t="str">
        <f t="shared" si="50"/>
        <v/>
      </c>
      <c r="Q1019" s="28" t="str">
        <f t="shared" si="48"/>
        <v/>
      </c>
      <c r="T1019" s="30">
        <f t="shared" si="52"/>
        <v>0</v>
      </c>
      <c r="U1019" s="30">
        <f t="shared" si="53"/>
        <v>0</v>
      </c>
      <c r="X1019" s="67" t="str">
        <f t="shared" si="54"/>
        <v/>
      </c>
      <c r="Y1019" s="31"/>
      <c r="Z1019" s="30" t="str">
        <f t="shared" si="55"/>
        <v/>
      </c>
    </row>
    <row r="1020" spans="1:26" ht="25.5" customHeight="1" x14ac:dyDescent="0.25">
      <c r="A1020" s="13"/>
      <c r="B1020" s="82" t="str">
        <f t="shared" si="49"/>
        <v/>
      </c>
      <c r="J1020" s="50" t="str">
        <f>IF(G1020&lt;&gt;"",VLOOKUP(G1020,'nhân viên sale'!$A$2:$C$1624,2,0),"")</f>
        <v/>
      </c>
      <c r="L1020" s="27" t="str">
        <f t="shared" si="51"/>
        <v/>
      </c>
      <c r="N1020" s="50" t="str">
        <f t="shared" si="50"/>
        <v/>
      </c>
      <c r="Q1020" s="28" t="str">
        <f t="shared" si="48"/>
        <v/>
      </c>
      <c r="T1020" s="30">
        <f t="shared" si="52"/>
        <v>0</v>
      </c>
      <c r="U1020" s="30">
        <f t="shared" si="53"/>
        <v>0</v>
      </c>
      <c r="X1020" s="67" t="str">
        <f t="shared" si="54"/>
        <v/>
      </c>
      <c r="Y1020" s="31"/>
      <c r="Z1020" s="30" t="str">
        <f t="shared" si="55"/>
        <v/>
      </c>
    </row>
    <row r="1021" spans="1:26" ht="25.5" customHeight="1" x14ac:dyDescent="0.25">
      <c r="A1021" s="13"/>
      <c r="B1021" s="82" t="str">
        <f t="shared" si="49"/>
        <v/>
      </c>
      <c r="J1021" s="50" t="str">
        <f>IF(G1021&lt;&gt;"",VLOOKUP(G1021,'nhân viên sale'!$A$2:$C$1624,2,0),"")</f>
        <v/>
      </c>
      <c r="L1021" s="27" t="str">
        <f t="shared" si="51"/>
        <v/>
      </c>
      <c r="N1021" s="50" t="str">
        <f t="shared" si="50"/>
        <v/>
      </c>
      <c r="Q1021" s="28" t="str">
        <f t="shared" si="48"/>
        <v/>
      </c>
      <c r="T1021" s="30">
        <f t="shared" si="52"/>
        <v>0</v>
      </c>
      <c r="U1021" s="30">
        <f t="shared" si="53"/>
        <v>0</v>
      </c>
      <c r="X1021" s="67" t="str">
        <f t="shared" si="54"/>
        <v/>
      </c>
      <c r="Y1021" s="31"/>
      <c r="Z1021" s="30" t="str">
        <f t="shared" si="55"/>
        <v/>
      </c>
    </row>
    <row r="1022" spans="1:26" ht="25.5" customHeight="1" x14ac:dyDescent="0.25">
      <c r="A1022" s="13"/>
      <c r="B1022" s="82" t="str">
        <f t="shared" si="49"/>
        <v/>
      </c>
      <c r="J1022" s="50" t="str">
        <f>IF(G1022&lt;&gt;"",VLOOKUP(G1022,'nhân viên sale'!$A$2:$C$1624,2,0),"")</f>
        <v/>
      </c>
      <c r="L1022" s="27" t="str">
        <f t="shared" si="51"/>
        <v/>
      </c>
      <c r="N1022" s="50" t="str">
        <f t="shared" si="50"/>
        <v/>
      </c>
      <c r="Q1022" s="28" t="str">
        <f t="shared" si="48"/>
        <v/>
      </c>
      <c r="T1022" s="30">
        <f t="shared" si="52"/>
        <v>0</v>
      </c>
      <c r="U1022" s="30">
        <f t="shared" si="53"/>
        <v>0</v>
      </c>
      <c r="X1022" s="67" t="str">
        <f t="shared" si="54"/>
        <v/>
      </c>
      <c r="Y1022" s="31"/>
      <c r="Z1022" s="30" t="str">
        <f t="shared" si="55"/>
        <v/>
      </c>
    </row>
    <row r="1023" spans="1:26" ht="25.5" customHeight="1" x14ac:dyDescent="0.25">
      <c r="A1023" s="13"/>
      <c r="B1023" s="82" t="str">
        <f t="shared" si="49"/>
        <v/>
      </c>
      <c r="J1023" s="50" t="str">
        <f>IF(G1023&lt;&gt;"",VLOOKUP(G1023,'nhân viên sale'!$A$2:$C$1624,2,0),"")</f>
        <v/>
      </c>
      <c r="L1023" s="27" t="str">
        <f t="shared" si="51"/>
        <v/>
      </c>
      <c r="N1023" s="50" t="str">
        <f t="shared" si="50"/>
        <v/>
      </c>
      <c r="Q1023" s="28" t="str">
        <f t="shared" si="48"/>
        <v/>
      </c>
      <c r="T1023" s="30">
        <f t="shared" si="52"/>
        <v>0</v>
      </c>
      <c r="U1023" s="30">
        <f t="shared" si="53"/>
        <v>0</v>
      </c>
      <c r="X1023" s="67" t="str">
        <f t="shared" si="54"/>
        <v/>
      </c>
      <c r="Y1023" s="31"/>
      <c r="Z1023" s="30" t="str">
        <f t="shared" si="55"/>
        <v/>
      </c>
    </row>
    <row r="1024" spans="1:26" ht="25.5" customHeight="1" x14ac:dyDescent="0.25">
      <c r="A1024" s="13"/>
      <c r="B1024" s="82" t="str">
        <f t="shared" si="49"/>
        <v/>
      </c>
      <c r="J1024" s="50" t="str">
        <f>IF(G1024&lt;&gt;"",VLOOKUP(G1024,'nhân viên sale'!$A$2:$C$1624,2,0),"")</f>
        <v/>
      </c>
      <c r="L1024" s="27" t="str">
        <f t="shared" si="51"/>
        <v/>
      </c>
      <c r="N1024" s="50" t="str">
        <f t="shared" si="50"/>
        <v/>
      </c>
      <c r="Q1024" s="28" t="str">
        <f t="shared" si="48"/>
        <v/>
      </c>
      <c r="T1024" s="30">
        <f t="shared" si="52"/>
        <v>0</v>
      </c>
      <c r="U1024" s="30">
        <f t="shared" si="53"/>
        <v>0</v>
      </c>
      <c r="X1024" s="67" t="str">
        <f t="shared" si="54"/>
        <v/>
      </c>
      <c r="Y1024" s="31"/>
      <c r="Z1024" s="30" t="str">
        <f t="shared" si="55"/>
        <v/>
      </c>
    </row>
    <row r="1025" spans="1:26" ht="25.5" customHeight="1" x14ac:dyDescent="0.25">
      <c r="A1025" s="13"/>
      <c r="B1025" s="82" t="str">
        <f t="shared" si="49"/>
        <v/>
      </c>
      <c r="J1025" s="50" t="str">
        <f>IF(G1025&lt;&gt;"",VLOOKUP(G1025,'nhân viên sale'!$A$2:$C$1624,2,0),"")</f>
        <v/>
      </c>
      <c r="L1025" s="27" t="str">
        <f t="shared" si="51"/>
        <v/>
      </c>
      <c r="N1025" s="50" t="str">
        <f t="shared" si="50"/>
        <v/>
      </c>
      <c r="Q1025" s="28" t="str">
        <f t="shared" si="48"/>
        <v/>
      </c>
      <c r="T1025" s="30">
        <f t="shared" si="52"/>
        <v>0</v>
      </c>
      <c r="U1025" s="30">
        <f t="shared" si="53"/>
        <v>0</v>
      </c>
      <c r="X1025" s="67" t="str">
        <f t="shared" si="54"/>
        <v/>
      </c>
      <c r="Y1025" s="31"/>
      <c r="Z1025" s="30" t="str">
        <f t="shared" si="55"/>
        <v/>
      </c>
    </row>
    <row r="1026" spans="1:26" ht="25.5" customHeight="1" x14ac:dyDescent="0.25">
      <c r="A1026" s="13"/>
      <c r="B1026" s="82" t="str">
        <f t="shared" si="49"/>
        <v/>
      </c>
      <c r="J1026" s="50" t="str">
        <f>IF(G1026&lt;&gt;"",VLOOKUP(G1026,'nhân viên sale'!$A$2:$C$1624,2,0),"")</f>
        <v/>
      </c>
      <c r="L1026" s="27" t="str">
        <f t="shared" si="51"/>
        <v/>
      </c>
      <c r="N1026" s="50" t="str">
        <f t="shared" si="50"/>
        <v/>
      </c>
      <c r="Q1026" s="28" t="str">
        <f t="shared" ref="Q1026:Q1089" si="56">IF(K1026&lt;&gt;"",VLOOKUP(K1026,tenhang,3,0),"")</f>
        <v/>
      </c>
      <c r="T1026" s="30">
        <f t="shared" si="52"/>
        <v>0</v>
      </c>
      <c r="U1026" s="30">
        <f t="shared" si="53"/>
        <v>0</v>
      </c>
      <c r="X1026" s="67" t="str">
        <f t="shared" si="54"/>
        <v/>
      </c>
      <c r="Y1026" s="31"/>
      <c r="Z1026" s="30" t="str">
        <f t="shared" si="55"/>
        <v/>
      </c>
    </row>
    <row r="1027" spans="1:26" ht="25.5" customHeight="1" x14ac:dyDescent="0.25">
      <c r="A1027" s="13"/>
      <c r="B1027" s="82" t="str">
        <f t="shared" ref="B1027:B1090" si="57">IF(I1027&lt;&gt;"",IF(LEN(I1027)&gt;9,LEFT(I1027,10),"sai PO"),"")</f>
        <v/>
      </c>
      <c r="J1027" s="50" t="str">
        <f>IF(G1027&lt;&gt;"",VLOOKUP(G1027,'nhân viên sale'!$A$2:$C$1624,2,0),"")</f>
        <v/>
      </c>
      <c r="L1027" s="27" t="str">
        <f t="shared" si="51"/>
        <v/>
      </c>
      <c r="N1027" s="50" t="str">
        <f t="shared" ref="N1027:N1090" si="58">IF(K1027&lt;&gt;"","K-HCM","")</f>
        <v/>
      </c>
      <c r="Q1027" s="28" t="str">
        <f t="shared" si="56"/>
        <v/>
      </c>
      <c r="T1027" s="30">
        <f t="shared" si="52"/>
        <v>0</v>
      </c>
      <c r="U1027" s="30">
        <f t="shared" si="53"/>
        <v>0</v>
      </c>
      <c r="X1027" s="67" t="str">
        <f t="shared" si="54"/>
        <v/>
      </c>
      <c r="Y1027" s="31"/>
      <c r="Z1027" s="30" t="str">
        <f t="shared" si="55"/>
        <v/>
      </c>
    </row>
    <row r="1028" spans="1:26" ht="25.5" customHeight="1" x14ac:dyDescent="0.25">
      <c r="A1028" s="13"/>
      <c r="B1028" s="82" t="str">
        <f t="shared" si="57"/>
        <v/>
      </c>
      <c r="J1028" s="50" t="str">
        <f>IF(G1028&lt;&gt;"",VLOOKUP(G1028,'nhân viên sale'!$A$2:$C$1624,2,0),"")</f>
        <v/>
      </c>
      <c r="L1028" s="27" t="str">
        <f t="shared" ref="L1028:L1091" si="59">IF(K1028&lt;&gt;"",VLOOKUP(K1028,tenhang,2,0),"")</f>
        <v/>
      </c>
      <c r="N1028" s="50" t="str">
        <f t="shared" si="58"/>
        <v/>
      </c>
      <c r="Q1028" s="28" t="str">
        <f t="shared" si="56"/>
        <v/>
      </c>
      <c r="T1028" s="30">
        <f t="shared" ref="T1028:T1091" si="60">IF(K1028&lt;&gt;"",VLOOKUP(K1028,tenhang,4,0),0)</f>
        <v>0</v>
      </c>
      <c r="U1028" s="30">
        <f t="shared" ref="U1028:U1091" si="61">R1028*T1028</f>
        <v>0</v>
      </c>
      <c r="X1028" s="67" t="str">
        <f t="shared" si="54"/>
        <v/>
      </c>
      <c r="Y1028" s="31"/>
      <c r="Z1028" s="30" t="str">
        <f t="shared" si="55"/>
        <v/>
      </c>
    </row>
    <row r="1029" spans="1:26" ht="25.5" customHeight="1" x14ac:dyDescent="0.25">
      <c r="A1029" s="13"/>
      <c r="B1029" s="82" t="str">
        <f t="shared" si="57"/>
        <v/>
      </c>
      <c r="J1029" s="50" t="str">
        <f>IF(G1029&lt;&gt;"",VLOOKUP(G1029,'nhân viên sale'!$A$2:$C$1624,2,0),"")</f>
        <v/>
      </c>
      <c r="L1029" s="27" t="str">
        <f t="shared" si="59"/>
        <v/>
      </c>
      <c r="N1029" s="50" t="str">
        <f t="shared" si="58"/>
        <v/>
      </c>
      <c r="Q1029" s="28" t="str">
        <f t="shared" si="56"/>
        <v/>
      </c>
      <c r="T1029" s="30">
        <f t="shared" si="60"/>
        <v>0</v>
      </c>
      <c r="U1029" s="30">
        <f t="shared" si="61"/>
        <v>0</v>
      </c>
      <c r="X1029" s="67" t="str">
        <f t="shared" si="54"/>
        <v/>
      </c>
      <c r="Y1029" s="31"/>
      <c r="Z1029" s="30" t="str">
        <f t="shared" si="55"/>
        <v/>
      </c>
    </row>
    <row r="1030" spans="1:26" ht="25.5" customHeight="1" x14ac:dyDescent="0.25">
      <c r="A1030" s="13"/>
      <c r="B1030" s="82" t="str">
        <f t="shared" si="57"/>
        <v/>
      </c>
      <c r="J1030" s="50" t="str">
        <f>IF(G1030&lt;&gt;"",VLOOKUP(G1030,'nhân viên sale'!$A$2:$C$1624,2,0),"")</f>
        <v/>
      </c>
      <c r="L1030" s="27" t="str">
        <f t="shared" si="59"/>
        <v/>
      </c>
      <c r="N1030" s="50" t="str">
        <f t="shared" si="58"/>
        <v/>
      </c>
      <c r="Q1030" s="28" t="str">
        <f t="shared" si="56"/>
        <v/>
      </c>
      <c r="T1030" s="30">
        <f t="shared" si="60"/>
        <v>0</v>
      </c>
      <c r="U1030" s="30">
        <f t="shared" si="61"/>
        <v>0</v>
      </c>
      <c r="X1030" s="67" t="str">
        <f t="shared" si="54"/>
        <v/>
      </c>
      <c r="Y1030" s="31"/>
      <c r="Z1030" s="30" t="str">
        <f t="shared" si="55"/>
        <v/>
      </c>
    </row>
    <row r="1031" spans="1:26" ht="25.5" customHeight="1" x14ac:dyDescent="0.25">
      <c r="A1031" s="13"/>
      <c r="B1031" s="82" t="str">
        <f t="shared" si="57"/>
        <v/>
      </c>
      <c r="J1031" s="50" t="str">
        <f>IF(G1031&lt;&gt;"",VLOOKUP(G1031,'nhân viên sale'!$A$2:$C$1624,2,0),"")</f>
        <v/>
      </c>
      <c r="L1031" s="27" t="str">
        <f t="shared" si="59"/>
        <v/>
      </c>
      <c r="N1031" s="50" t="str">
        <f t="shared" si="58"/>
        <v/>
      </c>
      <c r="Q1031" s="28" t="str">
        <f t="shared" si="56"/>
        <v/>
      </c>
      <c r="T1031" s="30">
        <f t="shared" si="60"/>
        <v>0</v>
      </c>
      <c r="U1031" s="30">
        <f t="shared" si="61"/>
        <v>0</v>
      </c>
      <c r="X1031" s="67" t="str">
        <f t="shared" si="54"/>
        <v/>
      </c>
      <c r="Y1031" s="31"/>
      <c r="Z1031" s="30" t="str">
        <f t="shared" si="55"/>
        <v/>
      </c>
    </row>
    <row r="1032" spans="1:26" ht="25.5" customHeight="1" x14ac:dyDescent="0.25">
      <c r="A1032" s="13"/>
      <c r="B1032" s="82" t="str">
        <f t="shared" si="57"/>
        <v/>
      </c>
      <c r="J1032" s="50" t="str">
        <f>IF(G1032&lt;&gt;"",VLOOKUP(G1032,'nhân viên sale'!$A$2:$C$1624,2,0),"")</f>
        <v/>
      </c>
      <c r="L1032" s="27" t="str">
        <f t="shared" si="59"/>
        <v/>
      </c>
      <c r="N1032" s="50" t="str">
        <f t="shared" si="58"/>
        <v/>
      </c>
      <c r="Q1032" s="28" t="str">
        <f t="shared" si="56"/>
        <v/>
      </c>
      <c r="T1032" s="30">
        <f t="shared" si="60"/>
        <v>0</v>
      </c>
      <c r="U1032" s="30">
        <f t="shared" si="61"/>
        <v>0</v>
      </c>
      <c r="X1032" s="67" t="str">
        <f t="shared" si="54"/>
        <v/>
      </c>
      <c r="Y1032" s="31"/>
      <c r="Z1032" s="30" t="str">
        <f t="shared" si="55"/>
        <v/>
      </c>
    </row>
    <row r="1033" spans="1:26" ht="25.5" customHeight="1" x14ac:dyDescent="0.25">
      <c r="A1033" s="13"/>
      <c r="B1033" s="82" t="str">
        <f t="shared" si="57"/>
        <v/>
      </c>
      <c r="J1033" s="50" t="str">
        <f>IF(G1033&lt;&gt;"",VLOOKUP(G1033,'nhân viên sale'!$A$2:$C$1624,2,0),"")</f>
        <v/>
      </c>
      <c r="L1033" s="27" t="str">
        <f t="shared" si="59"/>
        <v/>
      </c>
      <c r="N1033" s="50" t="str">
        <f t="shared" si="58"/>
        <v/>
      </c>
      <c r="Q1033" s="28" t="str">
        <f t="shared" si="56"/>
        <v/>
      </c>
      <c r="T1033" s="30">
        <f t="shared" si="60"/>
        <v>0</v>
      </c>
      <c r="U1033" s="30">
        <f t="shared" si="61"/>
        <v>0</v>
      </c>
      <c r="X1033" s="67" t="str">
        <f t="shared" si="54"/>
        <v/>
      </c>
      <c r="Y1033" s="31"/>
      <c r="Z1033" s="30" t="str">
        <f t="shared" si="55"/>
        <v/>
      </c>
    </row>
    <row r="1034" spans="1:26" ht="25.5" customHeight="1" x14ac:dyDescent="0.25">
      <c r="A1034" s="13"/>
      <c r="B1034" s="82" t="str">
        <f t="shared" si="57"/>
        <v/>
      </c>
      <c r="J1034" s="50" t="str">
        <f>IF(G1034&lt;&gt;"",VLOOKUP(G1034,'nhân viên sale'!$A$2:$C$1624,2,0),"")</f>
        <v/>
      </c>
      <c r="L1034" s="27" t="str">
        <f t="shared" si="59"/>
        <v/>
      </c>
      <c r="N1034" s="50" t="str">
        <f t="shared" si="58"/>
        <v/>
      </c>
      <c r="Q1034" s="28" t="str">
        <f t="shared" si="56"/>
        <v/>
      </c>
      <c r="T1034" s="30">
        <f t="shared" si="60"/>
        <v>0</v>
      </c>
      <c r="U1034" s="30">
        <f t="shared" si="61"/>
        <v>0</v>
      </c>
      <c r="X1034" s="67" t="str">
        <f t="shared" ref="X1034:X1097" si="62">IF(K1034&lt;&gt;"",8,"")</f>
        <v/>
      </c>
      <c r="Y1034" s="31"/>
      <c r="Z1034" s="30" t="str">
        <f t="shared" ref="Z1034:Z1097" si="63">IF(K1034&lt;&gt;"",ROUND(U1034*X1034*1%,0),"")</f>
        <v/>
      </c>
    </row>
    <row r="1035" spans="1:26" ht="25.5" customHeight="1" x14ac:dyDescent="0.25">
      <c r="A1035" s="13"/>
      <c r="B1035" s="82" t="str">
        <f t="shared" si="57"/>
        <v/>
      </c>
      <c r="J1035" s="50" t="str">
        <f>IF(G1035&lt;&gt;"",VLOOKUP(G1035,'nhân viên sale'!$A$2:$C$1624,2,0),"")</f>
        <v/>
      </c>
      <c r="L1035" s="27" t="str">
        <f t="shared" si="59"/>
        <v/>
      </c>
      <c r="N1035" s="50" t="str">
        <f t="shared" si="58"/>
        <v/>
      </c>
      <c r="Q1035" s="28" t="str">
        <f t="shared" si="56"/>
        <v/>
      </c>
      <c r="T1035" s="30">
        <f t="shared" si="60"/>
        <v>0</v>
      </c>
      <c r="U1035" s="30">
        <f t="shared" si="61"/>
        <v>0</v>
      </c>
      <c r="X1035" s="67" t="str">
        <f t="shared" si="62"/>
        <v/>
      </c>
      <c r="Y1035" s="31"/>
      <c r="Z1035" s="30" t="str">
        <f t="shared" si="63"/>
        <v/>
      </c>
    </row>
    <row r="1036" spans="1:26" ht="25.5" customHeight="1" x14ac:dyDescent="0.25">
      <c r="A1036" s="13"/>
      <c r="B1036" s="82" t="str">
        <f t="shared" si="57"/>
        <v/>
      </c>
      <c r="J1036" s="50" t="str">
        <f>IF(G1036&lt;&gt;"",VLOOKUP(G1036,'nhân viên sale'!$A$2:$C$1624,2,0),"")</f>
        <v/>
      </c>
      <c r="L1036" s="27" t="str">
        <f t="shared" si="59"/>
        <v/>
      </c>
      <c r="N1036" s="50" t="str">
        <f t="shared" si="58"/>
        <v/>
      </c>
      <c r="Q1036" s="28" t="str">
        <f t="shared" si="56"/>
        <v/>
      </c>
      <c r="T1036" s="30">
        <f t="shared" si="60"/>
        <v>0</v>
      </c>
      <c r="U1036" s="30">
        <f t="shared" si="61"/>
        <v>0</v>
      </c>
      <c r="X1036" s="67" t="str">
        <f t="shared" si="62"/>
        <v/>
      </c>
      <c r="Y1036" s="31"/>
      <c r="Z1036" s="30" t="str">
        <f t="shared" si="63"/>
        <v/>
      </c>
    </row>
    <row r="1037" spans="1:26" ht="25.5" customHeight="1" x14ac:dyDescent="0.25">
      <c r="A1037" s="13"/>
      <c r="B1037" s="82" t="str">
        <f t="shared" si="57"/>
        <v/>
      </c>
      <c r="J1037" s="50" t="str">
        <f>IF(G1037&lt;&gt;"",VLOOKUP(G1037,'nhân viên sale'!$A$2:$C$1624,2,0),"")</f>
        <v/>
      </c>
      <c r="L1037" s="27" t="str">
        <f t="shared" si="59"/>
        <v/>
      </c>
      <c r="N1037" s="50" t="str">
        <f t="shared" si="58"/>
        <v/>
      </c>
      <c r="Q1037" s="28" t="str">
        <f t="shared" si="56"/>
        <v/>
      </c>
      <c r="T1037" s="30">
        <f t="shared" si="60"/>
        <v>0</v>
      </c>
      <c r="U1037" s="30">
        <f t="shared" si="61"/>
        <v>0</v>
      </c>
      <c r="X1037" s="67" t="str">
        <f t="shared" si="62"/>
        <v/>
      </c>
      <c r="Y1037" s="31"/>
      <c r="Z1037" s="30" t="str">
        <f t="shared" si="63"/>
        <v/>
      </c>
    </row>
    <row r="1038" spans="1:26" ht="25.5" customHeight="1" x14ac:dyDescent="0.25">
      <c r="A1038" s="13"/>
      <c r="B1038" s="82" t="str">
        <f t="shared" si="57"/>
        <v/>
      </c>
      <c r="J1038" s="50" t="str">
        <f>IF(G1038&lt;&gt;"",VLOOKUP(G1038,'nhân viên sale'!$A$2:$C$1624,2,0),"")</f>
        <v/>
      </c>
      <c r="L1038" s="27" t="str">
        <f t="shared" si="59"/>
        <v/>
      </c>
      <c r="N1038" s="50" t="str">
        <f t="shared" si="58"/>
        <v/>
      </c>
      <c r="Q1038" s="28" t="str">
        <f t="shared" si="56"/>
        <v/>
      </c>
      <c r="T1038" s="30">
        <f t="shared" si="60"/>
        <v>0</v>
      </c>
      <c r="U1038" s="30">
        <f t="shared" si="61"/>
        <v>0</v>
      </c>
      <c r="X1038" s="67" t="str">
        <f t="shared" si="62"/>
        <v/>
      </c>
      <c r="Y1038" s="31"/>
      <c r="Z1038" s="30" t="str">
        <f t="shared" si="63"/>
        <v/>
      </c>
    </row>
    <row r="1039" spans="1:26" ht="25.5" customHeight="1" x14ac:dyDescent="0.25">
      <c r="A1039" s="13"/>
      <c r="B1039" s="82" t="str">
        <f t="shared" si="57"/>
        <v/>
      </c>
      <c r="J1039" s="50" t="str">
        <f>IF(G1039&lt;&gt;"",VLOOKUP(G1039,'nhân viên sale'!$A$2:$C$1624,2,0),"")</f>
        <v/>
      </c>
      <c r="L1039" s="27" t="str">
        <f t="shared" si="59"/>
        <v/>
      </c>
      <c r="N1039" s="50" t="str">
        <f t="shared" si="58"/>
        <v/>
      </c>
      <c r="Q1039" s="28" t="str">
        <f t="shared" si="56"/>
        <v/>
      </c>
      <c r="T1039" s="30">
        <f t="shared" si="60"/>
        <v>0</v>
      </c>
      <c r="U1039" s="30">
        <f t="shared" si="61"/>
        <v>0</v>
      </c>
      <c r="X1039" s="67" t="str">
        <f t="shared" si="62"/>
        <v/>
      </c>
      <c r="Y1039" s="31"/>
      <c r="Z1039" s="30" t="str">
        <f t="shared" si="63"/>
        <v/>
      </c>
    </row>
    <row r="1040" spans="1:26" ht="25.5" customHeight="1" x14ac:dyDescent="0.25">
      <c r="A1040" s="13"/>
      <c r="B1040" s="82" t="str">
        <f t="shared" si="57"/>
        <v/>
      </c>
      <c r="J1040" s="50" t="str">
        <f>IF(G1040&lt;&gt;"",VLOOKUP(G1040,'nhân viên sale'!$A$2:$C$1624,2,0),"")</f>
        <v/>
      </c>
      <c r="L1040" s="27" t="str">
        <f t="shared" si="59"/>
        <v/>
      </c>
      <c r="N1040" s="50" t="str">
        <f t="shared" si="58"/>
        <v/>
      </c>
      <c r="Q1040" s="28" t="str">
        <f t="shared" si="56"/>
        <v/>
      </c>
      <c r="T1040" s="30">
        <f t="shared" si="60"/>
        <v>0</v>
      </c>
      <c r="U1040" s="30">
        <f t="shared" si="61"/>
        <v>0</v>
      </c>
      <c r="X1040" s="67" t="str">
        <f t="shared" si="62"/>
        <v/>
      </c>
      <c r="Y1040" s="31"/>
      <c r="Z1040" s="30" t="str">
        <f t="shared" si="63"/>
        <v/>
      </c>
    </row>
    <row r="1041" spans="1:26" ht="25.5" customHeight="1" x14ac:dyDescent="0.25">
      <c r="A1041" s="13"/>
      <c r="B1041" s="82" t="str">
        <f t="shared" si="57"/>
        <v/>
      </c>
      <c r="J1041" s="50" t="str">
        <f>IF(G1041&lt;&gt;"",VLOOKUP(G1041,'nhân viên sale'!$A$2:$C$1624,2,0),"")</f>
        <v/>
      </c>
      <c r="L1041" s="27" t="str">
        <f t="shared" si="59"/>
        <v/>
      </c>
      <c r="N1041" s="50" t="str">
        <f t="shared" si="58"/>
        <v/>
      </c>
      <c r="Q1041" s="28" t="str">
        <f t="shared" si="56"/>
        <v/>
      </c>
      <c r="T1041" s="30">
        <f t="shared" si="60"/>
        <v>0</v>
      </c>
      <c r="U1041" s="30">
        <f t="shared" si="61"/>
        <v>0</v>
      </c>
      <c r="X1041" s="67" t="str">
        <f t="shared" si="62"/>
        <v/>
      </c>
      <c r="Y1041" s="31"/>
      <c r="Z1041" s="30" t="str">
        <f t="shared" si="63"/>
        <v/>
      </c>
    </row>
    <row r="1042" spans="1:26" ht="25.5" customHeight="1" x14ac:dyDescent="0.25">
      <c r="A1042" s="13"/>
      <c r="B1042" s="82" t="str">
        <f t="shared" si="57"/>
        <v/>
      </c>
      <c r="J1042" s="50" t="str">
        <f>IF(G1042&lt;&gt;"",VLOOKUP(G1042,'nhân viên sale'!$A$2:$C$1624,2,0),"")</f>
        <v/>
      </c>
      <c r="L1042" s="27" t="str">
        <f t="shared" si="59"/>
        <v/>
      </c>
      <c r="N1042" s="50" t="str">
        <f t="shared" si="58"/>
        <v/>
      </c>
      <c r="Q1042" s="28" t="str">
        <f t="shared" si="56"/>
        <v/>
      </c>
      <c r="T1042" s="30">
        <f t="shared" si="60"/>
        <v>0</v>
      </c>
      <c r="U1042" s="30">
        <f t="shared" si="61"/>
        <v>0</v>
      </c>
      <c r="X1042" s="67" t="str">
        <f t="shared" si="62"/>
        <v/>
      </c>
      <c r="Y1042" s="31"/>
      <c r="Z1042" s="30" t="str">
        <f t="shared" si="63"/>
        <v/>
      </c>
    </row>
    <row r="1043" spans="1:26" ht="25.5" customHeight="1" x14ac:dyDescent="0.25">
      <c r="A1043" s="13"/>
      <c r="B1043" s="82" t="str">
        <f t="shared" si="57"/>
        <v/>
      </c>
      <c r="J1043" s="50" t="str">
        <f>IF(G1043&lt;&gt;"",VLOOKUP(G1043,'nhân viên sale'!$A$2:$C$1624,2,0),"")</f>
        <v/>
      </c>
      <c r="L1043" s="27" t="str">
        <f t="shared" si="59"/>
        <v/>
      </c>
      <c r="N1043" s="50" t="str">
        <f t="shared" si="58"/>
        <v/>
      </c>
      <c r="Q1043" s="28" t="str">
        <f t="shared" si="56"/>
        <v/>
      </c>
      <c r="T1043" s="30">
        <f t="shared" si="60"/>
        <v>0</v>
      </c>
      <c r="U1043" s="30">
        <f t="shared" si="61"/>
        <v>0</v>
      </c>
      <c r="X1043" s="67" t="str">
        <f t="shared" si="62"/>
        <v/>
      </c>
      <c r="Y1043" s="31"/>
      <c r="Z1043" s="30" t="str">
        <f t="shared" si="63"/>
        <v/>
      </c>
    </row>
    <row r="1044" spans="1:26" ht="25.5" customHeight="1" x14ac:dyDescent="0.25">
      <c r="A1044" s="13"/>
      <c r="B1044" s="82" t="str">
        <f t="shared" si="57"/>
        <v/>
      </c>
      <c r="J1044" s="50" t="str">
        <f>IF(G1044&lt;&gt;"",VLOOKUP(G1044,'nhân viên sale'!$A$2:$C$1624,2,0),"")</f>
        <v/>
      </c>
      <c r="L1044" s="27" t="str">
        <f t="shared" si="59"/>
        <v/>
      </c>
      <c r="N1044" s="50" t="str">
        <f t="shared" si="58"/>
        <v/>
      </c>
      <c r="Q1044" s="28" t="str">
        <f t="shared" si="56"/>
        <v/>
      </c>
      <c r="T1044" s="30">
        <f t="shared" si="60"/>
        <v>0</v>
      </c>
      <c r="U1044" s="30">
        <f t="shared" si="61"/>
        <v>0</v>
      </c>
      <c r="X1044" s="67" t="str">
        <f t="shared" si="62"/>
        <v/>
      </c>
      <c r="Y1044" s="31"/>
      <c r="Z1044" s="30" t="str">
        <f t="shared" si="63"/>
        <v/>
      </c>
    </row>
    <row r="1045" spans="1:26" ht="25.5" customHeight="1" x14ac:dyDescent="0.25">
      <c r="A1045" s="13"/>
      <c r="B1045" s="82" t="str">
        <f t="shared" si="57"/>
        <v/>
      </c>
      <c r="J1045" s="50" t="str">
        <f>IF(G1045&lt;&gt;"",VLOOKUP(G1045,'nhân viên sale'!$A$2:$C$1624,2,0),"")</f>
        <v/>
      </c>
      <c r="L1045" s="27" t="str">
        <f t="shared" si="59"/>
        <v/>
      </c>
      <c r="N1045" s="50" t="str">
        <f t="shared" si="58"/>
        <v/>
      </c>
      <c r="Q1045" s="28" t="str">
        <f t="shared" si="56"/>
        <v/>
      </c>
      <c r="T1045" s="30">
        <f t="shared" si="60"/>
        <v>0</v>
      </c>
      <c r="U1045" s="30">
        <f t="shared" si="61"/>
        <v>0</v>
      </c>
      <c r="X1045" s="67" t="str">
        <f t="shared" si="62"/>
        <v/>
      </c>
      <c r="Y1045" s="31"/>
      <c r="Z1045" s="30" t="str">
        <f t="shared" si="63"/>
        <v/>
      </c>
    </row>
    <row r="1046" spans="1:26" ht="25.5" customHeight="1" x14ac:dyDescent="0.25">
      <c r="A1046" s="13"/>
      <c r="B1046" s="82" t="str">
        <f t="shared" si="57"/>
        <v/>
      </c>
      <c r="J1046" s="50" t="str">
        <f>IF(G1046&lt;&gt;"",VLOOKUP(G1046,'nhân viên sale'!$A$2:$C$1624,2,0),"")</f>
        <v/>
      </c>
      <c r="L1046" s="27" t="str">
        <f t="shared" si="59"/>
        <v/>
      </c>
      <c r="N1046" s="50" t="str">
        <f t="shared" si="58"/>
        <v/>
      </c>
      <c r="Q1046" s="28" t="str">
        <f t="shared" si="56"/>
        <v/>
      </c>
      <c r="T1046" s="30">
        <f t="shared" si="60"/>
        <v>0</v>
      </c>
      <c r="U1046" s="30">
        <f t="shared" si="61"/>
        <v>0</v>
      </c>
      <c r="X1046" s="67" t="str">
        <f t="shared" si="62"/>
        <v/>
      </c>
      <c r="Y1046" s="31"/>
      <c r="Z1046" s="30" t="str">
        <f t="shared" si="63"/>
        <v/>
      </c>
    </row>
    <row r="1047" spans="1:26" ht="25.5" customHeight="1" x14ac:dyDescent="0.25">
      <c r="A1047" s="13"/>
      <c r="B1047" s="82" t="str">
        <f t="shared" si="57"/>
        <v/>
      </c>
      <c r="J1047" s="50" t="str">
        <f>IF(G1047&lt;&gt;"",VLOOKUP(G1047,'nhân viên sale'!$A$2:$C$1624,2,0),"")</f>
        <v/>
      </c>
      <c r="L1047" s="27" t="str">
        <f t="shared" si="59"/>
        <v/>
      </c>
      <c r="N1047" s="50" t="str">
        <f t="shared" si="58"/>
        <v/>
      </c>
      <c r="Q1047" s="28" t="str">
        <f t="shared" si="56"/>
        <v/>
      </c>
      <c r="T1047" s="30">
        <f t="shared" si="60"/>
        <v>0</v>
      </c>
      <c r="U1047" s="30">
        <f t="shared" si="61"/>
        <v>0</v>
      </c>
      <c r="X1047" s="67" t="str">
        <f t="shared" si="62"/>
        <v/>
      </c>
      <c r="Y1047" s="31"/>
      <c r="Z1047" s="30" t="str">
        <f t="shared" si="63"/>
        <v/>
      </c>
    </row>
    <row r="1048" spans="1:26" ht="25.5" customHeight="1" x14ac:dyDescent="0.25">
      <c r="A1048" s="13"/>
      <c r="B1048" s="82" t="str">
        <f t="shared" si="57"/>
        <v/>
      </c>
      <c r="J1048" s="50" t="str">
        <f>IF(G1048&lt;&gt;"",VLOOKUP(G1048,'nhân viên sale'!$A$2:$C$1624,2,0),"")</f>
        <v/>
      </c>
      <c r="L1048" s="27" t="str">
        <f t="shared" si="59"/>
        <v/>
      </c>
      <c r="N1048" s="50" t="str">
        <f t="shared" si="58"/>
        <v/>
      </c>
      <c r="Q1048" s="28" t="str">
        <f t="shared" si="56"/>
        <v/>
      </c>
      <c r="T1048" s="30">
        <f t="shared" si="60"/>
        <v>0</v>
      </c>
      <c r="U1048" s="30">
        <f t="shared" si="61"/>
        <v>0</v>
      </c>
      <c r="X1048" s="67" t="str">
        <f t="shared" si="62"/>
        <v/>
      </c>
      <c r="Y1048" s="31"/>
      <c r="Z1048" s="30" t="str">
        <f t="shared" si="63"/>
        <v/>
      </c>
    </row>
    <row r="1049" spans="1:26" ht="25.5" customHeight="1" x14ac:dyDescent="0.25">
      <c r="A1049" s="13"/>
      <c r="B1049" s="82" t="str">
        <f t="shared" si="57"/>
        <v/>
      </c>
      <c r="J1049" s="50" t="str">
        <f>IF(G1049&lt;&gt;"",VLOOKUP(G1049,'nhân viên sale'!$A$2:$C$1624,2,0),"")</f>
        <v/>
      </c>
      <c r="L1049" s="27" t="str">
        <f t="shared" si="59"/>
        <v/>
      </c>
      <c r="N1049" s="50" t="str">
        <f t="shared" si="58"/>
        <v/>
      </c>
      <c r="Q1049" s="28" t="str">
        <f t="shared" si="56"/>
        <v/>
      </c>
      <c r="T1049" s="30">
        <f t="shared" si="60"/>
        <v>0</v>
      </c>
      <c r="U1049" s="30">
        <f t="shared" si="61"/>
        <v>0</v>
      </c>
      <c r="X1049" s="67" t="str">
        <f t="shared" si="62"/>
        <v/>
      </c>
      <c r="Y1049" s="31"/>
      <c r="Z1049" s="30" t="str">
        <f t="shared" si="63"/>
        <v/>
      </c>
    </row>
    <row r="1050" spans="1:26" ht="25.5" customHeight="1" x14ac:dyDescent="0.25">
      <c r="A1050" s="13"/>
      <c r="B1050" s="82" t="str">
        <f t="shared" si="57"/>
        <v/>
      </c>
      <c r="J1050" s="50" t="str">
        <f>IF(G1050&lt;&gt;"",VLOOKUP(G1050,'nhân viên sale'!$A$2:$C$1624,2,0),"")</f>
        <v/>
      </c>
      <c r="L1050" s="27" t="str">
        <f t="shared" si="59"/>
        <v/>
      </c>
      <c r="N1050" s="50" t="str">
        <f t="shared" si="58"/>
        <v/>
      </c>
      <c r="Q1050" s="28" t="str">
        <f t="shared" si="56"/>
        <v/>
      </c>
      <c r="T1050" s="30">
        <f t="shared" si="60"/>
        <v>0</v>
      </c>
      <c r="U1050" s="30">
        <f t="shared" si="61"/>
        <v>0</v>
      </c>
      <c r="X1050" s="67" t="str">
        <f t="shared" si="62"/>
        <v/>
      </c>
      <c r="Y1050" s="31"/>
      <c r="Z1050" s="30" t="str">
        <f t="shared" si="63"/>
        <v/>
      </c>
    </row>
    <row r="1051" spans="1:26" ht="25.5" customHeight="1" x14ac:dyDescent="0.25">
      <c r="A1051" s="13"/>
      <c r="B1051" s="82" t="str">
        <f t="shared" si="57"/>
        <v/>
      </c>
      <c r="J1051" s="50" t="str">
        <f>IF(G1051&lt;&gt;"",VLOOKUP(G1051,'nhân viên sale'!$A$2:$C$1624,2,0),"")</f>
        <v/>
      </c>
      <c r="L1051" s="27" t="str">
        <f t="shared" si="59"/>
        <v/>
      </c>
      <c r="N1051" s="50" t="str">
        <f t="shared" si="58"/>
        <v/>
      </c>
      <c r="Q1051" s="28" t="str">
        <f t="shared" si="56"/>
        <v/>
      </c>
      <c r="T1051" s="30">
        <f t="shared" si="60"/>
        <v>0</v>
      </c>
      <c r="U1051" s="30">
        <f t="shared" si="61"/>
        <v>0</v>
      </c>
      <c r="X1051" s="67" t="str">
        <f t="shared" si="62"/>
        <v/>
      </c>
      <c r="Y1051" s="31"/>
      <c r="Z1051" s="30" t="str">
        <f t="shared" si="63"/>
        <v/>
      </c>
    </row>
    <row r="1052" spans="1:26" ht="25.5" customHeight="1" x14ac:dyDescent="0.25">
      <c r="A1052" s="13"/>
      <c r="B1052" s="82" t="str">
        <f t="shared" si="57"/>
        <v/>
      </c>
      <c r="J1052" s="50" t="str">
        <f>IF(G1052&lt;&gt;"",VLOOKUP(G1052,'nhân viên sale'!$A$2:$C$1624,2,0),"")</f>
        <v/>
      </c>
      <c r="L1052" s="27" t="str">
        <f t="shared" si="59"/>
        <v/>
      </c>
      <c r="N1052" s="50" t="str">
        <f t="shared" si="58"/>
        <v/>
      </c>
      <c r="Q1052" s="28" t="str">
        <f t="shared" si="56"/>
        <v/>
      </c>
      <c r="T1052" s="30">
        <f t="shared" si="60"/>
        <v>0</v>
      </c>
      <c r="U1052" s="30">
        <f t="shared" si="61"/>
        <v>0</v>
      </c>
      <c r="X1052" s="67" t="str">
        <f t="shared" si="62"/>
        <v/>
      </c>
      <c r="Y1052" s="31"/>
      <c r="Z1052" s="30" t="str">
        <f t="shared" si="63"/>
        <v/>
      </c>
    </row>
    <row r="1053" spans="1:26" ht="25.5" customHeight="1" x14ac:dyDescent="0.25">
      <c r="A1053" s="13"/>
      <c r="B1053" s="82" t="str">
        <f t="shared" si="57"/>
        <v/>
      </c>
      <c r="J1053" s="50" t="str">
        <f>IF(G1053&lt;&gt;"",VLOOKUP(G1053,'nhân viên sale'!$A$2:$C$1624,2,0),"")</f>
        <v/>
      </c>
      <c r="L1053" s="27" t="str">
        <f t="shared" si="59"/>
        <v/>
      </c>
      <c r="N1053" s="50" t="str">
        <f t="shared" si="58"/>
        <v/>
      </c>
      <c r="Q1053" s="28" t="str">
        <f t="shared" si="56"/>
        <v/>
      </c>
      <c r="T1053" s="30">
        <f t="shared" si="60"/>
        <v>0</v>
      </c>
      <c r="U1053" s="30">
        <f t="shared" si="61"/>
        <v>0</v>
      </c>
      <c r="X1053" s="67" t="str">
        <f t="shared" si="62"/>
        <v/>
      </c>
      <c r="Y1053" s="31"/>
      <c r="Z1053" s="30" t="str">
        <f t="shared" si="63"/>
        <v/>
      </c>
    </row>
    <row r="1054" spans="1:26" ht="25.5" customHeight="1" x14ac:dyDescent="0.25">
      <c r="A1054" s="13"/>
      <c r="B1054" s="82" t="str">
        <f t="shared" si="57"/>
        <v/>
      </c>
      <c r="J1054" s="50" t="str">
        <f>IF(G1054&lt;&gt;"",VLOOKUP(G1054,'nhân viên sale'!$A$2:$C$1624,2,0),"")</f>
        <v/>
      </c>
      <c r="L1054" s="27" t="str">
        <f t="shared" si="59"/>
        <v/>
      </c>
      <c r="N1054" s="50" t="str">
        <f t="shared" si="58"/>
        <v/>
      </c>
      <c r="Q1054" s="28" t="str">
        <f t="shared" si="56"/>
        <v/>
      </c>
      <c r="T1054" s="30">
        <f t="shared" si="60"/>
        <v>0</v>
      </c>
      <c r="U1054" s="30">
        <f t="shared" si="61"/>
        <v>0</v>
      </c>
      <c r="X1054" s="67" t="str">
        <f t="shared" si="62"/>
        <v/>
      </c>
      <c r="Y1054" s="31"/>
      <c r="Z1054" s="30" t="str">
        <f t="shared" si="63"/>
        <v/>
      </c>
    </row>
    <row r="1055" spans="1:26" ht="25.5" customHeight="1" x14ac:dyDescent="0.25">
      <c r="A1055" s="13"/>
      <c r="B1055" s="82" t="str">
        <f t="shared" si="57"/>
        <v/>
      </c>
      <c r="J1055" s="50" t="str">
        <f>IF(G1055&lt;&gt;"",VLOOKUP(G1055,'nhân viên sale'!$A$2:$C$1624,2,0),"")</f>
        <v/>
      </c>
      <c r="L1055" s="27" t="str">
        <f t="shared" si="59"/>
        <v/>
      </c>
      <c r="N1055" s="50" t="str">
        <f t="shared" si="58"/>
        <v/>
      </c>
      <c r="Q1055" s="28" t="str">
        <f t="shared" si="56"/>
        <v/>
      </c>
      <c r="T1055" s="30">
        <f t="shared" si="60"/>
        <v>0</v>
      </c>
      <c r="U1055" s="30">
        <f t="shared" si="61"/>
        <v>0</v>
      </c>
      <c r="X1055" s="67" t="str">
        <f t="shared" si="62"/>
        <v/>
      </c>
      <c r="Y1055" s="31"/>
      <c r="Z1055" s="30" t="str">
        <f t="shared" si="63"/>
        <v/>
      </c>
    </row>
    <row r="1056" spans="1:26" ht="25.5" customHeight="1" x14ac:dyDescent="0.25">
      <c r="A1056" s="13"/>
      <c r="B1056" s="82" t="str">
        <f t="shared" si="57"/>
        <v/>
      </c>
      <c r="J1056" s="50" t="str">
        <f>IF(G1056&lt;&gt;"",VLOOKUP(G1056,'nhân viên sale'!$A$2:$C$1624,2,0),"")</f>
        <v/>
      </c>
      <c r="L1056" s="27" t="str">
        <f t="shared" si="59"/>
        <v/>
      </c>
      <c r="N1056" s="50" t="str">
        <f t="shared" si="58"/>
        <v/>
      </c>
      <c r="Q1056" s="28" t="str">
        <f t="shared" si="56"/>
        <v/>
      </c>
      <c r="T1056" s="30">
        <f t="shared" si="60"/>
        <v>0</v>
      </c>
      <c r="U1056" s="30">
        <f t="shared" si="61"/>
        <v>0</v>
      </c>
      <c r="X1056" s="67" t="str">
        <f t="shared" si="62"/>
        <v/>
      </c>
      <c r="Y1056" s="31"/>
      <c r="Z1056" s="30" t="str">
        <f t="shared" si="63"/>
        <v/>
      </c>
    </row>
    <row r="1057" spans="1:26" ht="25.5" customHeight="1" x14ac:dyDescent="0.25">
      <c r="A1057" s="13"/>
      <c r="B1057" s="82" t="str">
        <f t="shared" si="57"/>
        <v/>
      </c>
      <c r="J1057" s="50" t="str">
        <f>IF(G1057&lt;&gt;"",VLOOKUP(G1057,'nhân viên sale'!$A$2:$C$1624,2,0),"")</f>
        <v/>
      </c>
      <c r="L1057" s="27" t="str">
        <f t="shared" si="59"/>
        <v/>
      </c>
      <c r="N1057" s="50" t="str">
        <f t="shared" si="58"/>
        <v/>
      </c>
      <c r="Q1057" s="28" t="str">
        <f t="shared" si="56"/>
        <v/>
      </c>
      <c r="T1057" s="30">
        <f t="shared" si="60"/>
        <v>0</v>
      </c>
      <c r="U1057" s="30">
        <f t="shared" si="61"/>
        <v>0</v>
      </c>
      <c r="X1057" s="67" t="str">
        <f t="shared" si="62"/>
        <v/>
      </c>
      <c r="Y1057" s="31"/>
      <c r="Z1057" s="30" t="str">
        <f t="shared" si="63"/>
        <v/>
      </c>
    </row>
    <row r="1058" spans="1:26" ht="25.5" customHeight="1" x14ac:dyDescent="0.25">
      <c r="A1058" s="13"/>
      <c r="B1058" s="82" t="str">
        <f t="shared" si="57"/>
        <v/>
      </c>
      <c r="J1058" s="50" t="str">
        <f>IF(G1058&lt;&gt;"",VLOOKUP(G1058,'nhân viên sale'!$A$2:$C$1624,2,0),"")</f>
        <v/>
      </c>
      <c r="L1058" s="27" t="str">
        <f t="shared" si="59"/>
        <v/>
      </c>
      <c r="N1058" s="50" t="str">
        <f t="shared" si="58"/>
        <v/>
      </c>
      <c r="Q1058" s="28" t="str">
        <f t="shared" si="56"/>
        <v/>
      </c>
      <c r="T1058" s="30">
        <f t="shared" si="60"/>
        <v>0</v>
      </c>
      <c r="U1058" s="30">
        <f t="shared" si="61"/>
        <v>0</v>
      </c>
      <c r="X1058" s="67" t="str">
        <f t="shared" si="62"/>
        <v/>
      </c>
      <c r="Y1058" s="31"/>
      <c r="Z1058" s="30" t="str">
        <f t="shared" si="63"/>
        <v/>
      </c>
    </row>
    <row r="1059" spans="1:26" ht="25.5" customHeight="1" x14ac:dyDescent="0.25">
      <c r="A1059" s="13"/>
      <c r="B1059" s="82" t="str">
        <f t="shared" si="57"/>
        <v/>
      </c>
      <c r="J1059" s="50" t="str">
        <f>IF(G1059&lt;&gt;"",VLOOKUP(G1059,'nhân viên sale'!$A$2:$C$1624,2,0),"")</f>
        <v/>
      </c>
      <c r="L1059" s="27" t="str">
        <f t="shared" si="59"/>
        <v/>
      </c>
      <c r="N1059" s="50" t="str">
        <f t="shared" si="58"/>
        <v/>
      </c>
      <c r="Q1059" s="28" t="str">
        <f t="shared" si="56"/>
        <v/>
      </c>
      <c r="T1059" s="30">
        <f t="shared" si="60"/>
        <v>0</v>
      </c>
      <c r="U1059" s="30">
        <f t="shared" si="61"/>
        <v>0</v>
      </c>
      <c r="X1059" s="67" t="str">
        <f t="shared" si="62"/>
        <v/>
      </c>
      <c r="Y1059" s="31"/>
      <c r="Z1059" s="30" t="str">
        <f t="shared" si="63"/>
        <v/>
      </c>
    </row>
    <row r="1060" spans="1:26" ht="25.5" customHeight="1" x14ac:dyDescent="0.25">
      <c r="A1060" s="13"/>
      <c r="B1060" s="82" t="str">
        <f t="shared" si="57"/>
        <v/>
      </c>
      <c r="J1060" s="50" t="str">
        <f>IF(G1060&lt;&gt;"",VLOOKUP(G1060,'nhân viên sale'!$A$2:$C$1624,2,0),"")</f>
        <v/>
      </c>
      <c r="L1060" s="27" t="str">
        <f t="shared" si="59"/>
        <v/>
      </c>
      <c r="N1060" s="50" t="str">
        <f t="shared" si="58"/>
        <v/>
      </c>
      <c r="Q1060" s="28" t="str">
        <f t="shared" si="56"/>
        <v/>
      </c>
      <c r="T1060" s="30">
        <f t="shared" si="60"/>
        <v>0</v>
      </c>
      <c r="U1060" s="30">
        <f t="shared" si="61"/>
        <v>0</v>
      </c>
      <c r="X1060" s="67" t="str">
        <f t="shared" si="62"/>
        <v/>
      </c>
      <c r="Y1060" s="31"/>
      <c r="Z1060" s="30" t="str">
        <f t="shared" si="63"/>
        <v/>
      </c>
    </row>
    <row r="1061" spans="1:26" ht="25.5" customHeight="1" x14ac:dyDescent="0.25">
      <c r="A1061" s="13"/>
      <c r="B1061" s="82" t="str">
        <f t="shared" si="57"/>
        <v/>
      </c>
      <c r="J1061" s="50" t="str">
        <f>IF(G1061&lt;&gt;"",VLOOKUP(G1061,'nhân viên sale'!$A$2:$C$1624,2,0),"")</f>
        <v/>
      </c>
      <c r="L1061" s="27" t="str">
        <f t="shared" si="59"/>
        <v/>
      </c>
      <c r="N1061" s="50" t="str">
        <f t="shared" si="58"/>
        <v/>
      </c>
      <c r="Q1061" s="28" t="str">
        <f t="shared" si="56"/>
        <v/>
      </c>
      <c r="T1061" s="30">
        <f t="shared" si="60"/>
        <v>0</v>
      </c>
      <c r="U1061" s="30">
        <f t="shared" si="61"/>
        <v>0</v>
      </c>
      <c r="X1061" s="67" t="str">
        <f t="shared" si="62"/>
        <v/>
      </c>
      <c r="Y1061" s="31"/>
      <c r="Z1061" s="30" t="str">
        <f t="shared" si="63"/>
        <v/>
      </c>
    </row>
    <row r="1062" spans="1:26" ht="25.5" customHeight="1" x14ac:dyDescent="0.25">
      <c r="A1062" s="13"/>
      <c r="B1062" s="82" t="str">
        <f t="shared" si="57"/>
        <v/>
      </c>
      <c r="J1062" s="50" t="str">
        <f>IF(G1062&lt;&gt;"",VLOOKUP(G1062,'nhân viên sale'!$A$2:$C$1624,2,0),"")</f>
        <v/>
      </c>
      <c r="L1062" s="27" t="str">
        <f t="shared" si="59"/>
        <v/>
      </c>
      <c r="N1062" s="50" t="str">
        <f t="shared" si="58"/>
        <v/>
      </c>
      <c r="Q1062" s="28" t="str">
        <f t="shared" si="56"/>
        <v/>
      </c>
      <c r="T1062" s="30">
        <f t="shared" si="60"/>
        <v>0</v>
      </c>
      <c r="U1062" s="30">
        <f t="shared" si="61"/>
        <v>0</v>
      </c>
      <c r="X1062" s="67" t="str">
        <f t="shared" si="62"/>
        <v/>
      </c>
      <c r="Y1062" s="31"/>
      <c r="Z1062" s="30" t="str">
        <f t="shared" si="63"/>
        <v/>
      </c>
    </row>
    <row r="1063" spans="1:26" ht="25.5" customHeight="1" x14ac:dyDescent="0.25">
      <c r="A1063" s="13"/>
      <c r="B1063" s="82" t="str">
        <f t="shared" si="57"/>
        <v/>
      </c>
      <c r="J1063" s="50" t="str">
        <f>IF(G1063&lt;&gt;"",VLOOKUP(G1063,'nhân viên sale'!$A$2:$C$1624,2,0),"")</f>
        <v/>
      </c>
      <c r="L1063" s="27" t="str">
        <f t="shared" si="59"/>
        <v/>
      </c>
      <c r="N1063" s="50" t="str">
        <f t="shared" si="58"/>
        <v/>
      </c>
      <c r="Q1063" s="28" t="str">
        <f t="shared" si="56"/>
        <v/>
      </c>
      <c r="T1063" s="30">
        <f t="shared" si="60"/>
        <v>0</v>
      </c>
      <c r="U1063" s="30">
        <f t="shared" si="61"/>
        <v>0</v>
      </c>
      <c r="X1063" s="67" t="str">
        <f t="shared" si="62"/>
        <v/>
      </c>
      <c r="Y1063" s="31"/>
      <c r="Z1063" s="30" t="str">
        <f t="shared" si="63"/>
        <v/>
      </c>
    </row>
    <row r="1064" spans="1:26" ht="25.5" customHeight="1" x14ac:dyDescent="0.25">
      <c r="A1064" s="13"/>
      <c r="B1064" s="82" t="str">
        <f t="shared" si="57"/>
        <v/>
      </c>
      <c r="J1064" s="50" t="str">
        <f>IF(G1064&lt;&gt;"",VLOOKUP(G1064,'nhân viên sale'!$A$2:$C$1624,2,0),"")</f>
        <v/>
      </c>
      <c r="L1064" s="27" t="str">
        <f t="shared" si="59"/>
        <v/>
      </c>
      <c r="N1064" s="50" t="str">
        <f t="shared" si="58"/>
        <v/>
      </c>
      <c r="Q1064" s="28" t="str">
        <f t="shared" si="56"/>
        <v/>
      </c>
      <c r="T1064" s="30">
        <f t="shared" si="60"/>
        <v>0</v>
      </c>
      <c r="U1064" s="30">
        <f t="shared" si="61"/>
        <v>0</v>
      </c>
      <c r="X1064" s="67" t="str">
        <f t="shared" si="62"/>
        <v/>
      </c>
      <c r="Y1064" s="31"/>
      <c r="Z1064" s="30" t="str">
        <f t="shared" si="63"/>
        <v/>
      </c>
    </row>
    <row r="1065" spans="1:26" ht="25.5" customHeight="1" x14ac:dyDescent="0.25">
      <c r="A1065" s="13"/>
      <c r="B1065" s="82" t="str">
        <f t="shared" si="57"/>
        <v/>
      </c>
      <c r="J1065" s="50" t="str">
        <f>IF(G1065&lt;&gt;"",VLOOKUP(G1065,'nhân viên sale'!$A$2:$C$1624,2,0),"")</f>
        <v/>
      </c>
      <c r="L1065" s="27" t="str">
        <f t="shared" si="59"/>
        <v/>
      </c>
      <c r="N1065" s="50" t="str">
        <f t="shared" si="58"/>
        <v/>
      </c>
      <c r="Q1065" s="28" t="str">
        <f t="shared" si="56"/>
        <v/>
      </c>
      <c r="T1065" s="30">
        <f t="shared" si="60"/>
        <v>0</v>
      </c>
      <c r="U1065" s="30">
        <f t="shared" si="61"/>
        <v>0</v>
      </c>
      <c r="X1065" s="67" t="str">
        <f t="shared" si="62"/>
        <v/>
      </c>
      <c r="Y1065" s="31"/>
      <c r="Z1065" s="30" t="str">
        <f t="shared" si="63"/>
        <v/>
      </c>
    </row>
    <row r="1066" spans="1:26" ht="25.5" customHeight="1" x14ac:dyDescent="0.25">
      <c r="A1066" s="13"/>
      <c r="B1066" s="82" t="str">
        <f t="shared" si="57"/>
        <v/>
      </c>
      <c r="J1066" s="50" t="str">
        <f>IF(G1066&lt;&gt;"",VLOOKUP(G1066,'nhân viên sale'!$A$2:$C$1624,2,0),"")</f>
        <v/>
      </c>
      <c r="L1066" s="27" t="str">
        <f t="shared" si="59"/>
        <v/>
      </c>
      <c r="N1066" s="50" t="str">
        <f t="shared" si="58"/>
        <v/>
      </c>
      <c r="Q1066" s="28" t="str">
        <f t="shared" si="56"/>
        <v/>
      </c>
      <c r="T1066" s="30">
        <f t="shared" si="60"/>
        <v>0</v>
      </c>
      <c r="U1066" s="30">
        <f t="shared" si="61"/>
        <v>0</v>
      </c>
      <c r="X1066" s="67" t="str">
        <f t="shared" si="62"/>
        <v/>
      </c>
      <c r="Y1066" s="31"/>
      <c r="Z1066" s="30" t="str">
        <f t="shared" si="63"/>
        <v/>
      </c>
    </row>
    <row r="1067" spans="1:26" ht="25.5" customHeight="1" x14ac:dyDescent="0.25">
      <c r="A1067" s="13"/>
      <c r="B1067" s="82" t="str">
        <f t="shared" si="57"/>
        <v/>
      </c>
      <c r="J1067" s="50" t="str">
        <f>IF(G1067&lt;&gt;"",VLOOKUP(G1067,'nhân viên sale'!$A$2:$C$1624,2,0),"")</f>
        <v/>
      </c>
      <c r="L1067" s="27" t="str">
        <f t="shared" si="59"/>
        <v/>
      </c>
      <c r="N1067" s="50" t="str">
        <f t="shared" si="58"/>
        <v/>
      </c>
      <c r="Q1067" s="28" t="str">
        <f t="shared" si="56"/>
        <v/>
      </c>
      <c r="T1067" s="30">
        <f t="shared" si="60"/>
        <v>0</v>
      </c>
      <c r="U1067" s="30">
        <f t="shared" si="61"/>
        <v>0</v>
      </c>
      <c r="X1067" s="67" t="str">
        <f t="shared" si="62"/>
        <v/>
      </c>
      <c r="Y1067" s="31"/>
      <c r="Z1067" s="30" t="str">
        <f t="shared" si="63"/>
        <v/>
      </c>
    </row>
    <row r="1068" spans="1:26" ht="25.5" customHeight="1" x14ac:dyDescent="0.25">
      <c r="A1068" s="13"/>
      <c r="B1068" s="82" t="str">
        <f t="shared" si="57"/>
        <v/>
      </c>
      <c r="J1068" s="50" t="str">
        <f>IF(G1068&lt;&gt;"",VLOOKUP(G1068,'nhân viên sale'!$A$2:$C$1624,2,0),"")</f>
        <v/>
      </c>
      <c r="L1068" s="27" t="str">
        <f t="shared" si="59"/>
        <v/>
      </c>
      <c r="N1068" s="50" t="str">
        <f t="shared" si="58"/>
        <v/>
      </c>
      <c r="Q1068" s="28" t="str">
        <f t="shared" si="56"/>
        <v/>
      </c>
      <c r="T1068" s="30">
        <f t="shared" si="60"/>
        <v>0</v>
      </c>
      <c r="U1068" s="30">
        <f t="shared" si="61"/>
        <v>0</v>
      </c>
      <c r="X1068" s="67" t="str">
        <f t="shared" si="62"/>
        <v/>
      </c>
      <c r="Y1068" s="31"/>
      <c r="Z1068" s="30" t="str">
        <f t="shared" si="63"/>
        <v/>
      </c>
    </row>
    <row r="1069" spans="1:26" ht="25.5" customHeight="1" x14ac:dyDescent="0.25">
      <c r="A1069" s="13"/>
      <c r="B1069" s="82" t="str">
        <f t="shared" si="57"/>
        <v/>
      </c>
      <c r="J1069" s="50" t="str">
        <f>IF(G1069&lt;&gt;"",VLOOKUP(G1069,'nhân viên sale'!$A$2:$C$1624,2,0),"")</f>
        <v/>
      </c>
      <c r="L1069" s="27" t="str">
        <f t="shared" si="59"/>
        <v/>
      </c>
      <c r="N1069" s="50" t="str">
        <f t="shared" si="58"/>
        <v/>
      </c>
      <c r="Q1069" s="28" t="str">
        <f t="shared" si="56"/>
        <v/>
      </c>
      <c r="T1069" s="30">
        <f t="shared" si="60"/>
        <v>0</v>
      </c>
      <c r="U1069" s="30">
        <f t="shared" si="61"/>
        <v>0</v>
      </c>
      <c r="X1069" s="67" t="str">
        <f t="shared" si="62"/>
        <v/>
      </c>
      <c r="Y1069" s="31"/>
      <c r="Z1069" s="30" t="str">
        <f t="shared" si="63"/>
        <v/>
      </c>
    </row>
    <row r="1070" spans="1:26" ht="25.5" customHeight="1" x14ac:dyDescent="0.25">
      <c r="A1070" s="13"/>
      <c r="B1070" s="82" t="str">
        <f t="shared" si="57"/>
        <v/>
      </c>
      <c r="J1070" s="50" t="str">
        <f>IF(G1070&lt;&gt;"",VLOOKUP(G1070,'nhân viên sale'!$A$2:$C$1624,2,0),"")</f>
        <v/>
      </c>
      <c r="L1070" s="27" t="str">
        <f t="shared" si="59"/>
        <v/>
      </c>
      <c r="N1070" s="50" t="str">
        <f t="shared" si="58"/>
        <v/>
      </c>
      <c r="Q1070" s="28" t="str">
        <f t="shared" si="56"/>
        <v/>
      </c>
      <c r="T1070" s="30">
        <f t="shared" si="60"/>
        <v>0</v>
      </c>
      <c r="U1070" s="30">
        <f t="shared" si="61"/>
        <v>0</v>
      </c>
      <c r="X1070" s="67" t="str">
        <f t="shared" si="62"/>
        <v/>
      </c>
      <c r="Y1070" s="31"/>
      <c r="Z1070" s="30" t="str">
        <f t="shared" si="63"/>
        <v/>
      </c>
    </row>
    <row r="1071" spans="1:26" ht="25.5" customHeight="1" x14ac:dyDescent="0.25">
      <c r="A1071" s="13"/>
      <c r="B1071" s="82" t="str">
        <f t="shared" si="57"/>
        <v/>
      </c>
      <c r="J1071" s="50" t="str">
        <f>IF(G1071&lt;&gt;"",VLOOKUP(G1071,'nhân viên sale'!$A$2:$C$1624,2,0),"")</f>
        <v/>
      </c>
      <c r="L1071" s="27" t="str">
        <f t="shared" si="59"/>
        <v/>
      </c>
      <c r="N1071" s="50" t="str">
        <f t="shared" si="58"/>
        <v/>
      </c>
      <c r="Q1071" s="28" t="str">
        <f t="shared" si="56"/>
        <v/>
      </c>
      <c r="T1071" s="30">
        <f t="shared" si="60"/>
        <v>0</v>
      </c>
      <c r="U1071" s="30">
        <f t="shared" si="61"/>
        <v>0</v>
      </c>
      <c r="X1071" s="67" t="str">
        <f t="shared" si="62"/>
        <v/>
      </c>
      <c r="Y1071" s="31"/>
      <c r="Z1071" s="30" t="str">
        <f t="shared" si="63"/>
        <v/>
      </c>
    </row>
    <row r="1072" spans="1:26" ht="25.5" customHeight="1" x14ac:dyDescent="0.25">
      <c r="A1072" s="13"/>
      <c r="B1072" s="82" t="str">
        <f t="shared" si="57"/>
        <v/>
      </c>
      <c r="J1072" s="50" t="str">
        <f>IF(G1072&lt;&gt;"",VLOOKUP(G1072,'nhân viên sale'!$A$2:$C$1624,2,0),"")</f>
        <v/>
      </c>
      <c r="L1072" s="27" t="str">
        <f t="shared" si="59"/>
        <v/>
      </c>
      <c r="N1072" s="50" t="str">
        <f t="shared" si="58"/>
        <v/>
      </c>
      <c r="Q1072" s="28" t="str">
        <f t="shared" si="56"/>
        <v/>
      </c>
      <c r="T1072" s="30">
        <f t="shared" si="60"/>
        <v>0</v>
      </c>
      <c r="U1072" s="30">
        <f t="shared" si="61"/>
        <v>0</v>
      </c>
      <c r="X1072" s="67" t="str">
        <f t="shared" si="62"/>
        <v/>
      </c>
      <c r="Y1072" s="31"/>
      <c r="Z1072" s="30" t="str">
        <f t="shared" si="63"/>
        <v/>
      </c>
    </row>
    <row r="1073" spans="1:26" ht="25.5" customHeight="1" x14ac:dyDescent="0.25">
      <c r="A1073" s="13"/>
      <c r="B1073" s="82" t="str">
        <f t="shared" si="57"/>
        <v/>
      </c>
      <c r="J1073" s="50" t="str">
        <f>IF(G1073&lt;&gt;"",VLOOKUP(G1073,'nhân viên sale'!$A$2:$C$1624,2,0),"")</f>
        <v/>
      </c>
      <c r="L1073" s="27" t="str">
        <f t="shared" si="59"/>
        <v/>
      </c>
      <c r="N1073" s="50" t="str">
        <f t="shared" si="58"/>
        <v/>
      </c>
      <c r="Q1073" s="28" t="str">
        <f t="shared" si="56"/>
        <v/>
      </c>
      <c r="T1073" s="30">
        <f t="shared" si="60"/>
        <v>0</v>
      </c>
      <c r="U1073" s="30">
        <f t="shared" si="61"/>
        <v>0</v>
      </c>
      <c r="X1073" s="67" t="str">
        <f t="shared" si="62"/>
        <v/>
      </c>
      <c r="Y1073" s="31"/>
      <c r="Z1073" s="30" t="str">
        <f t="shared" si="63"/>
        <v/>
      </c>
    </row>
    <row r="1074" spans="1:26" ht="25.5" customHeight="1" x14ac:dyDescent="0.25">
      <c r="A1074" s="13"/>
      <c r="B1074" s="82" t="str">
        <f t="shared" si="57"/>
        <v/>
      </c>
      <c r="J1074" s="50" t="str">
        <f>IF(G1074&lt;&gt;"",VLOOKUP(G1074,'nhân viên sale'!$A$2:$C$1624,2,0),"")</f>
        <v/>
      </c>
      <c r="L1074" s="27" t="str">
        <f t="shared" si="59"/>
        <v/>
      </c>
      <c r="N1074" s="50" t="str">
        <f t="shared" si="58"/>
        <v/>
      </c>
      <c r="Q1074" s="28" t="str">
        <f t="shared" si="56"/>
        <v/>
      </c>
      <c r="T1074" s="30">
        <f t="shared" si="60"/>
        <v>0</v>
      </c>
      <c r="U1074" s="30">
        <f t="shared" si="61"/>
        <v>0</v>
      </c>
      <c r="X1074" s="67" t="str">
        <f t="shared" si="62"/>
        <v/>
      </c>
      <c r="Y1074" s="31"/>
      <c r="Z1074" s="30" t="str">
        <f t="shared" si="63"/>
        <v/>
      </c>
    </row>
    <row r="1075" spans="1:26" ht="25.5" customHeight="1" x14ac:dyDescent="0.25">
      <c r="A1075" s="13"/>
      <c r="B1075" s="82" t="str">
        <f t="shared" si="57"/>
        <v/>
      </c>
      <c r="J1075" s="50" t="str">
        <f>IF(G1075&lt;&gt;"",VLOOKUP(G1075,'nhân viên sale'!$A$2:$C$1624,2,0),"")</f>
        <v/>
      </c>
      <c r="L1075" s="27" t="str">
        <f t="shared" si="59"/>
        <v/>
      </c>
      <c r="N1075" s="50" t="str">
        <f t="shared" si="58"/>
        <v/>
      </c>
      <c r="Q1075" s="28" t="str">
        <f t="shared" si="56"/>
        <v/>
      </c>
      <c r="T1075" s="30">
        <f t="shared" si="60"/>
        <v>0</v>
      </c>
      <c r="U1075" s="30">
        <f t="shared" si="61"/>
        <v>0</v>
      </c>
      <c r="X1075" s="67" t="str">
        <f t="shared" si="62"/>
        <v/>
      </c>
      <c r="Y1075" s="31"/>
      <c r="Z1075" s="30" t="str">
        <f t="shared" si="63"/>
        <v/>
      </c>
    </row>
    <row r="1076" spans="1:26" ht="25.5" customHeight="1" x14ac:dyDescent="0.25">
      <c r="A1076" s="13"/>
      <c r="B1076" s="82" t="str">
        <f t="shared" si="57"/>
        <v/>
      </c>
      <c r="J1076" s="50" t="str">
        <f>IF(G1076&lt;&gt;"",VLOOKUP(G1076,'nhân viên sale'!$A$2:$C$1624,2,0),"")</f>
        <v/>
      </c>
      <c r="L1076" s="27" t="str">
        <f t="shared" si="59"/>
        <v/>
      </c>
      <c r="N1076" s="50" t="str">
        <f t="shared" si="58"/>
        <v/>
      </c>
      <c r="Q1076" s="28" t="str">
        <f t="shared" si="56"/>
        <v/>
      </c>
      <c r="T1076" s="30">
        <f t="shared" si="60"/>
        <v>0</v>
      </c>
      <c r="U1076" s="30">
        <f t="shared" si="61"/>
        <v>0</v>
      </c>
      <c r="X1076" s="67" t="str">
        <f t="shared" si="62"/>
        <v/>
      </c>
      <c r="Y1076" s="31"/>
      <c r="Z1076" s="30" t="str">
        <f t="shared" si="63"/>
        <v/>
      </c>
    </row>
    <row r="1077" spans="1:26" ht="25.5" customHeight="1" x14ac:dyDescent="0.25">
      <c r="A1077" s="13"/>
      <c r="B1077" s="82" t="str">
        <f t="shared" si="57"/>
        <v/>
      </c>
      <c r="J1077" s="50" t="str">
        <f>IF(G1077&lt;&gt;"",VLOOKUP(G1077,'nhân viên sale'!$A$2:$C$1624,2,0),"")</f>
        <v/>
      </c>
      <c r="L1077" s="27" t="str">
        <f t="shared" si="59"/>
        <v/>
      </c>
      <c r="N1077" s="50" t="str">
        <f t="shared" si="58"/>
        <v/>
      </c>
      <c r="Q1077" s="28" t="str">
        <f t="shared" si="56"/>
        <v/>
      </c>
      <c r="T1077" s="30">
        <f t="shared" si="60"/>
        <v>0</v>
      </c>
      <c r="U1077" s="30">
        <f t="shared" si="61"/>
        <v>0</v>
      </c>
      <c r="X1077" s="67" t="str">
        <f t="shared" si="62"/>
        <v/>
      </c>
      <c r="Y1077" s="31"/>
      <c r="Z1077" s="30" t="str">
        <f t="shared" si="63"/>
        <v/>
      </c>
    </row>
    <row r="1078" spans="1:26" ht="25.5" customHeight="1" x14ac:dyDescent="0.25">
      <c r="A1078" s="13"/>
      <c r="B1078" s="82" t="str">
        <f t="shared" si="57"/>
        <v/>
      </c>
      <c r="J1078" s="50" t="str">
        <f>IF(G1078&lt;&gt;"",VLOOKUP(G1078,'nhân viên sale'!$A$2:$C$1624,2,0),"")</f>
        <v/>
      </c>
      <c r="L1078" s="27" t="str">
        <f t="shared" si="59"/>
        <v/>
      </c>
      <c r="N1078" s="50" t="str">
        <f t="shared" si="58"/>
        <v/>
      </c>
      <c r="Q1078" s="28" t="str">
        <f t="shared" si="56"/>
        <v/>
      </c>
      <c r="T1078" s="30">
        <f t="shared" si="60"/>
        <v>0</v>
      </c>
      <c r="U1078" s="30">
        <f t="shared" si="61"/>
        <v>0</v>
      </c>
      <c r="X1078" s="67" t="str">
        <f t="shared" si="62"/>
        <v/>
      </c>
      <c r="Y1078" s="31"/>
      <c r="Z1078" s="30" t="str">
        <f t="shared" si="63"/>
        <v/>
      </c>
    </row>
    <row r="1079" spans="1:26" ht="25.5" customHeight="1" x14ac:dyDescent="0.25">
      <c r="A1079" s="13"/>
      <c r="B1079" s="82" t="str">
        <f t="shared" si="57"/>
        <v/>
      </c>
      <c r="J1079" s="50" t="str">
        <f>IF(G1079&lt;&gt;"",VLOOKUP(G1079,'nhân viên sale'!$A$2:$C$1624,2,0),"")</f>
        <v/>
      </c>
      <c r="L1079" s="27" t="str">
        <f t="shared" si="59"/>
        <v/>
      </c>
      <c r="N1079" s="50" t="str">
        <f t="shared" si="58"/>
        <v/>
      </c>
      <c r="Q1079" s="28" t="str">
        <f t="shared" si="56"/>
        <v/>
      </c>
      <c r="T1079" s="30">
        <f t="shared" si="60"/>
        <v>0</v>
      </c>
      <c r="U1079" s="30">
        <f t="shared" si="61"/>
        <v>0</v>
      </c>
      <c r="X1079" s="67" t="str">
        <f t="shared" si="62"/>
        <v/>
      </c>
      <c r="Y1079" s="31"/>
      <c r="Z1079" s="30" t="str">
        <f t="shared" si="63"/>
        <v/>
      </c>
    </row>
    <row r="1080" spans="1:26" ht="25.5" customHeight="1" x14ac:dyDescent="0.25">
      <c r="A1080" s="13"/>
      <c r="B1080" s="82" t="str">
        <f t="shared" si="57"/>
        <v/>
      </c>
      <c r="J1080" s="50" t="str">
        <f>IF(G1080&lt;&gt;"",VLOOKUP(G1080,'nhân viên sale'!$A$2:$C$1624,2,0),"")</f>
        <v/>
      </c>
      <c r="L1080" s="27" t="str">
        <f t="shared" si="59"/>
        <v/>
      </c>
      <c r="N1080" s="50" t="str">
        <f t="shared" si="58"/>
        <v/>
      </c>
      <c r="Q1080" s="28" t="str">
        <f t="shared" si="56"/>
        <v/>
      </c>
      <c r="T1080" s="30">
        <f t="shared" si="60"/>
        <v>0</v>
      </c>
      <c r="U1080" s="30">
        <f t="shared" si="61"/>
        <v>0</v>
      </c>
      <c r="X1080" s="67" t="str">
        <f t="shared" si="62"/>
        <v/>
      </c>
      <c r="Y1080" s="31"/>
      <c r="Z1080" s="30" t="str">
        <f t="shared" si="63"/>
        <v/>
      </c>
    </row>
    <row r="1081" spans="1:26" ht="25.5" customHeight="1" x14ac:dyDescent="0.25">
      <c r="A1081" s="13"/>
      <c r="B1081" s="82" t="str">
        <f t="shared" si="57"/>
        <v/>
      </c>
      <c r="J1081" s="50" t="str">
        <f>IF(G1081&lt;&gt;"",VLOOKUP(G1081,'nhân viên sale'!$A$2:$C$1624,2,0),"")</f>
        <v/>
      </c>
      <c r="L1081" s="27" t="str">
        <f t="shared" si="59"/>
        <v/>
      </c>
      <c r="N1081" s="50" t="str">
        <f t="shared" si="58"/>
        <v/>
      </c>
      <c r="Q1081" s="28" t="str">
        <f t="shared" si="56"/>
        <v/>
      </c>
      <c r="T1081" s="30">
        <f t="shared" si="60"/>
        <v>0</v>
      </c>
      <c r="U1081" s="30">
        <f t="shared" si="61"/>
        <v>0</v>
      </c>
      <c r="X1081" s="67" t="str">
        <f t="shared" si="62"/>
        <v/>
      </c>
      <c r="Y1081" s="31"/>
      <c r="Z1081" s="30" t="str">
        <f t="shared" si="63"/>
        <v/>
      </c>
    </row>
    <row r="1082" spans="1:26" ht="25.5" customHeight="1" x14ac:dyDescent="0.25">
      <c r="A1082" s="13"/>
      <c r="B1082" s="82" t="str">
        <f t="shared" si="57"/>
        <v/>
      </c>
      <c r="J1082" s="50" t="str">
        <f>IF(G1082&lt;&gt;"",VLOOKUP(G1082,'nhân viên sale'!$A$2:$C$1624,2,0),"")</f>
        <v/>
      </c>
      <c r="L1082" s="27" t="str">
        <f t="shared" si="59"/>
        <v/>
      </c>
      <c r="N1082" s="50" t="str">
        <f t="shared" si="58"/>
        <v/>
      </c>
      <c r="Q1082" s="28" t="str">
        <f t="shared" si="56"/>
        <v/>
      </c>
      <c r="T1082" s="30">
        <f t="shared" si="60"/>
        <v>0</v>
      </c>
      <c r="U1082" s="30">
        <f t="shared" si="61"/>
        <v>0</v>
      </c>
      <c r="X1082" s="67" t="str">
        <f t="shared" si="62"/>
        <v/>
      </c>
      <c r="Y1082" s="31"/>
      <c r="Z1082" s="30" t="str">
        <f t="shared" si="63"/>
        <v/>
      </c>
    </row>
    <row r="1083" spans="1:26" ht="25.5" customHeight="1" x14ac:dyDescent="0.25">
      <c r="A1083" s="13"/>
      <c r="B1083" s="82" t="str">
        <f t="shared" si="57"/>
        <v/>
      </c>
      <c r="J1083" s="50" t="str">
        <f>IF(G1083&lt;&gt;"",VLOOKUP(G1083,'nhân viên sale'!$A$2:$C$1624,2,0),"")</f>
        <v/>
      </c>
      <c r="L1083" s="27" t="str">
        <f t="shared" si="59"/>
        <v/>
      </c>
      <c r="N1083" s="50" t="str">
        <f t="shared" si="58"/>
        <v/>
      </c>
      <c r="Q1083" s="28" t="str">
        <f t="shared" si="56"/>
        <v/>
      </c>
      <c r="T1083" s="30">
        <f t="shared" si="60"/>
        <v>0</v>
      </c>
      <c r="U1083" s="30">
        <f t="shared" si="61"/>
        <v>0</v>
      </c>
      <c r="X1083" s="67" t="str">
        <f t="shared" si="62"/>
        <v/>
      </c>
      <c r="Y1083" s="31"/>
      <c r="Z1083" s="30" t="str">
        <f t="shared" si="63"/>
        <v/>
      </c>
    </row>
    <row r="1084" spans="1:26" ht="25.5" customHeight="1" x14ac:dyDescent="0.25">
      <c r="A1084" s="13"/>
      <c r="B1084" s="82" t="str">
        <f t="shared" si="57"/>
        <v/>
      </c>
      <c r="J1084" s="50" t="str">
        <f>IF(G1084&lt;&gt;"",VLOOKUP(G1084,'nhân viên sale'!$A$2:$C$1624,2,0),"")</f>
        <v/>
      </c>
      <c r="L1084" s="27" t="str">
        <f t="shared" si="59"/>
        <v/>
      </c>
      <c r="N1084" s="50" t="str">
        <f t="shared" si="58"/>
        <v/>
      </c>
      <c r="Q1084" s="28" t="str">
        <f t="shared" si="56"/>
        <v/>
      </c>
      <c r="T1084" s="30">
        <f t="shared" si="60"/>
        <v>0</v>
      </c>
      <c r="U1084" s="30">
        <f t="shared" si="61"/>
        <v>0</v>
      </c>
      <c r="X1084" s="67" t="str">
        <f t="shared" si="62"/>
        <v/>
      </c>
      <c r="Y1084" s="31"/>
      <c r="Z1084" s="30" t="str">
        <f t="shared" si="63"/>
        <v/>
      </c>
    </row>
    <row r="1085" spans="1:26" ht="25.5" customHeight="1" x14ac:dyDescent="0.25">
      <c r="A1085" s="13"/>
      <c r="B1085" s="82" t="str">
        <f t="shared" si="57"/>
        <v/>
      </c>
      <c r="J1085" s="50" t="str">
        <f>IF(G1085&lt;&gt;"",VLOOKUP(G1085,'nhân viên sale'!$A$2:$C$1624,2,0),"")</f>
        <v/>
      </c>
      <c r="L1085" s="27" t="str">
        <f t="shared" si="59"/>
        <v/>
      </c>
      <c r="N1085" s="50" t="str">
        <f t="shared" si="58"/>
        <v/>
      </c>
      <c r="Q1085" s="28" t="str">
        <f t="shared" si="56"/>
        <v/>
      </c>
      <c r="T1085" s="30">
        <f t="shared" si="60"/>
        <v>0</v>
      </c>
      <c r="U1085" s="30">
        <f t="shared" si="61"/>
        <v>0</v>
      </c>
      <c r="X1085" s="67" t="str">
        <f t="shared" si="62"/>
        <v/>
      </c>
      <c r="Y1085" s="31"/>
      <c r="Z1085" s="30" t="str">
        <f t="shared" si="63"/>
        <v/>
      </c>
    </row>
    <row r="1086" spans="1:26" ht="25.5" customHeight="1" x14ac:dyDescent="0.25">
      <c r="A1086" s="13"/>
      <c r="B1086" s="82" t="str">
        <f t="shared" si="57"/>
        <v/>
      </c>
      <c r="J1086" s="50" t="str">
        <f>IF(G1086&lt;&gt;"",VLOOKUP(G1086,'nhân viên sale'!$A$2:$C$1624,2,0),"")</f>
        <v/>
      </c>
      <c r="L1086" s="27" t="str">
        <f t="shared" si="59"/>
        <v/>
      </c>
      <c r="N1086" s="50" t="str">
        <f t="shared" si="58"/>
        <v/>
      </c>
      <c r="Q1086" s="28" t="str">
        <f t="shared" si="56"/>
        <v/>
      </c>
      <c r="T1086" s="30">
        <f t="shared" si="60"/>
        <v>0</v>
      </c>
      <c r="U1086" s="30">
        <f t="shared" si="61"/>
        <v>0</v>
      </c>
      <c r="X1086" s="67" t="str">
        <f t="shared" si="62"/>
        <v/>
      </c>
      <c r="Y1086" s="31"/>
      <c r="Z1086" s="30" t="str">
        <f t="shared" si="63"/>
        <v/>
      </c>
    </row>
    <row r="1087" spans="1:26" ht="25.5" customHeight="1" x14ac:dyDescent="0.25">
      <c r="A1087" s="13"/>
      <c r="B1087" s="82" t="str">
        <f t="shared" si="57"/>
        <v/>
      </c>
      <c r="J1087" s="50" t="str">
        <f>IF(G1087&lt;&gt;"",VLOOKUP(G1087,'nhân viên sale'!$A$2:$C$1624,2,0),"")</f>
        <v/>
      </c>
      <c r="L1087" s="27" t="str">
        <f t="shared" si="59"/>
        <v/>
      </c>
      <c r="N1087" s="50" t="str">
        <f t="shared" si="58"/>
        <v/>
      </c>
      <c r="Q1087" s="28" t="str">
        <f t="shared" si="56"/>
        <v/>
      </c>
      <c r="T1087" s="30">
        <f t="shared" si="60"/>
        <v>0</v>
      </c>
      <c r="U1087" s="30">
        <f t="shared" si="61"/>
        <v>0</v>
      </c>
      <c r="X1087" s="67" t="str">
        <f t="shared" si="62"/>
        <v/>
      </c>
      <c r="Y1087" s="31"/>
      <c r="Z1087" s="30" t="str">
        <f t="shared" si="63"/>
        <v/>
      </c>
    </row>
    <row r="1088" spans="1:26" ht="25.5" customHeight="1" x14ac:dyDescent="0.25">
      <c r="A1088" s="13"/>
      <c r="B1088" s="82" t="str">
        <f t="shared" si="57"/>
        <v/>
      </c>
      <c r="J1088" s="50" t="str">
        <f>IF(G1088&lt;&gt;"",VLOOKUP(G1088,'nhân viên sale'!$A$2:$C$1624,2,0),"")</f>
        <v/>
      </c>
      <c r="L1088" s="27" t="str">
        <f t="shared" si="59"/>
        <v/>
      </c>
      <c r="N1088" s="50" t="str">
        <f t="shared" si="58"/>
        <v/>
      </c>
      <c r="Q1088" s="28" t="str">
        <f t="shared" si="56"/>
        <v/>
      </c>
      <c r="T1088" s="30">
        <f t="shared" si="60"/>
        <v>0</v>
      </c>
      <c r="U1088" s="30">
        <f t="shared" si="61"/>
        <v>0</v>
      </c>
      <c r="X1088" s="67" t="str">
        <f t="shared" si="62"/>
        <v/>
      </c>
      <c r="Y1088" s="31"/>
      <c r="Z1088" s="30" t="str">
        <f t="shared" si="63"/>
        <v/>
      </c>
    </row>
    <row r="1089" spans="1:26" ht="25.5" customHeight="1" x14ac:dyDescent="0.25">
      <c r="A1089" s="13"/>
      <c r="B1089" s="82" t="str">
        <f t="shared" si="57"/>
        <v/>
      </c>
      <c r="J1089" s="50" t="str">
        <f>IF(G1089&lt;&gt;"",VLOOKUP(G1089,'nhân viên sale'!$A$2:$C$1624,2,0),"")</f>
        <v/>
      </c>
      <c r="L1089" s="27" t="str">
        <f t="shared" si="59"/>
        <v/>
      </c>
      <c r="N1089" s="50" t="str">
        <f t="shared" si="58"/>
        <v/>
      </c>
      <c r="Q1089" s="28" t="str">
        <f t="shared" si="56"/>
        <v/>
      </c>
      <c r="T1089" s="30">
        <f t="shared" si="60"/>
        <v>0</v>
      </c>
      <c r="U1089" s="30">
        <f t="shared" si="61"/>
        <v>0</v>
      </c>
      <c r="X1089" s="67" t="str">
        <f t="shared" si="62"/>
        <v/>
      </c>
      <c r="Y1089" s="31"/>
      <c r="Z1089" s="30" t="str">
        <f t="shared" si="63"/>
        <v/>
      </c>
    </row>
    <row r="1090" spans="1:26" ht="25.5" customHeight="1" x14ac:dyDescent="0.25">
      <c r="A1090" s="13"/>
      <c r="B1090" s="82" t="str">
        <f t="shared" si="57"/>
        <v/>
      </c>
      <c r="J1090" s="50" t="str">
        <f>IF(G1090&lt;&gt;"",VLOOKUP(G1090,'nhân viên sale'!$A$2:$C$1624,2,0),"")</f>
        <v/>
      </c>
      <c r="L1090" s="27" t="str">
        <f t="shared" si="59"/>
        <v/>
      </c>
      <c r="N1090" s="50" t="str">
        <f t="shared" si="58"/>
        <v/>
      </c>
      <c r="Q1090" s="28" t="str">
        <f t="shared" ref="Q1090:Q1153" si="64">IF(K1090&lt;&gt;"",VLOOKUP(K1090,tenhang,3,0),"")</f>
        <v/>
      </c>
      <c r="T1090" s="30">
        <f t="shared" si="60"/>
        <v>0</v>
      </c>
      <c r="U1090" s="30">
        <f t="shared" si="61"/>
        <v>0</v>
      </c>
      <c r="X1090" s="67" t="str">
        <f t="shared" si="62"/>
        <v/>
      </c>
      <c r="Y1090" s="31"/>
      <c r="Z1090" s="30" t="str">
        <f t="shared" si="63"/>
        <v/>
      </c>
    </row>
    <row r="1091" spans="1:26" ht="25.5" customHeight="1" x14ac:dyDescent="0.25">
      <c r="A1091" s="13"/>
      <c r="B1091" s="82" t="str">
        <f t="shared" ref="B1091:B1154" si="65">IF(I1091&lt;&gt;"",IF(LEN(I1091)&gt;9,LEFT(I1091,10),"sai PO"),"")</f>
        <v/>
      </c>
      <c r="J1091" s="50" t="str">
        <f>IF(G1091&lt;&gt;"",VLOOKUP(G1091,'nhân viên sale'!$A$2:$C$1624,2,0),"")</f>
        <v/>
      </c>
      <c r="L1091" s="27" t="str">
        <f t="shared" si="59"/>
        <v/>
      </c>
      <c r="N1091" s="50" t="str">
        <f t="shared" ref="N1091:N1154" si="66">IF(K1091&lt;&gt;"","K-HCM","")</f>
        <v/>
      </c>
      <c r="Q1091" s="28" t="str">
        <f t="shared" si="64"/>
        <v/>
      </c>
      <c r="T1091" s="30">
        <f t="shared" si="60"/>
        <v>0</v>
      </c>
      <c r="U1091" s="30">
        <f t="shared" si="61"/>
        <v>0</v>
      </c>
      <c r="X1091" s="67" t="str">
        <f t="shared" si="62"/>
        <v/>
      </c>
      <c r="Y1091" s="31"/>
      <c r="Z1091" s="30" t="str">
        <f t="shared" si="63"/>
        <v/>
      </c>
    </row>
    <row r="1092" spans="1:26" ht="25.5" customHeight="1" x14ac:dyDescent="0.25">
      <c r="A1092" s="13"/>
      <c r="B1092" s="82" t="str">
        <f t="shared" si="65"/>
        <v/>
      </c>
      <c r="J1092" s="50" t="str">
        <f>IF(G1092&lt;&gt;"",VLOOKUP(G1092,'nhân viên sale'!$A$2:$C$1624,2,0),"")</f>
        <v/>
      </c>
      <c r="L1092" s="27" t="str">
        <f t="shared" ref="L1092:L1155" si="67">IF(K1092&lt;&gt;"",VLOOKUP(K1092,tenhang,2,0),"")</f>
        <v/>
      </c>
      <c r="N1092" s="50" t="str">
        <f t="shared" si="66"/>
        <v/>
      </c>
      <c r="Q1092" s="28" t="str">
        <f t="shared" si="64"/>
        <v/>
      </c>
      <c r="T1092" s="30">
        <f t="shared" ref="T1092:T1155" si="68">IF(K1092&lt;&gt;"",VLOOKUP(K1092,tenhang,4,0),0)</f>
        <v>0</v>
      </c>
      <c r="U1092" s="30">
        <f t="shared" ref="U1092:U1155" si="69">R1092*T1092</f>
        <v>0</v>
      </c>
      <c r="X1092" s="67" t="str">
        <f t="shared" si="62"/>
        <v/>
      </c>
      <c r="Y1092" s="31"/>
      <c r="Z1092" s="30" t="str">
        <f t="shared" si="63"/>
        <v/>
      </c>
    </row>
    <row r="1093" spans="1:26" ht="25.5" customHeight="1" x14ac:dyDescent="0.25">
      <c r="A1093" s="13"/>
      <c r="B1093" s="82" t="str">
        <f t="shared" si="65"/>
        <v/>
      </c>
      <c r="J1093" s="50" t="str">
        <f>IF(G1093&lt;&gt;"",VLOOKUP(G1093,'nhân viên sale'!$A$2:$C$1624,2,0),"")</f>
        <v/>
      </c>
      <c r="L1093" s="27" t="str">
        <f t="shared" si="67"/>
        <v/>
      </c>
      <c r="N1093" s="50" t="str">
        <f t="shared" si="66"/>
        <v/>
      </c>
      <c r="Q1093" s="28" t="str">
        <f t="shared" si="64"/>
        <v/>
      </c>
      <c r="T1093" s="30">
        <f t="shared" si="68"/>
        <v>0</v>
      </c>
      <c r="U1093" s="30">
        <f t="shared" si="69"/>
        <v>0</v>
      </c>
      <c r="X1093" s="67" t="str">
        <f t="shared" si="62"/>
        <v/>
      </c>
      <c r="Y1093" s="31"/>
      <c r="Z1093" s="30" t="str">
        <f t="shared" si="63"/>
        <v/>
      </c>
    </row>
    <row r="1094" spans="1:26" ht="25.5" customHeight="1" x14ac:dyDescent="0.25">
      <c r="A1094" s="13"/>
      <c r="B1094" s="82" t="str">
        <f t="shared" si="65"/>
        <v/>
      </c>
      <c r="J1094" s="50" t="str">
        <f>IF(G1094&lt;&gt;"",VLOOKUP(G1094,'nhân viên sale'!$A$2:$C$1624,2,0),"")</f>
        <v/>
      </c>
      <c r="L1094" s="27" t="str">
        <f t="shared" si="67"/>
        <v/>
      </c>
      <c r="N1094" s="50" t="str">
        <f t="shared" si="66"/>
        <v/>
      </c>
      <c r="Q1094" s="28" t="str">
        <f t="shared" si="64"/>
        <v/>
      </c>
      <c r="T1094" s="30">
        <f t="shared" si="68"/>
        <v>0</v>
      </c>
      <c r="U1094" s="30">
        <f t="shared" si="69"/>
        <v>0</v>
      </c>
      <c r="X1094" s="67" t="str">
        <f t="shared" si="62"/>
        <v/>
      </c>
      <c r="Y1094" s="31"/>
      <c r="Z1094" s="30" t="str">
        <f t="shared" si="63"/>
        <v/>
      </c>
    </row>
    <row r="1095" spans="1:26" ht="25.5" customHeight="1" x14ac:dyDescent="0.25">
      <c r="A1095" s="13"/>
      <c r="B1095" s="82" t="str">
        <f t="shared" si="65"/>
        <v/>
      </c>
      <c r="J1095" s="50" t="str">
        <f>IF(G1095&lt;&gt;"",VLOOKUP(G1095,'nhân viên sale'!$A$2:$C$1624,2,0),"")</f>
        <v/>
      </c>
      <c r="L1095" s="27" t="str">
        <f t="shared" si="67"/>
        <v/>
      </c>
      <c r="N1095" s="50" t="str">
        <f t="shared" si="66"/>
        <v/>
      </c>
      <c r="Q1095" s="28" t="str">
        <f t="shared" si="64"/>
        <v/>
      </c>
      <c r="T1095" s="30">
        <f t="shared" si="68"/>
        <v>0</v>
      </c>
      <c r="U1095" s="30">
        <f t="shared" si="69"/>
        <v>0</v>
      </c>
      <c r="X1095" s="67" t="str">
        <f t="shared" si="62"/>
        <v/>
      </c>
      <c r="Y1095" s="31"/>
      <c r="Z1095" s="30" t="str">
        <f t="shared" si="63"/>
        <v/>
      </c>
    </row>
    <row r="1096" spans="1:26" ht="25.5" customHeight="1" x14ac:dyDescent="0.25">
      <c r="A1096" s="13"/>
      <c r="B1096" s="82" t="str">
        <f t="shared" si="65"/>
        <v/>
      </c>
      <c r="J1096" s="50" t="str">
        <f>IF(G1096&lt;&gt;"",VLOOKUP(G1096,'nhân viên sale'!$A$2:$C$1624,2,0),"")</f>
        <v/>
      </c>
      <c r="L1096" s="27" t="str">
        <f t="shared" si="67"/>
        <v/>
      </c>
      <c r="N1096" s="50" t="str">
        <f t="shared" si="66"/>
        <v/>
      </c>
      <c r="Q1096" s="28" t="str">
        <f t="shared" si="64"/>
        <v/>
      </c>
      <c r="T1096" s="30">
        <f t="shared" si="68"/>
        <v>0</v>
      </c>
      <c r="U1096" s="30">
        <f t="shared" si="69"/>
        <v>0</v>
      </c>
      <c r="X1096" s="67" t="str">
        <f t="shared" si="62"/>
        <v/>
      </c>
      <c r="Y1096" s="31"/>
      <c r="Z1096" s="30" t="str">
        <f t="shared" si="63"/>
        <v/>
      </c>
    </row>
    <row r="1097" spans="1:26" ht="25.5" customHeight="1" x14ac:dyDescent="0.25">
      <c r="A1097" s="13"/>
      <c r="B1097" s="82" t="str">
        <f t="shared" si="65"/>
        <v/>
      </c>
      <c r="J1097" s="50" t="str">
        <f>IF(G1097&lt;&gt;"",VLOOKUP(G1097,'nhân viên sale'!$A$2:$C$1624,2,0),"")</f>
        <v/>
      </c>
      <c r="L1097" s="27" t="str">
        <f t="shared" si="67"/>
        <v/>
      </c>
      <c r="N1097" s="50" t="str">
        <f t="shared" si="66"/>
        <v/>
      </c>
      <c r="Q1097" s="28" t="str">
        <f t="shared" si="64"/>
        <v/>
      </c>
      <c r="T1097" s="30">
        <f t="shared" si="68"/>
        <v>0</v>
      </c>
      <c r="U1097" s="30">
        <f t="shared" si="69"/>
        <v>0</v>
      </c>
      <c r="X1097" s="67" t="str">
        <f t="shared" si="62"/>
        <v/>
      </c>
      <c r="Y1097" s="31"/>
      <c r="Z1097" s="30" t="str">
        <f t="shared" si="63"/>
        <v/>
      </c>
    </row>
    <row r="1098" spans="1:26" ht="25.5" customHeight="1" x14ac:dyDescent="0.25">
      <c r="A1098" s="13"/>
      <c r="B1098" s="82" t="str">
        <f t="shared" si="65"/>
        <v/>
      </c>
      <c r="J1098" s="50" t="str">
        <f>IF(G1098&lt;&gt;"",VLOOKUP(G1098,'nhân viên sale'!$A$2:$C$1624,2,0),"")</f>
        <v/>
      </c>
      <c r="L1098" s="27" t="str">
        <f t="shared" si="67"/>
        <v/>
      </c>
      <c r="N1098" s="50" t="str">
        <f t="shared" si="66"/>
        <v/>
      </c>
      <c r="Q1098" s="28" t="str">
        <f t="shared" si="64"/>
        <v/>
      </c>
      <c r="T1098" s="30">
        <f t="shared" si="68"/>
        <v>0</v>
      </c>
      <c r="U1098" s="30">
        <f t="shared" si="69"/>
        <v>0</v>
      </c>
      <c r="X1098" s="67" t="str">
        <f t="shared" ref="X1098:X1161" si="70">IF(K1098&lt;&gt;"",8,"")</f>
        <v/>
      </c>
      <c r="Y1098" s="31"/>
      <c r="Z1098" s="30" t="str">
        <f t="shared" ref="Z1098:Z1161" si="71">IF(K1098&lt;&gt;"",ROUND(U1098*X1098*1%,0),"")</f>
        <v/>
      </c>
    </row>
    <row r="1099" spans="1:26" ht="25.5" customHeight="1" x14ac:dyDescent="0.25">
      <c r="A1099" s="13"/>
      <c r="B1099" s="82" t="str">
        <f t="shared" si="65"/>
        <v/>
      </c>
      <c r="J1099" s="50" t="str">
        <f>IF(G1099&lt;&gt;"",VLOOKUP(G1099,'nhân viên sale'!$A$2:$C$1624,2,0),"")</f>
        <v/>
      </c>
      <c r="L1099" s="27" t="str">
        <f t="shared" si="67"/>
        <v/>
      </c>
      <c r="N1099" s="50" t="str">
        <f t="shared" si="66"/>
        <v/>
      </c>
      <c r="Q1099" s="28" t="str">
        <f t="shared" si="64"/>
        <v/>
      </c>
      <c r="T1099" s="30">
        <f t="shared" si="68"/>
        <v>0</v>
      </c>
      <c r="U1099" s="30">
        <f t="shared" si="69"/>
        <v>0</v>
      </c>
      <c r="X1099" s="67" t="str">
        <f t="shared" si="70"/>
        <v/>
      </c>
      <c r="Y1099" s="31"/>
      <c r="Z1099" s="30" t="str">
        <f t="shared" si="71"/>
        <v/>
      </c>
    </row>
    <row r="1100" spans="1:26" ht="25.5" customHeight="1" x14ac:dyDescent="0.25">
      <c r="A1100" s="13"/>
      <c r="B1100" s="82" t="str">
        <f t="shared" si="65"/>
        <v/>
      </c>
      <c r="J1100" s="50" t="str">
        <f>IF(G1100&lt;&gt;"",VLOOKUP(G1100,'nhân viên sale'!$A$2:$C$1624,2,0),"")</f>
        <v/>
      </c>
      <c r="L1100" s="27" t="str">
        <f t="shared" si="67"/>
        <v/>
      </c>
      <c r="N1100" s="50" t="str">
        <f t="shared" si="66"/>
        <v/>
      </c>
      <c r="Q1100" s="28" t="str">
        <f t="shared" si="64"/>
        <v/>
      </c>
      <c r="T1100" s="30">
        <f t="shared" si="68"/>
        <v>0</v>
      </c>
      <c r="U1100" s="30">
        <f t="shared" si="69"/>
        <v>0</v>
      </c>
      <c r="X1100" s="67" t="str">
        <f t="shared" si="70"/>
        <v/>
      </c>
      <c r="Y1100" s="31"/>
      <c r="Z1100" s="30" t="str">
        <f t="shared" si="71"/>
        <v/>
      </c>
    </row>
    <row r="1101" spans="1:26" ht="25.5" customHeight="1" x14ac:dyDescent="0.25">
      <c r="A1101" s="13"/>
      <c r="B1101" s="82" t="str">
        <f t="shared" si="65"/>
        <v/>
      </c>
      <c r="J1101" s="50" t="str">
        <f>IF(G1101&lt;&gt;"",VLOOKUP(G1101,'nhân viên sale'!$A$2:$C$1624,2,0),"")</f>
        <v/>
      </c>
      <c r="L1101" s="27" t="str">
        <f t="shared" si="67"/>
        <v/>
      </c>
      <c r="N1101" s="50" t="str">
        <f t="shared" si="66"/>
        <v/>
      </c>
      <c r="Q1101" s="28" t="str">
        <f t="shared" si="64"/>
        <v/>
      </c>
      <c r="T1101" s="30">
        <f t="shared" si="68"/>
        <v>0</v>
      </c>
      <c r="U1101" s="30">
        <f t="shared" si="69"/>
        <v>0</v>
      </c>
      <c r="X1101" s="67" t="str">
        <f t="shared" si="70"/>
        <v/>
      </c>
      <c r="Y1101" s="31"/>
      <c r="Z1101" s="30" t="str">
        <f t="shared" si="71"/>
        <v/>
      </c>
    </row>
    <row r="1102" spans="1:26" ht="25.5" customHeight="1" x14ac:dyDescent="0.25">
      <c r="A1102" s="13"/>
      <c r="B1102" s="82" t="str">
        <f t="shared" si="65"/>
        <v/>
      </c>
      <c r="J1102" s="50" t="str">
        <f>IF(G1102&lt;&gt;"",VLOOKUP(G1102,'nhân viên sale'!$A$2:$C$1624,2,0),"")</f>
        <v/>
      </c>
      <c r="L1102" s="27" t="str">
        <f t="shared" si="67"/>
        <v/>
      </c>
      <c r="N1102" s="50" t="str">
        <f t="shared" si="66"/>
        <v/>
      </c>
      <c r="Q1102" s="28" t="str">
        <f t="shared" si="64"/>
        <v/>
      </c>
      <c r="T1102" s="30">
        <f t="shared" si="68"/>
        <v>0</v>
      </c>
      <c r="U1102" s="30">
        <f t="shared" si="69"/>
        <v>0</v>
      </c>
      <c r="X1102" s="67" t="str">
        <f t="shared" si="70"/>
        <v/>
      </c>
      <c r="Y1102" s="31"/>
      <c r="Z1102" s="30" t="str">
        <f t="shared" si="71"/>
        <v/>
      </c>
    </row>
    <row r="1103" spans="1:26" ht="25.5" customHeight="1" x14ac:dyDescent="0.25">
      <c r="A1103" s="13"/>
      <c r="B1103" s="82" t="str">
        <f t="shared" si="65"/>
        <v/>
      </c>
      <c r="J1103" s="50" t="str">
        <f>IF(G1103&lt;&gt;"",VLOOKUP(G1103,'nhân viên sale'!$A$2:$C$1624,2,0),"")</f>
        <v/>
      </c>
      <c r="L1103" s="27" t="str">
        <f t="shared" si="67"/>
        <v/>
      </c>
      <c r="N1103" s="50" t="str">
        <f t="shared" si="66"/>
        <v/>
      </c>
      <c r="Q1103" s="28" t="str">
        <f t="shared" si="64"/>
        <v/>
      </c>
      <c r="T1103" s="30">
        <f t="shared" si="68"/>
        <v>0</v>
      </c>
      <c r="U1103" s="30">
        <f t="shared" si="69"/>
        <v>0</v>
      </c>
      <c r="X1103" s="67" t="str">
        <f t="shared" si="70"/>
        <v/>
      </c>
      <c r="Y1103" s="31"/>
      <c r="Z1103" s="30" t="str">
        <f t="shared" si="71"/>
        <v/>
      </c>
    </row>
    <row r="1104" spans="1:26" ht="25.5" customHeight="1" x14ac:dyDescent="0.25">
      <c r="A1104" s="13"/>
      <c r="B1104" s="82" t="str">
        <f t="shared" si="65"/>
        <v/>
      </c>
      <c r="J1104" s="50" t="str">
        <f>IF(G1104&lt;&gt;"",VLOOKUP(G1104,'nhân viên sale'!$A$2:$C$1624,2,0),"")</f>
        <v/>
      </c>
      <c r="L1104" s="27" t="str">
        <f t="shared" si="67"/>
        <v/>
      </c>
      <c r="N1104" s="50" t="str">
        <f t="shared" si="66"/>
        <v/>
      </c>
      <c r="Q1104" s="28" t="str">
        <f t="shared" si="64"/>
        <v/>
      </c>
      <c r="T1104" s="30">
        <f t="shared" si="68"/>
        <v>0</v>
      </c>
      <c r="U1104" s="30">
        <f t="shared" si="69"/>
        <v>0</v>
      </c>
      <c r="X1104" s="67" t="str">
        <f t="shared" si="70"/>
        <v/>
      </c>
      <c r="Y1104" s="31"/>
      <c r="Z1104" s="30" t="str">
        <f t="shared" si="71"/>
        <v/>
      </c>
    </row>
    <row r="1105" spans="1:26" ht="25.5" customHeight="1" x14ac:dyDescent="0.25">
      <c r="A1105" s="13"/>
      <c r="B1105" s="82" t="str">
        <f t="shared" si="65"/>
        <v/>
      </c>
      <c r="J1105" s="50" t="str">
        <f>IF(G1105&lt;&gt;"",VLOOKUP(G1105,'nhân viên sale'!$A$2:$C$1624,2,0),"")</f>
        <v/>
      </c>
      <c r="L1105" s="27" t="str">
        <f t="shared" si="67"/>
        <v/>
      </c>
      <c r="N1105" s="50" t="str">
        <f t="shared" si="66"/>
        <v/>
      </c>
      <c r="Q1105" s="28" t="str">
        <f t="shared" si="64"/>
        <v/>
      </c>
      <c r="T1105" s="30">
        <f t="shared" si="68"/>
        <v>0</v>
      </c>
      <c r="U1105" s="30">
        <f t="shared" si="69"/>
        <v>0</v>
      </c>
      <c r="X1105" s="67" t="str">
        <f t="shared" si="70"/>
        <v/>
      </c>
      <c r="Y1105" s="31"/>
      <c r="Z1105" s="30" t="str">
        <f t="shared" si="71"/>
        <v/>
      </c>
    </row>
    <row r="1106" spans="1:26" ht="25.5" customHeight="1" x14ac:dyDescent="0.25">
      <c r="A1106" s="13"/>
      <c r="B1106" s="82" t="str">
        <f t="shared" si="65"/>
        <v/>
      </c>
      <c r="J1106" s="50" t="str">
        <f>IF(G1106&lt;&gt;"",VLOOKUP(G1106,'nhân viên sale'!$A$2:$C$1624,2,0),"")</f>
        <v/>
      </c>
      <c r="L1106" s="27" t="str">
        <f t="shared" si="67"/>
        <v/>
      </c>
      <c r="N1106" s="50" t="str">
        <f t="shared" si="66"/>
        <v/>
      </c>
      <c r="Q1106" s="28" t="str">
        <f t="shared" si="64"/>
        <v/>
      </c>
      <c r="T1106" s="30">
        <f t="shared" si="68"/>
        <v>0</v>
      </c>
      <c r="U1106" s="30">
        <f t="shared" si="69"/>
        <v>0</v>
      </c>
      <c r="X1106" s="67" t="str">
        <f t="shared" si="70"/>
        <v/>
      </c>
      <c r="Y1106" s="31"/>
      <c r="Z1106" s="30" t="str">
        <f t="shared" si="71"/>
        <v/>
      </c>
    </row>
    <row r="1107" spans="1:26" ht="25.5" customHeight="1" x14ac:dyDescent="0.25">
      <c r="A1107" s="13"/>
      <c r="B1107" s="82" t="str">
        <f t="shared" si="65"/>
        <v/>
      </c>
      <c r="J1107" s="50" t="str">
        <f>IF(G1107&lt;&gt;"",VLOOKUP(G1107,'nhân viên sale'!$A$2:$C$1624,2,0),"")</f>
        <v/>
      </c>
      <c r="L1107" s="27" t="str">
        <f t="shared" si="67"/>
        <v/>
      </c>
      <c r="N1107" s="50" t="str">
        <f t="shared" si="66"/>
        <v/>
      </c>
      <c r="Q1107" s="28" t="str">
        <f t="shared" si="64"/>
        <v/>
      </c>
      <c r="T1107" s="30">
        <f t="shared" si="68"/>
        <v>0</v>
      </c>
      <c r="U1107" s="30">
        <f t="shared" si="69"/>
        <v>0</v>
      </c>
      <c r="X1107" s="67" t="str">
        <f t="shared" si="70"/>
        <v/>
      </c>
      <c r="Y1107" s="31"/>
      <c r="Z1107" s="30" t="str">
        <f t="shared" si="71"/>
        <v/>
      </c>
    </row>
    <row r="1108" spans="1:26" ht="25.5" customHeight="1" x14ac:dyDescent="0.25">
      <c r="A1108" s="13"/>
      <c r="B1108" s="82" t="str">
        <f t="shared" si="65"/>
        <v/>
      </c>
      <c r="J1108" s="50" t="str">
        <f>IF(G1108&lt;&gt;"",VLOOKUP(G1108,'nhân viên sale'!$A$2:$C$1624,2,0),"")</f>
        <v/>
      </c>
      <c r="L1108" s="27" t="str">
        <f t="shared" si="67"/>
        <v/>
      </c>
      <c r="N1108" s="50" t="str">
        <f t="shared" si="66"/>
        <v/>
      </c>
      <c r="Q1108" s="28" t="str">
        <f t="shared" si="64"/>
        <v/>
      </c>
      <c r="T1108" s="30">
        <f t="shared" si="68"/>
        <v>0</v>
      </c>
      <c r="U1108" s="30">
        <f t="shared" si="69"/>
        <v>0</v>
      </c>
      <c r="X1108" s="67" t="str">
        <f t="shared" si="70"/>
        <v/>
      </c>
      <c r="Y1108" s="31"/>
      <c r="Z1108" s="30" t="str">
        <f t="shared" si="71"/>
        <v/>
      </c>
    </row>
    <row r="1109" spans="1:26" ht="25.5" customHeight="1" x14ac:dyDescent="0.25">
      <c r="A1109" s="13"/>
      <c r="B1109" s="82" t="str">
        <f t="shared" si="65"/>
        <v/>
      </c>
      <c r="J1109" s="50" t="str">
        <f>IF(G1109&lt;&gt;"",VLOOKUP(G1109,'nhân viên sale'!$A$2:$C$1624,2,0),"")</f>
        <v/>
      </c>
      <c r="L1109" s="27" t="str">
        <f t="shared" si="67"/>
        <v/>
      </c>
      <c r="N1109" s="50" t="str">
        <f t="shared" si="66"/>
        <v/>
      </c>
      <c r="Q1109" s="28" t="str">
        <f t="shared" si="64"/>
        <v/>
      </c>
      <c r="T1109" s="30">
        <f t="shared" si="68"/>
        <v>0</v>
      </c>
      <c r="U1109" s="30">
        <f t="shared" si="69"/>
        <v>0</v>
      </c>
      <c r="X1109" s="67" t="str">
        <f t="shared" si="70"/>
        <v/>
      </c>
      <c r="Y1109" s="31"/>
      <c r="Z1109" s="30" t="str">
        <f t="shared" si="71"/>
        <v/>
      </c>
    </row>
    <row r="1110" spans="1:26" ht="25.5" customHeight="1" x14ac:dyDescent="0.25">
      <c r="A1110" s="13"/>
      <c r="B1110" s="82" t="str">
        <f t="shared" si="65"/>
        <v/>
      </c>
      <c r="J1110" s="50" t="str">
        <f>IF(G1110&lt;&gt;"",VLOOKUP(G1110,'nhân viên sale'!$A$2:$C$1624,2,0),"")</f>
        <v/>
      </c>
      <c r="L1110" s="27" t="str">
        <f t="shared" si="67"/>
        <v/>
      </c>
      <c r="N1110" s="50" t="str">
        <f t="shared" si="66"/>
        <v/>
      </c>
      <c r="Q1110" s="28" t="str">
        <f t="shared" si="64"/>
        <v/>
      </c>
      <c r="T1110" s="30">
        <f t="shared" si="68"/>
        <v>0</v>
      </c>
      <c r="U1110" s="30">
        <f t="shared" si="69"/>
        <v>0</v>
      </c>
      <c r="X1110" s="67" t="str">
        <f t="shared" si="70"/>
        <v/>
      </c>
      <c r="Y1110" s="31"/>
      <c r="Z1110" s="30" t="str">
        <f t="shared" si="71"/>
        <v/>
      </c>
    </row>
    <row r="1111" spans="1:26" ht="25.5" customHeight="1" x14ac:dyDescent="0.25">
      <c r="A1111" s="13"/>
      <c r="B1111" s="82" t="str">
        <f t="shared" si="65"/>
        <v/>
      </c>
      <c r="J1111" s="50" t="str">
        <f>IF(G1111&lt;&gt;"",VLOOKUP(G1111,'nhân viên sale'!$A$2:$C$1624,2,0),"")</f>
        <v/>
      </c>
      <c r="L1111" s="27" t="str">
        <f t="shared" si="67"/>
        <v/>
      </c>
      <c r="N1111" s="50" t="str">
        <f t="shared" si="66"/>
        <v/>
      </c>
      <c r="Q1111" s="28" t="str">
        <f t="shared" si="64"/>
        <v/>
      </c>
      <c r="T1111" s="30">
        <f t="shared" si="68"/>
        <v>0</v>
      </c>
      <c r="U1111" s="30">
        <f t="shared" si="69"/>
        <v>0</v>
      </c>
      <c r="X1111" s="67" t="str">
        <f t="shared" si="70"/>
        <v/>
      </c>
      <c r="Y1111" s="31"/>
      <c r="Z1111" s="30" t="str">
        <f t="shared" si="71"/>
        <v/>
      </c>
    </row>
    <row r="1112" spans="1:26" ht="25.5" customHeight="1" x14ac:dyDescent="0.25">
      <c r="A1112" s="13"/>
      <c r="B1112" s="82" t="str">
        <f t="shared" si="65"/>
        <v/>
      </c>
      <c r="J1112" s="50" t="str">
        <f>IF(G1112&lt;&gt;"",VLOOKUP(G1112,'nhân viên sale'!$A$2:$C$1624,2,0),"")</f>
        <v/>
      </c>
      <c r="L1112" s="27" t="str">
        <f t="shared" si="67"/>
        <v/>
      </c>
      <c r="N1112" s="50" t="str">
        <f t="shared" si="66"/>
        <v/>
      </c>
      <c r="Q1112" s="28" t="str">
        <f t="shared" si="64"/>
        <v/>
      </c>
      <c r="T1112" s="30">
        <f t="shared" si="68"/>
        <v>0</v>
      </c>
      <c r="U1112" s="30">
        <f t="shared" si="69"/>
        <v>0</v>
      </c>
      <c r="X1112" s="67" t="str">
        <f t="shared" si="70"/>
        <v/>
      </c>
      <c r="Y1112" s="31"/>
      <c r="Z1112" s="30" t="str">
        <f t="shared" si="71"/>
        <v/>
      </c>
    </row>
    <row r="1113" spans="1:26" ht="25.5" customHeight="1" x14ac:dyDescent="0.25">
      <c r="A1113" s="13"/>
      <c r="B1113" s="82" t="str">
        <f t="shared" si="65"/>
        <v/>
      </c>
      <c r="J1113" s="50" t="str">
        <f>IF(G1113&lt;&gt;"",VLOOKUP(G1113,'nhân viên sale'!$A$2:$C$1624,2,0),"")</f>
        <v/>
      </c>
      <c r="L1113" s="27" t="str">
        <f t="shared" si="67"/>
        <v/>
      </c>
      <c r="N1113" s="50" t="str">
        <f t="shared" si="66"/>
        <v/>
      </c>
      <c r="Q1113" s="28" t="str">
        <f t="shared" si="64"/>
        <v/>
      </c>
      <c r="T1113" s="30">
        <f t="shared" si="68"/>
        <v>0</v>
      </c>
      <c r="U1113" s="30">
        <f t="shared" si="69"/>
        <v>0</v>
      </c>
      <c r="X1113" s="67" t="str">
        <f t="shared" si="70"/>
        <v/>
      </c>
      <c r="Y1113" s="31"/>
      <c r="Z1113" s="30" t="str">
        <f t="shared" si="71"/>
        <v/>
      </c>
    </row>
    <row r="1114" spans="1:26" ht="25.5" customHeight="1" x14ac:dyDescent="0.25">
      <c r="A1114" s="13"/>
      <c r="B1114" s="82" t="str">
        <f t="shared" si="65"/>
        <v/>
      </c>
      <c r="J1114" s="50" t="str">
        <f>IF(G1114&lt;&gt;"",VLOOKUP(G1114,'nhân viên sale'!$A$2:$C$1624,2,0),"")</f>
        <v/>
      </c>
      <c r="L1114" s="27" t="str">
        <f t="shared" si="67"/>
        <v/>
      </c>
      <c r="N1114" s="50" t="str">
        <f t="shared" si="66"/>
        <v/>
      </c>
      <c r="Q1114" s="28" t="str">
        <f t="shared" si="64"/>
        <v/>
      </c>
      <c r="T1114" s="30">
        <f t="shared" si="68"/>
        <v>0</v>
      </c>
      <c r="U1114" s="30">
        <f t="shared" si="69"/>
        <v>0</v>
      </c>
      <c r="X1114" s="67" t="str">
        <f t="shared" si="70"/>
        <v/>
      </c>
      <c r="Y1114" s="31"/>
      <c r="Z1114" s="30" t="str">
        <f t="shared" si="71"/>
        <v/>
      </c>
    </row>
    <row r="1115" spans="1:26" ht="25.5" customHeight="1" x14ac:dyDescent="0.25">
      <c r="A1115" s="13"/>
      <c r="B1115" s="82" t="str">
        <f t="shared" si="65"/>
        <v/>
      </c>
      <c r="J1115" s="50" t="str">
        <f>IF(G1115&lt;&gt;"",VLOOKUP(G1115,'nhân viên sale'!$A$2:$C$1624,2,0),"")</f>
        <v/>
      </c>
      <c r="L1115" s="27" t="str">
        <f t="shared" si="67"/>
        <v/>
      </c>
      <c r="N1115" s="50" t="str">
        <f t="shared" si="66"/>
        <v/>
      </c>
      <c r="Q1115" s="28" t="str">
        <f t="shared" si="64"/>
        <v/>
      </c>
      <c r="T1115" s="30">
        <f t="shared" si="68"/>
        <v>0</v>
      </c>
      <c r="U1115" s="30">
        <f t="shared" si="69"/>
        <v>0</v>
      </c>
      <c r="X1115" s="67" t="str">
        <f t="shared" si="70"/>
        <v/>
      </c>
      <c r="Y1115" s="31"/>
      <c r="Z1115" s="30" t="str">
        <f t="shared" si="71"/>
        <v/>
      </c>
    </row>
    <row r="1116" spans="1:26" ht="25.5" customHeight="1" x14ac:dyDescent="0.25">
      <c r="A1116" s="13"/>
      <c r="B1116" s="82" t="str">
        <f t="shared" si="65"/>
        <v/>
      </c>
      <c r="J1116" s="50" t="str">
        <f>IF(G1116&lt;&gt;"",VLOOKUP(G1116,'nhân viên sale'!$A$2:$C$1624,2,0),"")</f>
        <v/>
      </c>
      <c r="L1116" s="27" t="str">
        <f t="shared" si="67"/>
        <v/>
      </c>
      <c r="N1116" s="50" t="str">
        <f t="shared" si="66"/>
        <v/>
      </c>
      <c r="Q1116" s="28" t="str">
        <f t="shared" si="64"/>
        <v/>
      </c>
      <c r="T1116" s="30">
        <f t="shared" si="68"/>
        <v>0</v>
      </c>
      <c r="U1116" s="30">
        <f t="shared" si="69"/>
        <v>0</v>
      </c>
      <c r="X1116" s="67" t="str">
        <f t="shared" si="70"/>
        <v/>
      </c>
      <c r="Y1116" s="31"/>
      <c r="Z1116" s="30" t="str">
        <f t="shared" si="71"/>
        <v/>
      </c>
    </row>
    <row r="1117" spans="1:26" ht="25.5" customHeight="1" x14ac:dyDescent="0.25">
      <c r="A1117" s="13"/>
      <c r="B1117" s="82" t="str">
        <f t="shared" si="65"/>
        <v/>
      </c>
      <c r="J1117" s="50" t="str">
        <f>IF(G1117&lt;&gt;"",VLOOKUP(G1117,'nhân viên sale'!$A$2:$C$1624,2,0),"")</f>
        <v/>
      </c>
      <c r="L1117" s="27" t="str">
        <f t="shared" si="67"/>
        <v/>
      </c>
      <c r="N1117" s="50" t="str">
        <f t="shared" si="66"/>
        <v/>
      </c>
      <c r="Q1117" s="28" t="str">
        <f t="shared" si="64"/>
        <v/>
      </c>
      <c r="T1117" s="30">
        <f t="shared" si="68"/>
        <v>0</v>
      </c>
      <c r="U1117" s="30">
        <f t="shared" si="69"/>
        <v>0</v>
      </c>
      <c r="X1117" s="67" t="str">
        <f t="shared" si="70"/>
        <v/>
      </c>
      <c r="Y1117" s="31"/>
      <c r="Z1117" s="30" t="str">
        <f t="shared" si="71"/>
        <v/>
      </c>
    </row>
    <row r="1118" spans="1:26" ht="25.5" customHeight="1" x14ac:dyDescent="0.25">
      <c r="A1118" s="13"/>
      <c r="B1118" s="82" t="str">
        <f t="shared" si="65"/>
        <v/>
      </c>
      <c r="J1118" s="50" t="str">
        <f>IF(G1118&lt;&gt;"",VLOOKUP(G1118,'nhân viên sale'!$A$2:$C$1624,2,0),"")</f>
        <v/>
      </c>
      <c r="L1118" s="27" t="str">
        <f t="shared" si="67"/>
        <v/>
      </c>
      <c r="N1118" s="50" t="str">
        <f t="shared" si="66"/>
        <v/>
      </c>
      <c r="Q1118" s="28" t="str">
        <f t="shared" si="64"/>
        <v/>
      </c>
      <c r="T1118" s="30">
        <f t="shared" si="68"/>
        <v>0</v>
      </c>
      <c r="U1118" s="30">
        <f t="shared" si="69"/>
        <v>0</v>
      </c>
      <c r="X1118" s="67" t="str">
        <f t="shared" si="70"/>
        <v/>
      </c>
      <c r="Y1118" s="31"/>
      <c r="Z1118" s="30" t="str">
        <f t="shared" si="71"/>
        <v/>
      </c>
    </row>
    <row r="1119" spans="1:26" ht="25.5" customHeight="1" x14ac:dyDescent="0.25">
      <c r="A1119" s="13"/>
      <c r="B1119" s="82" t="str">
        <f t="shared" si="65"/>
        <v/>
      </c>
      <c r="J1119" s="50" t="str">
        <f>IF(G1119&lt;&gt;"",VLOOKUP(G1119,'nhân viên sale'!$A$2:$C$1624,2,0),"")</f>
        <v/>
      </c>
      <c r="L1119" s="27" t="str">
        <f t="shared" si="67"/>
        <v/>
      </c>
      <c r="N1119" s="50" t="str">
        <f t="shared" si="66"/>
        <v/>
      </c>
      <c r="Q1119" s="28" t="str">
        <f t="shared" si="64"/>
        <v/>
      </c>
      <c r="T1119" s="30">
        <f t="shared" si="68"/>
        <v>0</v>
      </c>
      <c r="U1119" s="30">
        <f t="shared" si="69"/>
        <v>0</v>
      </c>
      <c r="X1119" s="67" t="str">
        <f t="shared" si="70"/>
        <v/>
      </c>
      <c r="Y1119" s="31"/>
      <c r="Z1119" s="30" t="str">
        <f t="shared" si="71"/>
        <v/>
      </c>
    </row>
    <row r="1120" spans="1:26" ht="25.5" customHeight="1" x14ac:dyDescent="0.25">
      <c r="A1120" s="13"/>
      <c r="B1120" s="82" t="str">
        <f t="shared" si="65"/>
        <v/>
      </c>
      <c r="J1120" s="50" t="str">
        <f>IF(G1120&lt;&gt;"",VLOOKUP(G1120,'nhân viên sale'!$A$2:$C$1624,2,0),"")</f>
        <v/>
      </c>
      <c r="L1120" s="27" t="str">
        <f t="shared" si="67"/>
        <v/>
      </c>
      <c r="N1120" s="50" t="str">
        <f t="shared" si="66"/>
        <v/>
      </c>
      <c r="Q1120" s="28" t="str">
        <f t="shared" si="64"/>
        <v/>
      </c>
      <c r="T1120" s="30">
        <f t="shared" si="68"/>
        <v>0</v>
      </c>
      <c r="U1120" s="30">
        <f t="shared" si="69"/>
        <v>0</v>
      </c>
      <c r="X1120" s="67" t="str">
        <f t="shared" si="70"/>
        <v/>
      </c>
      <c r="Y1120" s="31"/>
      <c r="Z1120" s="30" t="str">
        <f t="shared" si="71"/>
        <v/>
      </c>
    </row>
    <row r="1121" spans="1:26" ht="25.5" customHeight="1" x14ac:dyDescent="0.25">
      <c r="A1121" s="13"/>
      <c r="B1121" s="82" t="str">
        <f t="shared" si="65"/>
        <v/>
      </c>
      <c r="J1121" s="50" t="str">
        <f>IF(G1121&lt;&gt;"",VLOOKUP(G1121,'nhân viên sale'!$A$2:$C$1624,2,0),"")</f>
        <v/>
      </c>
      <c r="L1121" s="27" t="str">
        <f t="shared" si="67"/>
        <v/>
      </c>
      <c r="N1121" s="50" t="str">
        <f t="shared" si="66"/>
        <v/>
      </c>
      <c r="Q1121" s="28" t="str">
        <f t="shared" si="64"/>
        <v/>
      </c>
      <c r="T1121" s="30">
        <f t="shared" si="68"/>
        <v>0</v>
      </c>
      <c r="U1121" s="30">
        <f t="shared" si="69"/>
        <v>0</v>
      </c>
      <c r="X1121" s="67" t="str">
        <f t="shared" si="70"/>
        <v/>
      </c>
      <c r="Y1121" s="31"/>
      <c r="Z1121" s="30" t="str">
        <f t="shared" si="71"/>
        <v/>
      </c>
    </row>
    <row r="1122" spans="1:26" ht="25.5" customHeight="1" x14ac:dyDescent="0.25">
      <c r="A1122" s="13"/>
      <c r="B1122" s="82" t="str">
        <f t="shared" si="65"/>
        <v/>
      </c>
      <c r="J1122" s="50" t="str">
        <f>IF(G1122&lt;&gt;"",VLOOKUP(G1122,'nhân viên sale'!$A$2:$C$1624,2,0),"")</f>
        <v/>
      </c>
      <c r="L1122" s="27" t="str">
        <f t="shared" si="67"/>
        <v/>
      </c>
      <c r="N1122" s="50" t="str">
        <f t="shared" si="66"/>
        <v/>
      </c>
      <c r="Q1122" s="28" t="str">
        <f t="shared" si="64"/>
        <v/>
      </c>
      <c r="T1122" s="30">
        <f t="shared" si="68"/>
        <v>0</v>
      </c>
      <c r="U1122" s="30">
        <f t="shared" si="69"/>
        <v>0</v>
      </c>
      <c r="X1122" s="67" t="str">
        <f t="shared" si="70"/>
        <v/>
      </c>
      <c r="Y1122" s="31"/>
      <c r="Z1122" s="30" t="str">
        <f t="shared" si="71"/>
        <v/>
      </c>
    </row>
    <row r="1123" spans="1:26" ht="25.5" customHeight="1" x14ac:dyDescent="0.25">
      <c r="A1123" s="13"/>
      <c r="B1123" s="82" t="str">
        <f t="shared" si="65"/>
        <v/>
      </c>
      <c r="J1123" s="50" t="str">
        <f>IF(G1123&lt;&gt;"",VLOOKUP(G1123,'nhân viên sale'!$A$2:$C$1624,2,0),"")</f>
        <v/>
      </c>
      <c r="L1123" s="27" t="str">
        <f t="shared" si="67"/>
        <v/>
      </c>
      <c r="N1123" s="50" t="str">
        <f t="shared" si="66"/>
        <v/>
      </c>
      <c r="Q1123" s="28" t="str">
        <f t="shared" si="64"/>
        <v/>
      </c>
      <c r="T1123" s="30">
        <f t="shared" si="68"/>
        <v>0</v>
      </c>
      <c r="U1123" s="30">
        <f t="shared" si="69"/>
        <v>0</v>
      </c>
      <c r="X1123" s="67" t="str">
        <f t="shared" si="70"/>
        <v/>
      </c>
      <c r="Y1123" s="31"/>
      <c r="Z1123" s="30" t="str">
        <f t="shared" si="71"/>
        <v/>
      </c>
    </row>
    <row r="1124" spans="1:26" ht="25.5" customHeight="1" x14ac:dyDescent="0.25">
      <c r="A1124" s="13"/>
      <c r="B1124" s="82" t="str">
        <f t="shared" si="65"/>
        <v/>
      </c>
      <c r="J1124" s="50" t="str">
        <f>IF(G1124&lt;&gt;"",VLOOKUP(G1124,'nhân viên sale'!$A$2:$C$1624,2,0),"")</f>
        <v/>
      </c>
      <c r="L1124" s="27" t="str">
        <f t="shared" si="67"/>
        <v/>
      </c>
      <c r="N1124" s="50" t="str">
        <f t="shared" si="66"/>
        <v/>
      </c>
      <c r="Q1124" s="28" t="str">
        <f t="shared" si="64"/>
        <v/>
      </c>
      <c r="T1124" s="30">
        <f t="shared" si="68"/>
        <v>0</v>
      </c>
      <c r="U1124" s="30">
        <f t="shared" si="69"/>
        <v>0</v>
      </c>
      <c r="X1124" s="67" t="str">
        <f t="shared" si="70"/>
        <v/>
      </c>
      <c r="Y1124" s="31"/>
      <c r="Z1124" s="30" t="str">
        <f t="shared" si="71"/>
        <v/>
      </c>
    </row>
    <row r="1125" spans="1:26" ht="25.5" customHeight="1" x14ac:dyDescent="0.25">
      <c r="A1125" s="13"/>
      <c r="B1125" s="82" t="str">
        <f t="shared" si="65"/>
        <v/>
      </c>
      <c r="J1125" s="50" t="str">
        <f>IF(G1125&lt;&gt;"",VLOOKUP(G1125,'nhân viên sale'!$A$2:$C$1624,2,0),"")</f>
        <v/>
      </c>
      <c r="L1125" s="27" t="str">
        <f t="shared" si="67"/>
        <v/>
      </c>
      <c r="N1125" s="50" t="str">
        <f t="shared" si="66"/>
        <v/>
      </c>
      <c r="Q1125" s="28" t="str">
        <f t="shared" si="64"/>
        <v/>
      </c>
      <c r="T1125" s="30">
        <f t="shared" si="68"/>
        <v>0</v>
      </c>
      <c r="U1125" s="30">
        <f t="shared" si="69"/>
        <v>0</v>
      </c>
      <c r="X1125" s="67" t="str">
        <f t="shared" si="70"/>
        <v/>
      </c>
      <c r="Y1125" s="31"/>
      <c r="Z1125" s="30" t="str">
        <f t="shared" si="71"/>
        <v/>
      </c>
    </row>
    <row r="1126" spans="1:26" ht="25.5" customHeight="1" x14ac:dyDescent="0.25">
      <c r="A1126" s="13"/>
      <c r="B1126" s="82" t="str">
        <f t="shared" si="65"/>
        <v/>
      </c>
      <c r="J1126" s="50" t="str">
        <f>IF(G1126&lt;&gt;"",VLOOKUP(G1126,'nhân viên sale'!$A$2:$C$1624,2,0),"")</f>
        <v/>
      </c>
      <c r="L1126" s="27" t="str">
        <f t="shared" si="67"/>
        <v/>
      </c>
      <c r="N1126" s="50" t="str">
        <f t="shared" si="66"/>
        <v/>
      </c>
      <c r="Q1126" s="28" t="str">
        <f t="shared" si="64"/>
        <v/>
      </c>
      <c r="T1126" s="30">
        <f t="shared" si="68"/>
        <v>0</v>
      </c>
      <c r="U1126" s="30">
        <f t="shared" si="69"/>
        <v>0</v>
      </c>
      <c r="X1126" s="67" t="str">
        <f t="shared" si="70"/>
        <v/>
      </c>
      <c r="Y1126" s="31"/>
      <c r="Z1126" s="30" t="str">
        <f t="shared" si="71"/>
        <v/>
      </c>
    </row>
    <row r="1127" spans="1:26" ht="25.5" customHeight="1" x14ac:dyDescent="0.25">
      <c r="A1127" s="13"/>
      <c r="B1127" s="82" t="str">
        <f t="shared" si="65"/>
        <v/>
      </c>
      <c r="J1127" s="50" t="str">
        <f>IF(G1127&lt;&gt;"",VLOOKUP(G1127,'nhân viên sale'!$A$2:$C$1624,2,0),"")</f>
        <v/>
      </c>
      <c r="L1127" s="27" t="str">
        <f t="shared" si="67"/>
        <v/>
      </c>
      <c r="N1127" s="50" t="str">
        <f t="shared" si="66"/>
        <v/>
      </c>
      <c r="Q1127" s="28" t="str">
        <f t="shared" si="64"/>
        <v/>
      </c>
      <c r="T1127" s="30">
        <f t="shared" si="68"/>
        <v>0</v>
      </c>
      <c r="U1127" s="30">
        <f t="shared" si="69"/>
        <v>0</v>
      </c>
      <c r="X1127" s="67" t="str">
        <f t="shared" si="70"/>
        <v/>
      </c>
      <c r="Y1127" s="31"/>
      <c r="Z1127" s="30" t="str">
        <f t="shared" si="71"/>
        <v/>
      </c>
    </row>
    <row r="1128" spans="1:26" ht="25.5" customHeight="1" x14ac:dyDescent="0.25">
      <c r="A1128" s="13"/>
      <c r="B1128" s="82" t="str">
        <f t="shared" si="65"/>
        <v/>
      </c>
      <c r="J1128" s="50" t="str">
        <f>IF(G1128&lt;&gt;"",VLOOKUP(G1128,'nhân viên sale'!$A$2:$C$1624,2,0),"")</f>
        <v/>
      </c>
      <c r="L1128" s="27" t="str">
        <f t="shared" si="67"/>
        <v/>
      </c>
      <c r="N1128" s="50" t="str">
        <f t="shared" si="66"/>
        <v/>
      </c>
      <c r="Q1128" s="28" t="str">
        <f t="shared" si="64"/>
        <v/>
      </c>
      <c r="T1128" s="30">
        <f t="shared" si="68"/>
        <v>0</v>
      </c>
      <c r="U1128" s="30">
        <f t="shared" si="69"/>
        <v>0</v>
      </c>
      <c r="X1128" s="67" t="str">
        <f t="shared" si="70"/>
        <v/>
      </c>
      <c r="Y1128" s="31"/>
      <c r="Z1128" s="30" t="str">
        <f t="shared" si="71"/>
        <v/>
      </c>
    </row>
    <row r="1129" spans="1:26" ht="25.5" customHeight="1" x14ac:dyDescent="0.25">
      <c r="A1129" s="13"/>
      <c r="B1129" s="82" t="str">
        <f t="shared" si="65"/>
        <v/>
      </c>
      <c r="J1129" s="50" t="str">
        <f>IF(G1129&lt;&gt;"",VLOOKUP(G1129,'nhân viên sale'!$A$2:$C$1624,2,0),"")</f>
        <v/>
      </c>
      <c r="L1129" s="27" t="str">
        <f t="shared" si="67"/>
        <v/>
      </c>
      <c r="N1129" s="50" t="str">
        <f t="shared" si="66"/>
        <v/>
      </c>
      <c r="Q1129" s="28" t="str">
        <f t="shared" si="64"/>
        <v/>
      </c>
      <c r="T1129" s="30">
        <f t="shared" si="68"/>
        <v>0</v>
      </c>
      <c r="U1129" s="30">
        <f t="shared" si="69"/>
        <v>0</v>
      </c>
      <c r="X1129" s="67" t="str">
        <f t="shared" si="70"/>
        <v/>
      </c>
      <c r="Y1129" s="31"/>
      <c r="Z1129" s="30" t="str">
        <f t="shared" si="71"/>
        <v/>
      </c>
    </row>
    <row r="1130" spans="1:26" ht="25.5" customHeight="1" x14ac:dyDescent="0.25">
      <c r="A1130" s="13"/>
      <c r="B1130" s="82" t="str">
        <f t="shared" si="65"/>
        <v/>
      </c>
      <c r="J1130" s="50" t="str">
        <f>IF(G1130&lt;&gt;"",VLOOKUP(G1130,'nhân viên sale'!$A$2:$C$1624,2,0),"")</f>
        <v/>
      </c>
      <c r="L1130" s="27" t="str">
        <f t="shared" si="67"/>
        <v/>
      </c>
      <c r="N1130" s="50" t="str">
        <f t="shared" si="66"/>
        <v/>
      </c>
      <c r="Q1130" s="28" t="str">
        <f t="shared" si="64"/>
        <v/>
      </c>
      <c r="T1130" s="30">
        <f t="shared" si="68"/>
        <v>0</v>
      </c>
      <c r="U1130" s="30">
        <f t="shared" si="69"/>
        <v>0</v>
      </c>
      <c r="X1130" s="67" t="str">
        <f t="shared" si="70"/>
        <v/>
      </c>
      <c r="Y1130" s="31"/>
      <c r="Z1130" s="30" t="str">
        <f t="shared" si="71"/>
        <v/>
      </c>
    </row>
    <row r="1131" spans="1:26" ht="25.5" customHeight="1" x14ac:dyDescent="0.25">
      <c r="A1131" s="13"/>
      <c r="B1131" s="82" t="str">
        <f t="shared" si="65"/>
        <v/>
      </c>
      <c r="J1131" s="50" t="str">
        <f>IF(G1131&lt;&gt;"",VLOOKUP(G1131,'nhân viên sale'!$A$2:$C$1624,2,0),"")</f>
        <v/>
      </c>
      <c r="L1131" s="27" t="str">
        <f t="shared" si="67"/>
        <v/>
      </c>
      <c r="N1131" s="50" t="str">
        <f t="shared" si="66"/>
        <v/>
      </c>
      <c r="Q1131" s="28" t="str">
        <f t="shared" si="64"/>
        <v/>
      </c>
      <c r="T1131" s="30">
        <f t="shared" si="68"/>
        <v>0</v>
      </c>
      <c r="U1131" s="30">
        <f t="shared" si="69"/>
        <v>0</v>
      </c>
      <c r="X1131" s="67" t="str">
        <f t="shared" si="70"/>
        <v/>
      </c>
      <c r="Y1131" s="31"/>
      <c r="Z1131" s="30" t="str">
        <f t="shared" si="71"/>
        <v/>
      </c>
    </row>
    <row r="1132" spans="1:26" ht="25.5" customHeight="1" x14ac:dyDescent="0.25">
      <c r="A1132" s="13"/>
      <c r="B1132" s="82" t="str">
        <f t="shared" si="65"/>
        <v/>
      </c>
      <c r="J1132" s="50" t="str">
        <f>IF(G1132&lt;&gt;"",VLOOKUP(G1132,'nhân viên sale'!$A$2:$C$1624,2,0),"")</f>
        <v/>
      </c>
      <c r="L1132" s="27" t="str">
        <f t="shared" si="67"/>
        <v/>
      </c>
      <c r="N1132" s="50" t="str">
        <f t="shared" si="66"/>
        <v/>
      </c>
      <c r="Q1132" s="28" t="str">
        <f t="shared" si="64"/>
        <v/>
      </c>
      <c r="T1132" s="30">
        <f t="shared" si="68"/>
        <v>0</v>
      </c>
      <c r="U1132" s="30">
        <f t="shared" si="69"/>
        <v>0</v>
      </c>
      <c r="X1132" s="67" t="str">
        <f t="shared" si="70"/>
        <v/>
      </c>
      <c r="Y1132" s="31"/>
      <c r="Z1132" s="30" t="str">
        <f t="shared" si="71"/>
        <v/>
      </c>
    </row>
    <row r="1133" spans="1:26" ht="25.5" customHeight="1" x14ac:dyDescent="0.25">
      <c r="A1133" s="13"/>
      <c r="B1133" s="82" t="str">
        <f t="shared" si="65"/>
        <v/>
      </c>
      <c r="J1133" s="50" t="str">
        <f>IF(G1133&lt;&gt;"",VLOOKUP(G1133,'nhân viên sale'!$A$2:$C$1624,2,0),"")</f>
        <v/>
      </c>
      <c r="L1133" s="27" t="str">
        <f t="shared" si="67"/>
        <v/>
      </c>
      <c r="N1133" s="50" t="str">
        <f t="shared" si="66"/>
        <v/>
      </c>
      <c r="Q1133" s="28" t="str">
        <f t="shared" si="64"/>
        <v/>
      </c>
      <c r="T1133" s="30">
        <f t="shared" si="68"/>
        <v>0</v>
      </c>
      <c r="U1133" s="30">
        <f t="shared" si="69"/>
        <v>0</v>
      </c>
      <c r="X1133" s="67" t="str">
        <f t="shared" si="70"/>
        <v/>
      </c>
      <c r="Y1133" s="31"/>
      <c r="Z1133" s="30" t="str">
        <f t="shared" si="71"/>
        <v/>
      </c>
    </row>
    <row r="1134" spans="1:26" ht="25.5" customHeight="1" x14ac:dyDescent="0.25">
      <c r="A1134" s="13"/>
      <c r="B1134" s="82" t="str">
        <f t="shared" si="65"/>
        <v/>
      </c>
      <c r="J1134" s="50" t="str">
        <f>IF(G1134&lt;&gt;"",VLOOKUP(G1134,'nhân viên sale'!$A$2:$C$1624,2,0),"")</f>
        <v/>
      </c>
      <c r="L1134" s="27" t="str">
        <f t="shared" si="67"/>
        <v/>
      </c>
      <c r="N1134" s="50" t="str">
        <f t="shared" si="66"/>
        <v/>
      </c>
      <c r="Q1134" s="28" t="str">
        <f t="shared" si="64"/>
        <v/>
      </c>
      <c r="T1134" s="30">
        <f t="shared" si="68"/>
        <v>0</v>
      </c>
      <c r="U1134" s="30">
        <f t="shared" si="69"/>
        <v>0</v>
      </c>
      <c r="X1134" s="67" t="str">
        <f t="shared" si="70"/>
        <v/>
      </c>
      <c r="Y1134" s="31"/>
      <c r="Z1134" s="30" t="str">
        <f t="shared" si="71"/>
        <v/>
      </c>
    </row>
    <row r="1135" spans="1:26" ht="25.5" customHeight="1" x14ac:dyDescent="0.25">
      <c r="A1135" s="13"/>
      <c r="B1135" s="82" t="str">
        <f t="shared" si="65"/>
        <v/>
      </c>
      <c r="J1135" s="50" t="str">
        <f>IF(G1135&lt;&gt;"",VLOOKUP(G1135,'nhân viên sale'!$A$2:$C$1624,2,0),"")</f>
        <v/>
      </c>
      <c r="L1135" s="27" t="str">
        <f t="shared" si="67"/>
        <v/>
      </c>
      <c r="N1135" s="50" t="str">
        <f t="shared" si="66"/>
        <v/>
      </c>
      <c r="Q1135" s="28" t="str">
        <f t="shared" si="64"/>
        <v/>
      </c>
      <c r="T1135" s="30">
        <f t="shared" si="68"/>
        <v>0</v>
      </c>
      <c r="U1135" s="30">
        <f t="shared" si="69"/>
        <v>0</v>
      </c>
      <c r="X1135" s="67" t="str">
        <f t="shared" si="70"/>
        <v/>
      </c>
      <c r="Y1135" s="31"/>
      <c r="Z1135" s="30" t="str">
        <f t="shared" si="71"/>
        <v/>
      </c>
    </row>
    <row r="1136" spans="1:26" ht="25.5" customHeight="1" x14ac:dyDescent="0.25">
      <c r="A1136" s="13"/>
      <c r="B1136" s="82" t="str">
        <f t="shared" si="65"/>
        <v/>
      </c>
      <c r="J1136" s="50" t="str">
        <f>IF(G1136&lt;&gt;"",VLOOKUP(G1136,'nhân viên sale'!$A$2:$C$1624,2,0),"")</f>
        <v/>
      </c>
      <c r="L1136" s="27" t="str">
        <f t="shared" si="67"/>
        <v/>
      </c>
      <c r="N1136" s="50" t="str">
        <f t="shared" si="66"/>
        <v/>
      </c>
      <c r="Q1136" s="28" t="str">
        <f t="shared" si="64"/>
        <v/>
      </c>
      <c r="T1136" s="30">
        <f t="shared" si="68"/>
        <v>0</v>
      </c>
      <c r="U1136" s="30">
        <f t="shared" si="69"/>
        <v>0</v>
      </c>
      <c r="X1136" s="67" t="str">
        <f t="shared" si="70"/>
        <v/>
      </c>
      <c r="Y1136" s="31"/>
      <c r="Z1136" s="30" t="str">
        <f t="shared" si="71"/>
        <v/>
      </c>
    </row>
    <row r="1137" spans="1:26" ht="25.5" customHeight="1" x14ac:dyDescent="0.25">
      <c r="A1137" s="13"/>
      <c r="B1137" s="82" t="str">
        <f t="shared" si="65"/>
        <v/>
      </c>
      <c r="J1137" s="50" t="str">
        <f>IF(G1137&lt;&gt;"",VLOOKUP(G1137,'nhân viên sale'!$A$2:$C$1624,2,0),"")</f>
        <v/>
      </c>
      <c r="L1137" s="27" t="str">
        <f t="shared" si="67"/>
        <v/>
      </c>
      <c r="N1137" s="50" t="str">
        <f t="shared" si="66"/>
        <v/>
      </c>
      <c r="Q1137" s="28" t="str">
        <f t="shared" si="64"/>
        <v/>
      </c>
      <c r="T1137" s="30">
        <f t="shared" si="68"/>
        <v>0</v>
      </c>
      <c r="U1137" s="30">
        <f t="shared" si="69"/>
        <v>0</v>
      </c>
      <c r="X1137" s="67" t="str">
        <f t="shared" si="70"/>
        <v/>
      </c>
      <c r="Y1137" s="31"/>
      <c r="Z1137" s="30" t="str">
        <f t="shared" si="71"/>
        <v/>
      </c>
    </row>
    <row r="1138" spans="1:26" ht="25.5" customHeight="1" x14ac:dyDescent="0.25">
      <c r="A1138" s="13"/>
      <c r="B1138" s="82" t="str">
        <f t="shared" si="65"/>
        <v/>
      </c>
      <c r="J1138" s="50" t="str">
        <f>IF(G1138&lt;&gt;"",VLOOKUP(G1138,'nhân viên sale'!$A$2:$C$1624,2,0),"")</f>
        <v/>
      </c>
      <c r="L1138" s="27" t="str">
        <f t="shared" si="67"/>
        <v/>
      </c>
      <c r="N1138" s="50" t="str">
        <f t="shared" si="66"/>
        <v/>
      </c>
      <c r="Q1138" s="28" t="str">
        <f t="shared" si="64"/>
        <v/>
      </c>
      <c r="T1138" s="30">
        <f t="shared" si="68"/>
        <v>0</v>
      </c>
      <c r="U1138" s="30">
        <f t="shared" si="69"/>
        <v>0</v>
      </c>
      <c r="X1138" s="67" t="str">
        <f t="shared" si="70"/>
        <v/>
      </c>
      <c r="Y1138" s="31"/>
      <c r="Z1138" s="30" t="str">
        <f t="shared" si="71"/>
        <v/>
      </c>
    </row>
    <row r="1139" spans="1:26" ht="25.5" customHeight="1" x14ac:dyDescent="0.25">
      <c r="A1139" s="13"/>
      <c r="B1139" s="82" t="str">
        <f t="shared" si="65"/>
        <v/>
      </c>
      <c r="J1139" s="50" t="str">
        <f>IF(G1139&lt;&gt;"",VLOOKUP(G1139,'nhân viên sale'!$A$2:$C$1624,2,0),"")</f>
        <v/>
      </c>
      <c r="L1139" s="27" t="str">
        <f t="shared" si="67"/>
        <v/>
      </c>
      <c r="N1139" s="50" t="str">
        <f t="shared" si="66"/>
        <v/>
      </c>
      <c r="Q1139" s="28" t="str">
        <f t="shared" si="64"/>
        <v/>
      </c>
      <c r="T1139" s="30">
        <f t="shared" si="68"/>
        <v>0</v>
      </c>
      <c r="U1139" s="30">
        <f t="shared" si="69"/>
        <v>0</v>
      </c>
      <c r="X1139" s="67" t="str">
        <f t="shared" si="70"/>
        <v/>
      </c>
      <c r="Y1139" s="31"/>
      <c r="Z1139" s="30" t="str">
        <f t="shared" si="71"/>
        <v/>
      </c>
    </row>
    <row r="1140" spans="1:26" ht="25.5" customHeight="1" x14ac:dyDescent="0.25">
      <c r="A1140" s="13"/>
      <c r="B1140" s="82" t="str">
        <f t="shared" si="65"/>
        <v/>
      </c>
      <c r="J1140" s="50" t="str">
        <f>IF(G1140&lt;&gt;"",VLOOKUP(G1140,'nhân viên sale'!$A$2:$C$1624,2,0),"")</f>
        <v/>
      </c>
      <c r="L1140" s="27" t="str">
        <f t="shared" si="67"/>
        <v/>
      </c>
      <c r="N1140" s="50" t="str">
        <f t="shared" si="66"/>
        <v/>
      </c>
      <c r="Q1140" s="28" t="str">
        <f t="shared" si="64"/>
        <v/>
      </c>
      <c r="T1140" s="30">
        <f t="shared" si="68"/>
        <v>0</v>
      </c>
      <c r="U1140" s="30">
        <f t="shared" si="69"/>
        <v>0</v>
      </c>
      <c r="X1140" s="67" t="str">
        <f t="shared" si="70"/>
        <v/>
      </c>
      <c r="Y1140" s="31"/>
      <c r="Z1140" s="30" t="str">
        <f t="shared" si="71"/>
        <v/>
      </c>
    </row>
    <row r="1141" spans="1:26" ht="25.5" customHeight="1" x14ac:dyDescent="0.25">
      <c r="A1141" s="13"/>
      <c r="B1141" s="82" t="str">
        <f t="shared" si="65"/>
        <v/>
      </c>
      <c r="J1141" s="50" t="str">
        <f>IF(G1141&lt;&gt;"",VLOOKUP(G1141,'nhân viên sale'!$A$2:$C$1624,2,0),"")</f>
        <v/>
      </c>
      <c r="L1141" s="27" t="str">
        <f t="shared" si="67"/>
        <v/>
      </c>
      <c r="N1141" s="50" t="str">
        <f t="shared" si="66"/>
        <v/>
      </c>
      <c r="Q1141" s="28" t="str">
        <f t="shared" si="64"/>
        <v/>
      </c>
      <c r="T1141" s="30">
        <f t="shared" si="68"/>
        <v>0</v>
      </c>
      <c r="U1141" s="30">
        <f t="shared" si="69"/>
        <v>0</v>
      </c>
      <c r="X1141" s="67" t="str">
        <f t="shared" si="70"/>
        <v/>
      </c>
      <c r="Y1141" s="31"/>
      <c r="Z1141" s="30" t="str">
        <f t="shared" si="71"/>
        <v/>
      </c>
    </row>
    <row r="1142" spans="1:26" ht="25.5" customHeight="1" x14ac:dyDescent="0.25">
      <c r="A1142" s="13"/>
      <c r="B1142" s="82" t="str">
        <f t="shared" si="65"/>
        <v/>
      </c>
      <c r="J1142" s="50" t="str">
        <f>IF(G1142&lt;&gt;"",VLOOKUP(G1142,'nhân viên sale'!$A$2:$C$1624,2,0),"")</f>
        <v/>
      </c>
      <c r="L1142" s="27" t="str">
        <f t="shared" si="67"/>
        <v/>
      </c>
      <c r="N1142" s="50" t="str">
        <f t="shared" si="66"/>
        <v/>
      </c>
      <c r="Q1142" s="28" t="str">
        <f t="shared" si="64"/>
        <v/>
      </c>
      <c r="T1142" s="30">
        <f t="shared" si="68"/>
        <v>0</v>
      </c>
      <c r="U1142" s="30">
        <f t="shared" si="69"/>
        <v>0</v>
      </c>
      <c r="X1142" s="67" t="str">
        <f t="shared" si="70"/>
        <v/>
      </c>
      <c r="Y1142" s="31"/>
      <c r="Z1142" s="30" t="str">
        <f t="shared" si="71"/>
        <v/>
      </c>
    </row>
    <row r="1143" spans="1:26" ht="25.5" customHeight="1" x14ac:dyDescent="0.25">
      <c r="A1143" s="13"/>
      <c r="B1143" s="82" t="str">
        <f t="shared" si="65"/>
        <v/>
      </c>
      <c r="J1143" s="50" t="str">
        <f>IF(G1143&lt;&gt;"",VLOOKUP(G1143,'nhân viên sale'!$A$2:$C$1624,2,0),"")</f>
        <v/>
      </c>
      <c r="L1143" s="27" t="str">
        <f t="shared" si="67"/>
        <v/>
      </c>
      <c r="N1143" s="50" t="str">
        <f t="shared" si="66"/>
        <v/>
      </c>
      <c r="Q1143" s="28" t="str">
        <f t="shared" si="64"/>
        <v/>
      </c>
      <c r="T1143" s="30">
        <f t="shared" si="68"/>
        <v>0</v>
      </c>
      <c r="U1143" s="30">
        <f t="shared" si="69"/>
        <v>0</v>
      </c>
      <c r="X1143" s="67" t="str">
        <f t="shared" si="70"/>
        <v/>
      </c>
      <c r="Y1143" s="31"/>
      <c r="Z1143" s="30" t="str">
        <f t="shared" si="71"/>
        <v/>
      </c>
    </row>
    <row r="1144" spans="1:26" ht="25.5" customHeight="1" x14ac:dyDescent="0.25">
      <c r="A1144" s="13"/>
      <c r="B1144" s="82" t="str">
        <f t="shared" si="65"/>
        <v/>
      </c>
      <c r="J1144" s="50" t="str">
        <f>IF(G1144&lt;&gt;"",VLOOKUP(G1144,'nhân viên sale'!$A$2:$C$1624,2,0),"")</f>
        <v/>
      </c>
      <c r="L1144" s="27" t="str">
        <f t="shared" si="67"/>
        <v/>
      </c>
      <c r="N1144" s="50" t="str">
        <f t="shared" si="66"/>
        <v/>
      </c>
      <c r="Q1144" s="28" t="str">
        <f t="shared" si="64"/>
        <v/>
      </c>
      <c r="T1144" s="30">
        <f t="shared" si="68"/>
        <v>0</v>
      </c>
      <c r="U1144" s="30">
        <f t="shared" si="69"/>
        <v>0</v>
      </c>
      <c r="X1144" s="67" t="str">
        <f t="shared" si="70"/>
        <v/>
      </c>
      <c r="Y1144" s="31"/>
      <c r="Z1144" s="30" t="str">
        <f t="shared" si="71"/>
        <v/>
      </c>
    </row>
    <row r="1145" spans="1:26" ht="25.5" customHeight="1" x14ac:dyDescent="0.25">
      <c r="A1145" s="13"/>
      <c r="B1145" s="82" t="str">
        <f t="shared" si="65"/>
        <v/>
      </c>
      <c r="J1145" s="50" t="str">
        <f>IF(G1145&lt;&gt;"",VLOOKUP(G1145,'nhân viên sale'!$A$2:$C$1624,2,0),"")</f>
        <v/>
      </c>
      <c r="L1145" s="27" t="str">
        <f t="shared" si="67"/>
        <v/>
      </c>
      <c r="N1145" s="50" t="str">
        <f t="shared" si="66"/>
        <v/>
      </c>
      <c r="Q1145" s="28" t="str">
        <f t="shared" si="64"/>
        <v/>
      </c>
      <c r="T1145" s="30">
        <f t="shared" si="68"/>
        <v>0</v>
      </c>
      <c r="U1145" s="30">
        <f t="shared" si="69"/>
        <v>0</v>
      </c>
      <c r="X1145" s="67" t="str">
        <f t="shared" si="70"/>
        <v/>
      </c>
      <c r="Y1145" s="31"/>
      <c r="Z1145" s="30" t="str">
        <f t="shared" si="71"/>
        <v/>
      </c>
    </row>
    <row r="1146" spans="1:26" ht="25.5" customHeight="1" x14ac:dyDescent="0.25">
      <c r="A1146" s="13"/>
      <c r="B1146" s="82" t="str">
        <f t="shared" si="65"/>
        <v/>
      </c>
      <c r="J1146" s="50" t="str">
        <f>IF(G1146&lt;&gt;"",VLOOKUP(G1146,'nhân viên sale'!$A$2:$C$1624,2,0),"")</f>
        <v/>
      </c>
      <c r="L1146" s="27" t="str">
        <f t="shared" si="67"/>
        <v/>
      </c>
      <c r="N1146" s="50" t="str">
        <f t="shared" si="66"/>
        <v/>
      </c>
      <c r="Q1146" s="28" t="str">
        <f t="shared" si="64"/>
        <v/>
      </c>
      <c r="T1146" s="30">
        <f t="shared" si="68"/>
        <v>0</v>
      </c>
      <c r="U1146" s="30">
        <f t="shared" si="69"/>
        <v>0</v>
      </c>
      <c r="X1146" s="67" t="str">
        <f t="shared" si="70"/>
        <v/>
      </c>
      <c r="Y1146" s="31"/>
      <c r="Z1146" s="30" t="str">
        <f t="shared" si="71"/>
        <v/>
      </c>
    </row>
    <row r="1147" spans="1:26" ht="25.5" customHeight="1" x14ac:dyDescent="0.25">
      <c r="A1147" s="13"/>
      <c r="B1147" s="82" t="str">
        <f t="shared" si="65"/>
        <v/>
      </c>
      <c r="J1147" s="50" t="str">
        <f>IF(G1147&lt;&gt;"",VLOOKUP(G1147,'nhân viên sale'!$A$2:$C$1624,2,0),"")</f>
        <v/>
      </c>
      <c r="L1147" s="27" t="str">
        <f t="shared" si="67"/>
        <v/>
      </c>
      <c r="N1147" s="50" t="str">
        <f t="shared" si="66"/>
        <v/>
      </c>
      <c r="Q1147" s="28" t="str">
        <f t="shared" si="64"/>
        <v/>
      </c>
      <c r="T1147" s="30">
        <f t="shared" si="68"/>
        <v>0</v>
      </c>
      <c r="U1147" s="30">
        <f t="shared" si="69"/>
        <v>0</v>
      </c>
      <c r="X1147" s="67" t="str">
        <f t="shared" si="70"/>
        <v/>
      </c>
      <c r="Y1147" s="31"/>
      <c r="Z1147" s="30" t="str">
        <f t="shared" si="71"/>
        <v/>
      </c>
    </row>
    <row r="1148" spans="1:26" ht="25.5" customHeight="1" x14ac:dyDescent="0.25">
      <c r="A1148" s="13"/>
      <c r="B1148" s="82" t="str">
        <f t="shared" si="65"/>
        <v/>
      </c>
      <c r="J1148" s="50" t="str">
        <f>IF(G1148&lt;&gt;"",VLOOKUP(G1148,'nhân viên sale'!$A$2:$C$1624,2,0),"")</f>
        <v/>
      </c>
      <c r="L1148" s="27" t="str">
        <f t="shared" si="67"/>
        <v/>
      </c>
      <c r="N1148" s="50" t="str">
        <f t="shared" si="66"/>
        <v/>
      </c>
      <c r="Q1148" s="28" t="str">
        <f t="shared" si="64"/>
        <v/>
      </c>
      <c r="T1148" s="30">
        <f t="shared" si="68"/>
        <v>0</v>
      </c>
      <c r="U1148" s="30">
        <f t="shared" si="69"/>
        <v>0</v>
      </c>
      <c r="X1148" s="67" t="str">
        <f t="shared" si="70"/>
        <v/>
      </c>
      <c r="Y1148" s="31"/>
      <c r="Z1148" s="30" t="str">
        <f t="shared" si="71"/>
        <v/>
      </c>
    </row>
    <row r="1149" spans="1:26" ht="25.5" customHeight="1" x14ac:dyDescent="0.25">
      <c r="A1149" s="13"/>
      <c r="B1149" s="82" t="str">
        <f t="shared" si="65"/>
        <v/>
      </c>
      <c r="J1149" s="50" t="str">
        <f>IF(G1149&lt;&gt;"",VLOOKUP(G1149,'nhân viên sale'!$A$2:$C$1624,2,0),"")</f>
        <v/>
      </c>
      <c r="L1149" s="27" t="str">
        <f t="shared" si="67"/>
        <v/>
      </c>
      <c r="N1149" s="50" t="str">
        <f t="shared" si="66"/>
        <v/>
      </c>
      <c r="Q1149" s="28" t="str">
        <f t="shared" si="64"/>
        <v/>
      </c>
      <c r="T1149" s="30">
        <f t="shared" si="68"/>
        <v>0</v>
      </c>
      <c r="U1149" s="30">
        <f t="shared" si="69"/>
        <v>0</v>
      </c>
      <c r="X1149" s="67" t="str">
        <f t="shared" si="70"/>
        <v/>
      </c>
      <c r="Y1149" s="31"/>
      <c r="Z1149" s="30" t="str">
        <f t="shared" si="71"/>
        <v/>
      </c>
    </row>
    <row r="1150" spans="1:26" ht="25.5" customHeight="1" x14ac:dyDescent="0.25">
      <c r="A1150" s="13"/>
      <c r="B1150" s="82" t="str">
        <f t="shared" si="65"/>
        <v/>
      </c>
      <c r="J1150" s="50" t="str">
        <f>IF(G1150&lt;&gt;"",VLOOKUP(G1150,'nhân viên sale'!$A$2:$C$1624,2,0),"")</f>
        <v/>
      </c>
      <c r="L1150" s="27" t="str">
        <f t="shared" si="67"/>
        <v/>
      </c>
      <c r="N1150" s="50" t="str">
        <f t="shared" si="66"/>
        <v/>
      </c>
      <c r="Q1150" s="28" t="str">
        <f t="shared" si="64"/>
        <v/>
      </c>
      <c r="T1150" s="30">
        <f t="shared" si="68"/>
        <v>0</v>
      </c>
      <c r="U1150" s="30">
        <f t="shared" si="69"/>
        <v>0</v>
      </c>
      <c r="X1150" s="67" t="str">
        <f t="shared" si="70"/>
        <v/>
      </c>
      <c r="Y1150" s="31"/>
      <c r="Z1150" s="30" t="str">
        <f t="shared" si="71"/>
        <v/>
      </c>
    </row>
    <row r="1151" spans="1:26" ht="25.5" customHeight="1" x14ac:dyDescent="0.25">
      <c r="A1151" s="13"/>
      <c r="B1151" s="82" t="str">
        <f t="shared" si="65"/>
        <v/>
      </c>
      <c r="J1151" s="50" t="str">
        <f>IF(G1151&lt;&gt;"",VLOOKUP(G1151,'nhân viên sale'!$A$2:$C$1624,2,0),"")</f>
        <v/>
      </c>
      <c r="L1151" s="27" t="str">
        <f t="shared" si="67"/>
        <v/>
      </c>
      <c r="N1151" s="50" t="str">
        <f t="shared" si="66"/>
        <v/>
      </c>
      <c r="Q1151" s="28" t="str">
        <f t="shared" si="64"/>
        <v/>
      </c>
      <c r="T1151" s="30">
        <f t="shared" si="68"/>
        <v>0</v>
      </c>
      <c r="U1151" s="30">
        <f t="shared" si="69"/>
        <v>0</v>
      </c>
      <c r="X1151" s="67" t="str">
        <f t="shared" si="70"/>
        <v/>
      </c>
      <c r="Y1151" s="31"/>
      <c r="Z1151" s="30" t="str">
        <f t="shared" si="71"/>
        <v/>
      </c>
    </row>
    <row r="1152" spans="1:26" ht="25.5" customHeight="1" x14ac:dyDescent="0.25">
      <c r="A1152" s="13"/>
      <c r="B1152" s="82" t="str">
        <f t="shared" si="65"/>
        <v/>
      </c>
      <c r="J1152" s="50" t="str">
        <f>IF(G1152&lt;&gt;"",VLOOKUP(G1152,'nhân viên sale'!$A$2:$C$1624,2,0),"")</f>
        <v/>
      </c>
      <c r="L1152" s="27" t="str">
        <f t="shared" si="67"/>
        <v/>
      </c>
      <c r="N1152" s="50" t="str">
        <f t="shared" si="66"/>
        <v/>
      </c>
      <c r="Q1152" s="28" t="str">
        <f t="shared" si="64"/>
        <v/>
      </c>
      <c r="T1152" s="30">
        <f t="shared" si="68"/>
        <v>0</v>
      </c>
      <c r="U1152" s="30">
        <f t="shared" si="69"/>
        <v>0</v>
      </c>
      <c r="X1152" s="67" t="str">
        <f t="shared" si="70"/>
        <v/>
      </c>
      <c r="Y1152" s="31"/>
      <c r="Z1152" s="30" t="str">
        <f t="shared" si="71"/>
        <v/>
      </c>
    </row>
    <row r="1153" spans="1:26" ht="25.5" customHeight="1" x14ac:dyDescent="0.25">
      <c r="A1153" s="13"/>
      <c r="B1153" s="82" t="str">
        <f t="shared" si="65"/>
        <v/>
      </c>
      <c r="J1153" s="50" t="str">
        <f>IF(G1153&lt;&gt;"",VLOOKUP(G1153,'nhân viên sale'!$A$2:$C$1624,2,0),"")</f>
        <v/>
      </c>
      <c r="L1153" s="27" t="str">
        <f t="shared" si="67"/>
        <v/>
      </c>
      <c r="N1153" s="50" t="str">
        <f t="shared" si="66"/>
        <v/>
      </c>
      <c r="Q1153" s="28" t="str">
        <f t="shared" si="64"/>
        <v/>
      </c>
      <c r="T1153" s="30">
        <f t="shared" si="68"/>
        <v>0</v>
      </c>
      <c r="U1153" s="30">
        <f t="shared" si="69"/>
        <v>0</v>
      </c>
      <c r="X1153" s="67" t="str">
        <f t="shared" si="70"/>
        <v/>
      </c>
      <c r="Y1153" s="31"/>
      <c r="Z1153" s="30" t="str">
        <f t="shared" si="71"/>
        <v/>
      </c>
    </row>
    <row r="1154" spans="1:26" ht="25.5" customHeight="1" x14ac:dyDescent="0.25">
      <c r="A1154" s="13"/>
      <c r="B1154" s="82" t="str">
        <f t="shared" si="65"/>
        <v/>
      </c>
      <c r="J1154" s="50" t="str">
        <f>IF(G1154&lt;&gt;"",VLOOKUP(G1154,'nhân viên sale'!$A$2:$C$1624,2,0),"")</f>
        <v/>
      </c>
      <c r="L1154" s="27" t="str">
        <f t="shared" si="67"/>
        <v/>
      </c>
      <c r="N1154" s="50" t="str">
        <f t="shared" si="66"/>
        <v/>
      </c>
      <c r="Q1154" s="28" t="str">
        <f t="shared" ref="Q1154:Q1217" si="72">IF(K1154&lt;&gt;"",VLOOKUP(K1154,tenhang,3,0),"")</f>
        <v/>
      </c>
      <c r="T1154" s="30">
        <f t="shared" si="68"/>
        <v>0</v>
      </c>
      <c r="U1154" s="30">
        <f t="shared" si="69"/>
        <v>0</v>
      </c>
      <c r="X1154" s="67" t="str">
        <f t="shared" si="70"/>
        <v/>
      </c>
      <c r="Y1154" s="31"/>
      <c r="Z1154" s="30" t="str">
        <f t="shared" si="71"/>
        <v/>
      </c>
    </row>
    <row r="1155" spans="1:26" ht="25.5" customHeight="1" x14ac:dyDescent="0.25">
      <c r="A1155" s="13"/>
      <c r="B1155" s="82" t="str">
        <f t="shared" ref="B1155:B1218" si="73">IF(I1155&lt;&gt;"",IF(LEN(I1155)&gt;9,LEFT(I1155,10),"sai PO"),"")</f>
        <v/>
      </c>
      <c r="J1155" s="50" t="str">
        <f>IF(G1155&lt;&gt;"",VLOOKUP(G1155,'nhân viên sale'!$A$2:$C$1624,2,0),"")</f>
        <v/>
      </c>
      <c r="L1155" s="27" t="str">
        <f t="shared" si="67"/>
        <v/>
      </c>
      <c r="N1155" s="50" t="str">
        <f t="shared" ref="N1155:N1218" si="74">IF(K1155&lt;&gt;"","K-HCM","")</f>
        <v/>
      </c>
      <c r="Q1155" s="28" t="str">
        <f t="shared" si="72"/>
        <v/>
      </c>
      <c r="T1155" s="30">
        <f t="shared" si="68"/>
        <v>0</v>
      </c>
      <c r="U1155" s="30">
        <f t="shared" si="69"/>
        <v>0</v>
      </c>
      <c r="X1155" s="67" t="str">
        <f t="shared" si="70"/>
        <v/>
      </c>
      <c r="Y1155" s="31"/>
      <c r="Z1155" s="30" t="str">
        <f t="shared" si="71"/>
        <v/>
      </c>
    </row>
    <row r="1156" spans="1:26" ht="25.5" customHeight="1" x14ac:dyDescent="0.25">
      <c r="A1156" s="13"/>
      <c r="B1156" s="82" t="str">
        <f t="shared" si="73"/>
        <v/>
      </c>
      <c r="J1156" s="50" t="str">
        <f>IF(G1156&lt;&gt;"",VLOOKUP(G1156,'nhân viên sale'!$A$2:$C$1624,2,0),"")</f>
        <v/>
      </c>
      <c r="L1156" s="27" t="str">
        <f t="shared" ref="L1156:L1219" si="75">IF(K1156&lt;&gt;"",VLOOKUP(K1156,tenhang,2,0),"")</f>
        <v/>
      </c>
      <c r="N1156" s="50" t="str">
        <f t="shared" si="74"/>
        <v/>
      </c>
      <c r="Q1156" s="28" t="str">
        <f t="shared" si="72"/>
        <v/>
      </c>
      <c r="T1156" s="30">
        <f t="shared" ref="T1156:T1200" si="76">IF(K1156&lt;&gt;"",VLOOKUP(K1156,tenhang,4,0),0)</f>
        <v>0</v>
      </c>
      <c r="U1156" s="30">
        <f t="shared" ref="U1156:U1200" si="77">R1156*T1156</f>
        <v>0</v>
      </c>
      <c r="X1156" s="67" t="str">
        <f t="shared" si="70"/>
        <v/>
      </c>
      <c r="Y1156" s="31"/>
      <c r="Z1156" s="30" t="str">
        <f t="shared" si="71"/>
        <v/>
      </c>
    </row>
    <row r="1157" spans="1:26" ht="25.5" customHeight="1" x14ac:dyDescent="0.25">
      <c r="A1157" s="13"/>
      <c r="B1157" s="82" t="str">
        <f t="shared" si="73"/>
        <v/>
      </c>
      <c r="J1157" s="50" t="str">
        <f>IF(G1157&lt;&gt;"",VLOOKUP(G1157,'nhân viên sale'!$A$2:$C$1624,2,0),"")</f>
        <v/>
      </c>
      <c r="L1157" s="27" t="str">
        <f t="shared" si="75"/>
        <v/>
      </c>
      <c r="N1157" s="50" t="str">
        <f t="shared" si="74"/>
        <v/>
      </c>
      <c r="Q1157" s="28" t="str">
        <f t="shared" si="72"/>
        <v/>
      </c>
      <c r="T1157" s="30">
        <f t="shared" si="76"/>
        <v>0</v>
      </c>
      <c r="U1157" s="30">
        <f t="shared" si="77"/>
        <v>0</v>
      </c>
      <c r="X1157" s="67" t="str">
        <f t="shared" si="70"/>
        <v/>
      </c>
      <c r="Y1157" s="31"/>
      <c r="Z1157" s="30" t="str">
        <f t="shared" si="71"/>
        <v/>
      </c>
    </row>
    <row r="1158" spans="1:26" ht="25.5" customHeight="1" x14ac:dyDescent="0.25">
      <c r="A1158" s="13"/>
      <c r="B1158" s="82" t="str">
        <f t="shared" si="73"/>
        <v/>
      </c>
      <c r="J1158" s="50" t="str">
        <f>IF(G1158&lt;&gt;"",VLOOKUP(G1158,'nhân viên sale'!$A$2:$C$1624,2,0),"")</f>
        <v/>
      </c>
      <c r="L1158" s="27" t="str">
        <f t="shared" si="75"/>
        <v/>
      </c>
      <c r="N1158" s="50" t="str">
        <f t="shared" si="74"/>
        <v/>
      </c>
      <c r="Q1158" s="28" t="str">
        <f t="shared" si="72"/>
        <v/>
      </c>
      <c r="T1158" s="30">
        <f t="shared" si="76"/>
        <v>0</v>
      </c>
      <c r="U1158" s="30">
        <f t="shared" si="77"/>
        <v>0</v>
      </c>
      <c r="X1158" s="67" t="str">
        <f t="shared" si="70"/>
        <v/>
      </c>
      <c r="Y1158" s="31"/>
      <c r="Z1158" s="30" t="str">
        <f t="shared" si="71"/>
        <v/>
      </c>
    </row>
    <row r="1159" spans="1:26" ht="25.5" customHeight="1" x14ac:dyDescent="0.25">
      <c r="A1159" s="13"/>
      <c r="B1159" s="82" t="str">
        <f t="shared" si="73"/>
        <v/>
      </c>
      <c r="J1159" s="50" t="str">
        <f>IF(G1159&lt;&gt;"",VLOOKUP(G1159,'nhân viên sale'!$A$2:$C$1624,2,0),"")</f>
        <v/>
      </c>
      <c r="L1159" s="27" t="str">
        <f t="shared" si="75"/>
        <v/>
      </c>
      <c r="N1159" s="50" t="str">
        <f t="shared" si="74"/>
        <v/>
      </c>
      <c r="Q1159" s="28" t="str">
        <f t="shared" si="72"/>
        <v/>
      </c>
      <c r="T1159" s="30">
        <f t="shared" si="76"/>
        <v>0</v>
      </c>
      <c r="U1159" s="30">
        <f t="shared" si="77"/>
        <v>0</v>
      </c>
      <c r="X1159" s="67" t="str">
        <f t="shared" si="70"/>
        <v/>
      </c>
      <c r="Y1159" s="31"/>
      <c r="Z1159" s="30" t="str">
        <f t="shared" si="71"/>
        <v/>
      </c>
    </row>
    <row r="1160" spans="1:26" ht="25.5" customHeight="1" x14ac:dyDescent="0.25">
      <c r="A1160" s="13"/>
      <c r="B1160" s="82" t="str">
        <f t="shared" si="73"/>
        <v/>
      </c>
      <c r="J1160" s="50" t="str">
        <f>IF(G1160&lt;&gt;"",VLOOKUP(G1160,'nhân viên sale'!$A$2:$C$1624,2,0),"")</f>
        <v/>
      </c>
      <c r="L1160" s="27" t="str">
        <f t="shared" si="75"/>
        <v/>
      </c>
      <c r="N1160" s="50" t="str">
        <f t="shared" si="74"/>
        <v/>
      </c>
      <c r="Q1160" s="28" t="str">
        <f t="shared" si="72"/>
        <v/>
      </c>
      <c r="T1160" s="30">
        <f t="shared" si="76"/>
        <v>0</v>
      </c>
      <c r="U1160" s="30">
        <f t="shared" si="77"/>
        <v>0</v>
      </c>
      <c r="X1160" s="67" t="str">
        <f t="shared" si="70"/>
        <v/>
      </c>
      <c r="Y1160" s="31"/>
      <c r="Z1160" s="30" t="str">
        <f t="shared" si="71"/>
        <v/>
      </c>
    </row>
    <row r="1161" spans="1:26" ht="25.5" customHeight="1" x14ac:dyDescent="0.25">
      <c r="A1161" s="13"/>
      <c r="B1161" s="82" t="str">
        <f t="shared" si="73"/>
        <v/>
      </c>
      <c r="J1161" s="50" t="str">
        <f>IF(G1161&lt;&gt;"",VLOOKUP(G1161,'nhân viên sale'!$A$2:$C$1624,2,0),"")</f>
        <v/>
      </c>
      <c r="L1161" s="27" t="str">
        <f t="shared" si="75"/>
        <v/>
      </c>
      <c r="N1161" s="50" t="str">
        <f t="shared" si="74"/>
        <v/>
      </c>
      <c r="Q1161" s="28" t="str">
        <f t="shared" si="72"/>
        <v/>
      </c>
      <c r="T1161" s="30">
        <f t="shared" si="76"/>
        <v>0</v>
      </c>
      <c r="U1161" s="30">
        <f t="shared" si="77"/>
        <v>0</v>
      </c>
      <c r="X1161" s="67" t="str">
        <f t="shared" si="70"/>
        <v/>
      </c>
      <c r="Y1161" s="31"/>
      <c r="Z1161" s="30" t="str">
        <f t="shared" si="71"/>
        <v/>
      </c>
    </row>
    <row r="1162" spans="1:26" ht="25.5" customHeight="1" x14ac:dyDescent="0.25">
      <c r="A1162" s="13"/>
      <c r="B1162" s="82" t="str">
        <f t="shared" si="73"/>
        <v/>
      </c>
      <c r="J1162" s="50" t="str">
        <f>IF(G1162&lt;&gt;"",VLOOKUP(G1162,'nhân viên sale'!$A$2:$C$1624,2,0),"")</f>
        <v/>
      </c>
      <c r="L1162" s="27" t="str">
        <f t="shared" si="75"/>
        <v/>
      </c>
      <c r="N1162" s="50" t="str">
        <f t="shared" si="74"/>
        <v/>
      </c>
      <c r="Q1162" s="28" t="str">
        <f t="shared" si="72"/>
        <v/>
      </c>
      <c r="T1162" s="30">
        <f t="shared" si="76"/>
        <v>0</v>
      </c>
      <c r="U1162" s="30">
        <f t="shared" si="77"/>
        <v>0</v>
      </c>
      <c r="X1162" s="67" t="str">
        <f t="shared" ref="X1162:X1225" si="78">IF(K1162&lt;&gt;"",8,"")</f>
        <v/>
      </c>
      <c r="Y1162" s="31"/>
      <c r="Z1162" s="30" t="str">
        <f t="shared" ref="Z1162:Z1225" si="79">IF(K1162&lt;&gt;"",ROUND(U1162*X1162*1%,0),"")</f>
        <v/>
      </c>
    </row>
    <row r="1163" spans="1:26" ht="25.5" customHeight="1" x14ac:dyDescent="0.25">
      <c r="A1163" s="13"/>
      <c r="B1163" s="82" t="str">
        <f t="shared" si="73"/>
        <v/>
      </c>
      <c r="J1163" s="50" t="str">
        <f>IF(G1163&lt;&gt;"",VLOOKUP(G1163,'nhân viên sale'!$A$2:$C$1624,2,0),"")</f>
        <v/>
      </c>
      <c r="L1163" s="27" t="str">
        <f t="shared" si="75"/>
        <v/>
      </c>
      <c r="N1163" s="50" t="str">
        <f t="shared" si="74"/>
        <v/>
      </c>
      <c r="Q1163" s="28" t="str">
        <f t="shared" si="72"/>
        <v/>
      </c>
      <c r="T1163" s="30">
        <f t="shared" si="76"/>
        <v>0</v>
      </c>
      <c r="U1163" s="30">
        <f t="shared" si="77"/>
        <v>0</v>
      </c>
      <c r="X1163" s="67" t="str">
        <f t="shared" si="78"/>
        <v/>
      </c>
      <c r="Y1163" s="31"/>
      <c r="Z1163" s="30" t="str">
        <f t="shared" si="79"/>
        <v/>
      </c>
    </row>
    <row r="1164" spans="1:26" ht="25.5" customHeight="1" x14ac:dyDescent="0.25">
      <c r="A1164" s="13"/>
      <c r="B1164" s="82" t="str">
        <f t="shared" si="73"/>
        <v/>
      </c>
      <c r="J1164" s="50" t="str">
        <f>IF(G1164&lt;&gt;"",VLOOKUP(G1164,'nhân viên sale'!$A$2:$C$1624,2,0),"")</f>
        <v/>
      </c>
      <c r="L1164" s="27" t="str">
        <f t="shared" si="75"/>
        <v/>
      </c>
      <c r="N1164" s="50" t="str">
        <f t="shared" si="74"/>
        <v/>
      </c>
      <c r="Q1164" s="28" t="str">
        <f t="shared" si="72"/>
        <v/>
      </c>
      <c r="T1164" s="30">
        <f t="shared" si="76"/>
        <v>0</v>
      </c>
      <c r="U1164" s="30">
        <f t="shared" si="77"/>
        <v>0</v>
      </c>
      <c r="X1164" s="67" t="str">
        <f t="shared" si="78"/>
        <v/>
      </c>
      <c r="Y1164" s="31"/>
      <c r="Z1164" s="30" t="str">
        <f t="shared" si="79"/>
        <v/>
      </c>
    </row>
    <row r="1165" spans="1:26" ht="25.5" customHeight="1" x14ac:dyDescent="0.25">
      <c r="A1165" s="13"/>
      <c r="B1165" s="82" t="str">
        <f t="shared" si="73"/>
        <v/>
      </c>
      <c r="J1165" s="50" t="str">
        <f>IF(G1165&lt;&gt;"",VLOOKUP(G1165,'nhân viên sale'!$A$2:$C$1624,2,0),"")</f>
        <v/>
      </c>
      <c r="L1165" s="27" t="str">
        <f t="shared" si="75"/>
        <v/>
      </c>
      <c r="N1165" s="50" t="str">
        <f t="shared" si="74"/>
        <v/>
      </c>
      <c r="Q1165" s="28" t="str">
        <f t="shared" si="72"/>
        <v/>
      </c>
      <c r="T1165" s="30">
        <f t="shared" si="76"/>
        <v>0</v>
      </c>
      <c r="U1165" s="30">
        <f t="shared" si="77"/>
        <v>0</v>
      </c>
      <c r="X1165" s="67" t="str">
        <f t="shared" si="78"/>
        <v/>
      </c>
      <c r="Y1165" s="31"/>
      <c r="Z1165" s="30" t="str">
        <f t="shared" si="79"/>
        <v/>
      </c>
    </row>
    <row r="1166" spans="1:26" ht="25.5" customHeight="1" x14ac:dyDescent="0.25">
      <c r="A1166" s="13"/>
      <c r="B1166" s="82" t="str">
        <f t="shared" si="73"/>
        <v/>
      </c>
      <c r="J1166" s="50" t="str">
        <f>IF(G1166&lt;&gt;"",VLOOKUP(G1166,'nhân viên sale'!$A$2:$C$1624,2,0),"")</f>
        <v/>
      </c>
      <c r="L1166" s="27" t="str">
        <f t="shared" si="75"/>
        <v/>
      </c>
      <c r="N1166" s="50" t="str">
        <f t="shared" si="74"/>
        <v/>
      </c>
      <c r="Q1166" s="28" t="str">
        <f t="shared" si="72"/>
        <v/>
      </c>
      <c r="T1166" s="30">
        <f t="shared" si="76"/>
        <v>0</v>
      </c>
      <c r="U1166" s="30">
        <f t="shared" si="77"/>
        <v>0</v>
      </c>
      <c r="X1166" s="67" t="str">
        <f t="shared" si="78"/>
        <v/>
      </c>
      <c r="Y1166" s="31"/>
      <c r="Z1166" s="30" t="str">
        <f t="shared" si="79"/>
        <v/>
      </c>
    </row>
    <row r="1167" spans="1:26" ht="25.5" customHeight="1" x14ac:dyDescent="0.25">
      <c r="A1167" s="13"/>
      <c r="B1167" s="82" t="str">
        <f t="shared" si="73"/>
        <v/>
      </c>
      <c r="J1167" s="50" t="str">
        <f>IF(G1167&lt;&gt;"",VLOOKUP(G1167,'nhân viên sale'!$A$2:$C$1624,2,0),"")</f>
        <v/>
      </c>
      <c r="L1167" s="27" t="str">
        <f t="shared" si="75"/>
        <v/>
      </c>
      <c r="N1167" s="50" t="str">
        <f t="shared" si="74"/>
        <v/>
      </c>
      <c r="Q1167" s="28" t="str">
        <f t="shared" si="72"/>
        <v/>
      </c>
      <c r="T1167" s="30">
        <f t="shared" si="76"/>
        <v>0</v>
      </c>
      <c r="U1167" s="30">
        <f t="shared" si="77"/>
        <v>0</v>
      </c>
      <c r="X1167" s="67" t="str">
        <f t="shared" si="78"/>
        <v/>
      </c>
      <c r="Y1167" s="31"/>
      <c r="Z1167" s="30" t="str">
        <f t="shared" si="79"/>
        <v/>
      </c>
    </row>
    <row r="1168" spans="1:26" ht="25.5" customHeight="1" x14ac:dyDescent="0.25">
      <c r="A1168" s="13"/>
      <c r="B1168" s="82" t="str">
        <f t="shared" si="73"/>
        <v/>
      </c>
      <c r="J1168" s="50" t="str">
        <f>IF(G1168&lt;&gt;"",VLOOKUP(G1168,'nhân viên sale'!$A$2:$C$1624,2,0),"")</f>
        <v/>
      </c>
      <c r="L1168" s="27" t="str">
        <f t="shared" si="75"/>
        <v/>
      </c>
      <c r="N1168" s="50" t="str">
        <f t="shared" si="74"/>
        <v/>
      </c>
      <c r="Q1168" s="28" t="str">
        <f t="shared" si="72"/>
        <v/>
      </c>
      <c r="T1168" s="30">
        <f t="shared" si="76"/>
        <v>0</v>
      </c>
      <c r="U1168" s="30">
        <f t="shared" si="77"/>
        <v>0</v>
      </c>
      <c r="X1168" s="67" t="str">
        <f t="shared" si="78"/>
        <v/>
      </c>
      <c r="Y1168" s="31"/>
      <c r="Z1168" s="30" t="str">
        <f t="shared" si="79"/>
        <v/>
      </c>
    </row>
    <row r="1169" spans="1:26" ht="25.5" customHeight="1" x14ac:dyDescent="0.25">
      <c r="A1169" s="13"/>
      <c r="B1169" s="82" t="str">
        <f t="shared" si="73"/>
        <v/>
      </c>
      <c r="J1169" s="50" t="str">
        <f>IF(G1169&lt;&gt;"",VLOOKUP(G1169,'nhân viên sale'!$A$2:$C$1624,2,0),"")</f>
        <v/>
      </c>
      <c r="L1169" s="27" t="str">
        <f t="shared" si="75"/>
        <v/>
      </c>
      <c r="N1169" s="50" t="str">
        <f t="shared" si="74"/>
        <v/>
      </c>
      <c r="Q1169" s="28" t="str">
        <f t="shared" si="72"/>
        <v/>
      </c>
      <c r="T1169" s="30">
        <f t="shared" si="76"/>
        <v>0</v>
      </c>
      <c r="U1169" s="30">
        <f t="shared" si="77"/>
        <v>0</v>
      </c>
      <c r="X1169" s="67" t="str">
        <f t="shared" si="78"/>
        <v/>
      </c>
      <c r="Y1169" s="31"/>
      <c r="Z1169" s="30" t="str">
        <f t="shared" si="79"/>
        <v/>
      </c>
    </row>
    <row r="1170" spans="1:26" ht="25.5" customHeight="1" x14ac:dyDescent="0.25">
      <c r="A1170" s="13"/>
      <c r="B1170" s="82" t="str">
        <f t="shared" si="73"/>
        <v/>
      </c>
      <c r="J1170" s="50" t="str">
        <f>IF(G1170&lt;&gt;"",VLOOKUP(G1170,'nhân viên sale'!$A$2:$C$1624,2,0),"")</f>
        <v/>
      </c>
      <c r="L1170" s="27" t="str">
        <f t="shared" si="75"/>
        <v/>
      </c>
      <c r="N1170" s="50" t="str">
        <f t="shared" si="74"/>
        <v/>
      </c>
      <c r="Q1170" s="28" t="str">
        <f t="shared" si="72"/>
        <v/>
      </c>
      <c r="T1170" s="30">
        <f t="shared" si="76"/>
        <v>0</v>
      </c>
      <c r="U1170" s="30">
        <f t="shared" si="77"/>
        <v>0</v>
      </c>
      <c r="X1170" s="67" t="str">
        <f t="shared" si="78"/>
        <v/>
      </c>
      <c r="Y1170" s="31"/>
      <c r="Z1170" s="30" t="str">
        <f t="shared" si="79"/>
        <v/>
      </c>
    </row>
    <row r="1171" spans="1:26" ht="25.5" customHeight="1" x14ac:dyDescent="0.25">
      <c r="A1171" s="13"/>
      <c r="B1171" s="82" t="str">
        <f t="shared" si="73"/>
        <v/>
      </c>
      <c r="J1171" s="50" t="str">
        <f>IF(G1171&lt;&gt;"",VLOOKUP(G1171,'nhân viên sale'!$A$2:$C$1624,2,0),"")</f>
        <v/>
      </c>
      <c r="L1171" s="27" t="str">
        <f t="shared" si="75"/>
        <v/>
      </c>
      <c r="N1171" s="50" t="str">
        <f t="shared" si="74"/>
        <v/>
      </c>
      <c r="Q1171" s="28" t="str">
        <f t="shared" si="72"/>
        <v/>
      </c>
      <c r="T1171" s="30">
        <f t="shared" si="76"/>
        <v>0</v>
      </c>
      <c r="U1171" s="30">
        <f t="shared" si="77"/>
        <v>0</v>
      </c>
      <c r="X1171" s="67" t="str">
        <f t="shared" si="78"/>
        <v/>
      </c>
      <c r="Y1171" s="31"/>
      <c r="Z1171" s="30" t="str">
        <f t="shared" si="79"/>
        <v/>
      </c>
    </row>
    <row r="1172" spans="1:26" ht="25.5" customHeight="1" x14ac:dyDescent="0.25">
      <c r="A1172" s="13"/>
      <c r="B1172" s="82" t="str">
        <f t="shared" si="73"/>
        <v/>
      </c>
      <c r="J1172" s="50" t="str">
        <f>IF(G1172&lt;&gt;"",VLOOKUP(G1172,'nhân viên sale'!$A$2:$C$1624,2,0),"")</f>
        <v/>
      </c>
      <c r="L1172" s="27" t="str">
        <f t="shared" si="75"/>
        <v/>
      </c>
      <c r="N1172" s="50" t="str">
        <f t="shared" si="74"/>
        <v/>
      </c>
      <c r="Q1172" s="28" t="str">
        <f t="shared" si="72"/>
        <v/>
      </c>
      <c r="T1172" s="30">
        <f t="shared" si="76"/>
        <v>0</v>
      </c>
      <c r="U1172" s="30">
        <f t="shared" si="77"/>
        <v>0</v>
      </c>
      <c r="X1172" s="67" t="str">
        <f t="shared" si="78"/>
        <v/>
      </c>
      <c r="Y1172" s="31"/>
      <c r="Z1172" s="30" t="str">
        <f t="shared" si="79"/>
        <v/>
      </c>
    </row>
    <row r="1173" spans="1:26" ht="25.5" customHeight="1" x14ac:dyDescent="0.25">
      <c r="A1173" s="13"/>
      <c r="B1173" s="82" t="str">
        <f t="shared" si="73"/>
        <v/>
      </c>
      <c r="J1173" s="50" t="str">
        <f>IF(G1173&lt;&gt;"",VLOOKUP(G1173,'nhân viên sale'!$A$2:$C$1624,2,0),"")</f>
        <v/>
      </c>
      <c r="L1173" s="27" t="str">
        <f t="shared" si="75"/>
        <v/>
      </c>
      <c r="N1173" s="50" t="str">
        <f t="shared" si="74"/>
        <v/>
      </c>
      <c r="Q1173" s="28" t="str">
        <f t="shared" si="72"/>
        <v/>
      </c>
      <c r="T1173" s="30">
        <f t="shared" si="76"/>
        <v>0</v>
      </c>
      <c r="U1173" s="30">
        <f t="shared" si="77"/>
        <v>0</v>
      </c>
      <c r="X1173" s="67" t="str">
        <f t="shared" si="78"/>
        <v/>
      </c>
      <c r="Y1173" s="31"/>
      <c r="Z1173" s="30" t="str">
        <f t="shared" si="79"/>
        <v/>
      </c>
    </row>
    <row r="1174" spans="1:26" ht="25.5" customHeight="1" x14ac:dyDescent="0.25">
      <c r="A1174" s="13"/>
      <c r="B1174" s="82" t="str">
        <f t="shared" si="73"/>
        <v/>
      </c>
      <c r="J1174" s="50" t="str">
        <f>IF(G1174&lt;&gt;"",VLOOKUP(G1174,'nhân viên sale'!$A$2:$C$1624,2,0),"")</f>
        <v/>
      </c>
      <c r="L1174" s="27" t="str">
        <f t="shared" si="75"/>
        <v/>
      </c>
      <c r="N1174" s="50" t="str">
        <f t="shared" si="74"/>
        <v/>
      </c>
      <c r="Q1174" s="28" t="str">
        <f t="shared" si="72"/>
        <v/>
      </c>
      <c r="T1174" s="30">
        <f t="shared" si="76"/>
        <v>0</v>
      </c>
      <c r="U1174" s="30">
        <f t="shared" si="77"/>
        <v>0</v>
      </c>
      <c r="X1174" s="67" t="str">
        <f t="shared" si="78"/>
        <v/>
      </c>
      <c r="Y1174" s="31"/>
      <c r="Z1174" s="30" t="str">
        <f t="shared" si="79"/>
        <v/>
      </c>
    </row>
    <row r="1175" spans="1:26" ht="25.5" customHeight="1" x14ac:dyDescent="0.25">
      <c r="A1175" s="13"/>
      <c r="B1175" s="82" t="str">
        <f t="shared" si="73"/>
        <v/>
      </c>
      <c r="J1175" s="50" t="str">
        <f>IF(G1175&lt;&gt;"",VLOOKUP(G1175,'nhân viên sale'!$A$2:$C$1624,2,0),"")</f>
        <v/>
      </c>
      <c r="L1175" s="27" t="str">
        <f t="shared" si="75"/>
        <v/>
      </c>
      <c r="N1175" s="50" t="str">
        <f t="shared" si="74"/>
        <v/>
      </c>
      <c r="Q1175" s="28" t="str">
        <f t="shared" si="72"/>
        <v/>
      </c>
      <c r="T1175" s="30">
        <f t="shared" si="76"/>
        <v>0</v>
      </c>
      <c r="U1175" s="30">
        <f t="shared" si="77"/>
        <v>0</v>
      </c>
      <c r="X1175" s="67" t="str">
        <f t="shared" si="78"/>
        <v/>
      </c>
      <c r="Y1175" s="31"/>
      <c r="Z1175" s="30" t="str">
        <f t="shared" si="79"/>
        <v/>
      </c>
    </row>
    <row r="1176" spans="1:26" ht="25.5" customHeight="1" x14ac:dyDescent="0.25">
      <c r="A1176" s="13"/>
      <c r="B1176" s="82" t="str">
        <f t="shared" si="73"/>
        <v/>
      </c>
      <c r="J1176" s="50" t="str">
        <f>IF(G1176&lt;&gt;"",VLOOKUP(G1176,'nhân viên sale'!$A$2:$C$1624,2,0),"")</f>
        <v/>
      </c>
      <c r="L1176" s="27" t="str">
        <f t="shared" si="75"/>
        <v/>
      </c>
      <c r="N1176" s="50" t="str">
        <f t="shared" si="74"/>
        <v/>
      </c>
      <c r="Q1176" s="28" t="str">
        <f t="shared" si="72"/>
        <v/>
      </c>
      <c r="T1176" s="30">
        <f t="shared" si="76"/>
        <v>0</v>
      </c>
      <c r="U1176" s="30">
        <f t="shared" si="77"/>
        <v>0</v>
      </c>
      <c r="X1176" s="67" t="str">
        <f t="shared" si="78"/>
        <v/>
      </c>
      <c r="Y1176" s="31"/>
      <c r="Z1176" s="30" t="str">
        <f t="shared" si="79"/>
        <v/>
      </c>
    </row>
    <row r="1177" spans="1:26" ht="25.5" customHeight="1" x14ac:dyDescent="0.25">
      <c r="A1177" s="13"/>
      <c r="B1177" s="82" t="str">
        <f t="shared" si="73"/>
        <v/>
      </c>
      <c r="J1177" s="50" t="str">
        <f>IF(G1177&lt;&gt;"",VLOOKUP(G1177,'nhân viên sale'!$A$2:$C$1624,2,0),"")</f>
        <v/>
      </c>
      <c r="L1177" s="27" t="str">
        <f t="shared" si="75"/>
        <v/>
      </c>
      <c r="N1177" s="50" t="str">
        <f t="shared" si="74"/>
        <v/>
      </c>
      <c r="Q1177" s="28" t="str">
        <f t="shared" si="72"/>
        <v/>
      </c>
      <c r="T1177" s="30">
        <f t="shared" si="76"/>
        <v>0</v>
      </c>
      <c r="U1177" s="30">
        <f t="shared" si="77"/>
        <v>0</v>
      </c>
      <c r="X1177" s="67" t="str">
        <f t="shared" si="78"/>
        <v/>
      </c>
      <c r="Y1177" s="31"/>
      <c r="Z1177" s="30" t="str">
        <f t="shared" si="79"/>
        <v/>
      </c>
    </row>
    <row r="1178" spans="1:26" ht="25.5" customHeight="1" x14ac:dyDescent="0.25">
      <c r="A1178" s="13"/>
      <c r="B1178" s="82" t="str">
        <f t="shared" si="73"/>
        <v/>
      </c>
      <c r="J1178" s="50" t="str">
        <f>IF(G1178&lt;&gt;"",VLOOKUP(G1178,'nhân viên sale'!$A$2:$C$1624,2,0),"")</f>
        <v/>
      </c>
      <c r="L1178" s="27" t="str">
        <f t="shared" si="75"/>
        <v/>
      </c>
      <c r="N1178" s="50" t="str">
        <f t="shared" si="74"/>
        <v/>
      </c>
      <c r="Q1178" s="28" t="str">
        <f t="shared" si="72"/>
        <v/>
      </c>
      <c r="T1178" s="30">
        <f t="shared" si="76"/>
        <v>0</v>
      </c>
      <c r="U1178" s="30">
        <f t="shared" si="77"/>
        <v>0</v>
      </c>
      <c r="X1178" s="67" t="str">
        <f t="shared" si="78"/>
        <v/>
      </c>
      <c r="Y1178" s="31"/>
      <c r="Z1178" s="30" t="str">
        <f t="shared" si="79"/>
        <v/>
      </c>
    </row>
    <row r="1179" spans="1:26" ht="25.5" customHeight="1" x14ac:dyDescent="0.25">
      <c r="A1179" s="13"/>
      <c r="B1179" s="82" t="str">
        <f t="shared" si="73"/>
        <v/>
      </c>
      <c r="J1179" s="50" t="str">
        <f>IF(G1179&lt;&gt;"",VLOOKUP(G1179,'nhân viên sale'!$A$2:$C$1624,2,0),"")</f>
        <v/>
      </c>
      <c r="L1179" s="27" t="str">
        <f t="shared" si="75"/>
        <v/>
      </c>
      <c r="N1179" s="50" t="str">
        <f t="shared" si="74"/>
        <v/>
      </c>
      <c r="Q1179" s="28" t="str">
        <f t="shared" si="72"/>
        <v/>
      </c>
      <c r="T1179" s="30">
        <f t="shared" si="76"/>
        <v>0</v>
      </c>
      <c r="U1179" s="30">
        <f t="shared" si="77"/>
        <v>0</v>
      </c>
      <c r="X1179" s="67" t="str">
        <f t="shared" si="78"/>
        <v/>
      </c>
      <c r="Y1179" s="31"/>
      <c r="Z1179" s="30" t="str">
        <f t="shared" si="79"/>
        <v/>
      </c>
    </row>
    <row r="1180" spans="1:26" ht="25.5" customHeight="1" x14ac:dyDescent="0.25">
      <c r="A1180" s="13"/>
      <c r="B1180" s="82" t="str">
        <f t="shared" si="73"/>
        <v/>
      </c>
      <c r="J1180" s="50" t="str">
        <f>IF(G1180&lt;&gt;"",VLOOKUP(G1180,'nhân viên sale'!$A$2:$C$1624,2,0),"")</f>
        <v/>
      </c>
      <c r="L1180" s="27" t="str">
        <f t="shared" si="75"/>
        <v/>
      </c>
      <c r="N1180" s="50" t="str">
        <f t="shared" si="74"/>
        <v/>
      </c>
      <c r="Q1180" s="28" t="str">
        <f t="shared" si="72"/>
        <v/>
      </c>
      <c r="T1180" s="30">
        <f t="shared" si="76"/>
        <v>0</v>
      </c>
      <c r="U1180" s="30">
        <f t="shared" si="77"/>
        <v>0</v>
      </c>
      <c r="X1180" s="67" t="str">
        <f t="shared" si="78"/>
        <v/>
      </c>
      <c r="Y1180" s="31"/>
      <c r="Z1180" s="30" t="str">
        <f t="shared" si="79"/>
        <v/>
      </c>
    </row>
    <row r="1181" spans="1:26" ht="25.5" customHeight="1" x14ac:dyDescent="0.25">
      <c r="A1181" s="13"/>
      <c r="B1181" s="82" t="str">
        <f t="shared" si="73"/>
        <v/>
      </c>
      <c r="J1181" s="50" t="str">
        <f>IF(G1181&lt;&gt;"",VLOOKUP(G1181,'nhân viên sale'!$A$2:$C$1624,2,0),"")</f>
        <v/>
      </c>
      <c r="L1181" s="27" t="str">
        <f t="shared" si="75"/>
        <v/>
      </c>
      <c r="N1181" s="50" t="str">
        <f t="shared" si="74"/>
        <v/>
      </c>
      <c r="Q1181" s="28" t="str">
        <f t="shared" si="72"/>
        <v/>
      </c>
      <c r="T1181" s="30">
        <f t="shared" si="76"/>
        <v>0</v>
      </c>
      <c r="U1181" s="30">
        <f t="shared" si="77"/>
        <v>0</v>
      </c>
      <c r="X1181" s="67" t="str">
        <f t="shared" si="78"/>
        <v/>
      </c>
      <c r="Y1181" s="31"/>
      <c r="Z1181" s="30" t="str">
        <f t="shared" si="79"/>
        <v/>
      </c>
    </row>
    <row r="1182" spans="1:26" ht="25.5" customHeight="1" x14ac:dyDescent="0.25">
      <c r="A1182" s="13"/>
      <c r="B1182" s="82" t="str">
        <f t="shared" si="73"/>
        <v/>
      </c>
      <c r="J1182" s="50" t="str">
        <f>IF(G1182&lt;&gt;"",VLOOKUP(G1182,'nhân viên sale'!$A$2:$C$1624,2,0),"")</f>
        <v/>
      </c>
      <c r="L1182" s="27" t="str">
        <f t="shared" si="75"/>
        <v/>
      </c>
      <c r="N1182" s="50" t="str">
        <f t="shared" si="74"/>
        <v/>
      </c>
      <c r="Q1182" s="28" t="str">
        <f t="shared" si="72"/>
        <v/>
      </c>
      <c r="T1182" s="30">
        <f t="shared" si="76"/>
        <v>0</v>
      </c>
      <c r="U1182" s="30">
        <f t="shared" si="77"/>
        <v>0</v>
      </c>
      <c r="X1182" s="67" t="str">
        <f t="shared" si="78"/>
        <v/>
      </c>
      <c r="Y1182" s="31"/>
      <c r="Z1182" s="30" t="str">
        <f t="shared" si="79"/>
        <v/>
      </c>
    </row>
    <row r="1183" spans="1:26" ht="25.5" customHeight="1" x14ac:dyDescent="0.25">
      <c r="A1183" s="13"/>
      <c r="B1183" s="82" t="str">
        <f t="shared" si="73"/>
        <v/>
      </c>
      <c r="J1183" s="50" t="str">
        <f>IF(G1183&lt;&gt;"",VLOOKUP(G1183,'nhân viên sale'!$A$2:$C$1624,2,0),"")</f>
        <v/>
      </c>
      <c r="L1183" s="27" t="str">
        <f t="shared" si="75"/>
        <v/>
      </c>
      <c r="N1183" s="50" t="str">
        <f t="shared" si="74"/>
        <v/>
      </c>
      <c r="Q1183" s="28" t="str">
        <f t="shared" si="72"/>
        <v/>
      </c>
      <c r="T1183" s="30">
        <f t="shared" si="76"/>
        <v>0</v>
      </c>
      <c r="U1183" s="30">
        <f t="shared" si="77"/>
        <v>0</v>
      </c>
      <c r="X1183" s="67" t="str">
        <f t="shared" si="78"/>
        <v/>
      </c>
      <c r="Y1183" s="31"/>
      <c r="Z1183" s="30" t="str">
        <f t="shared" si="79"/>
        <v/>
      </c>
    </row>
    <row r="1184" spans="1:26" ht="25.5" customHeight="1" x14ac:dyDescent="0.25">
      <c r="A1184" s="13"/>
      <c r="B1184" s="82" t="str">
        <f t="shared" si="73"/>
        <v/>
      </c>
      <c r="J1184" s="50" t="str">
        <f>IF(G1184&lt;&gt;"",VLOOKUP(G1184,'nhân viên sale'!$A$2:$C$1624,2,0),"")</f>
        <v/>
      </c>
      <c r="L1184" s="27" t="str">
        <f t="shared" si="75"/>
        <v/>
      </c>
      <c r="N1184" s="50" t="str">
        <f t="shared" si="74"/>
        <v/>
      </c>
      <c r="Q1184" s="28" t="str">
        <f t="shared" si="72"/>
        <v/>
      </c>
      <c r="T1184" s="30">
        <f t="shared" si="76"/>
        <v>0</v>
      </c>
      <c r="U1184" s="30">
        <f t="shared" si="77"/>
        <v>0</v>
      </c>
      <c r="X1184" s="67" t="str">
        <f t="shared" si="78"/>
        <v/>
      </c>
      <c r="Y1184" s="31"/>
      <c r="Z1184" s="30" t="str">
        <f t="shared" si="79"/>
        <v/>
      </c>
    </row>
    <row r="1185" spans="1:26" ht="25.5" customHeight="1" x14ac:dyDescent="0.25">
      <c r="A1185" s="13"/>
      <c r="B1185" s="82" t="str">
        <f t="shared" si="73"/>
        <v/>
      </c>
      <c r="J1185" s="50" t="str">
        <f>IF(G1185&lt;&gt;"",VLOOKUP(G1185,'nhân viên sale'!$A$2:$C$1624,2,0),"")</f>
        <v/>
      </c>
      <c r="L1185" s="27" t="str">
        <f t="shared" si="75"/>
        <v/>
      </c>
      <c r="N1185" s="50" t="str">
        <f t="shared" si="74"/>
        <v/>
      </c>
      <c r="Q1185" s="28" t="str">
        <f t="shared" si="72"/>
        <v/>
      </c>
      <c r="T1185" s="30">
        <f t="shared" si="76"/>
        <v>0</v>
      </c>
      <c r="U1185" s="30">
        <f t="shared" si="77"/>
        <v>0</v>
      </c>
      <c r="X1185" s="67" t="str">
        <f t="shared" si="78"/>
        <v/>
      </c>
      <c r="Y1185" s="31"/>
      <c r="Z1185" s="30" t="str">
        <f t="shared" si="79"/>
        <v/>
      </c>
    </row>
    <row r="1186" spans="1:26" ht="25.5" customHeight="1" x14ac:dyDescent="0.25">
      <c r="A1186" s="13"/>
      <c r="B1186" s="82" t="str">
        <f t="shared" si="73"/>
        <v/>
      </c>
      <c r="J1186" s="50" t="str">
        <f>IF(G1186&lt;&gt;"",VLOOKUP(G1186,'nhân viên sale'!$A$2:$C$1624,2,0),"")</f>
        <v/>
      </c>
      <c r="L1186" s="27" t="str">
        <f t="shared" si="75"/>
        <v/>
      </c>
      <c r="N1186" s="50" t="str">
        <f t="shared" si="74"/>
        <v/>
      </c>
      <c r="Q1186" s="28" t="str">
        <f t="shared" si="72"/>
        <v/>
      </c>
      <c r="T1186" s="30">
        <f t="shared" si="76"/>
        <v>0</v>
      </c>
      <c r="U1186" s="30">
        <f t="shared" si="77"/>
        <v>0</v>
      </c>
      <c r="X1186" s="67" t="str">
        <f t="shared" si="78"/>
        <v/>
      </c>
      <c r="Y1186" s="31"/>
      <c r="Z1186" s="30" t="str">
        <f t="shared" si="79"/>
        <v/>
      </c>
    </row>
    <row r="1187" spans="1:26" ht="25.5" customHeight="1" x14ac:dyDescent="0.25">
      <c r="A1187" s="13"/>
      <c r="B1187" s="82" t="str">
        <f t="shared" si="73"/>
        <v/>
      </c>
      <c r="J1187" s="50" t="str">
        <f>IF(G1187&lt;&gt;"",VLOOKUP(G1187,'nhân viên sale'!$A$2:$C$1624,2,0),"")</f>
        <v/>
      </c>
      <c r="L1187" s="27" t="str">
        <f t="shared" si="75"/>
        <v/>
      </c>
      <c r="N1187" s="50" t="str">
        <f t="shared" si="74"/>
        <v/>
      </c>
      <c r="Q1187" s="28" t="str">
        <f t="shared" si="72"/>
        <v/>
      </c>
      <c r="T1187" s="30">
        <f t="shared" si="76"/>
        <v>0</v>
      </c>
      <c r="U1187" s="30">
        <f t="shared" si="77"/>
        <v>0</v>
      </c>
      <c r="X1187" s="67" t="str">
        <f t="shared" si="78"/>
        <v/>
      </c>
      <c r="Y1187" s="31"/>
      <c r="Z1187" s="30" t="str">
        <f t="shared" si="79"/>
        <v/>
      </c>
    </row>
    <row r="1188" spans="1:26" ht="25.5" customHeight="1" x14ac:dyDescent="0.25">
      <c r="A1188" s="13"/>
      <c r="B1188" s="82" t="str">
        <f t="shared" si="73"/>
        <v/>
      </c>
      <c r="J1188" s="50" t="str">
        <f>IF(G1188&lt;&gt;"",VLOOKUP(G1188,'nhân viên sale'!$A$2:$C$1624,2,0),"")</f>
        <v/>
      </c>
      <c r="L1188" s="27" t="str">
        <f t="shared" si="75"/>
        <v/>
      </c>
      <c r="N1188" s="50" t="str">
        <f t="shared" si="74"/>
        <v/>
      </c>
      <c r="Q1188" s="28" t="str">
        <f t="shared" si="72"/>
        <v/>
      </c>
      <c r="T1188" s="30">
        <f t="shared" si="76"/>
        <v>0</v>
      </c>
      <c r="U1188" s="30">
        <f t="shared" si="77"/>
        <v>0</v>
      </c>
      <c r="X1188" s="67" t="str">
        <f t="shared" si="78"/>
        <v/>
      </c>
      <c r="Y1188" s="31"/>
      <c r="Z1188" s="30" t="str">
        <f t="shared" si="79"/>
        <v/>
      </c>
    </row>
    <row r="1189" spans="1:26" ht="25.5" customHeight="1" x14ac:dyDescent="0.25">
      <c r="A1189" s="13"/>
      <c r="B1189" s="82" t="str">
        <f t="shared" si="73"/>
        <v/>
      </c>
      <c r="J1189" s="50" t="str">
        <f>IF(G1189&lt;&gt;"",VLOOKUP(G1189,'nhân viên sale'!$A$2:$C$1624,2,0),"")</f>
        <v/>
      </c>
      <c r="L1189" s="27" t="str">
        <f t="shared" si="75"/>
        <v/>
      </c>
      <c r="N1189" s="50" t="str">
        <f t="shared" si="74"/>
        <v/>
      </c>
      <c r="Q1189" s="28" t="str">
        <f t="shared" si="72"/>
        <v/>
      </c>
      <c r="T1189" s="30">
        <f t="shared" si="76"/>
        <v>0</v>
      </c>
      <c r="U1189" s="30">
        <f t="shared" si="77"/>
        <v>0</v>
      </c>
      <c r="X1189" s="67" t="str">
        <f t="shared" si="78"/>
        <v/>
      </c>
      <c r="Y1189" s="31"/>
      <c r="Z1189" s="30" t="str">
        <f t="shared" si="79"/>
        <v/>
      </c>
    </row>
    <row r="1190" spans="1:26" ht="25.5" customHeight="1" x14ac:dyDescent="0.25">
      <c r="A1190" s="13"/>
      <c r="B1190" s="82" t="str">
        <f t="shared" si="73"/>
        <v/>
      </c>
      <c r="J1190" s="50" t="str">
        <f>IF(G1190&lt;&gt;"",VLOOKUP(G1190,'nhân viên sale'!$A$2:$C$1624,2,0),"")</f>
        <v/>
      </c>
      <c r="L1190" s="27" t="str">
        <f t="shared" si="75"/>
        <v/>
      </c>
      <c r="N1190" s="50" t="str">
        <f t="shared" si="74"/>
        <v/>
      </c>
      <c r="Q1190" s="28" t="str">
        <f t="shared" si="72"/>
        <v/>
      </c>
      <c r="T1190" s="30">
        <f t="shared" si="76"/>
        <v>0</v>
      </c>
      <c r="U1190" s="30">
        <f t="shared" si="77"/>
        <v>0</v>
      </c>
      <c r="X1190" s="67" t="str">
        <f t="shared" si="78"/>
        <v/>
      </c>
      <c r="Y1190" s="31"/>
      <c r="Z1190" s="30" t="str">
        <f t="shared" si="79"/>
        <v/>
      </c>
    </row>
    <row r="1191" spans="1:26" ht="25.5" customHeight="1" x14ac:dyDescent="0.25">
      <c r="A1191" s="13"/>
      <c r="B1191" s="82" t="str">
        <f t="shared" si="73"/>
        <v/>
      </c>
      <c r="J1191" s="50" t="str">
        <f>IF(G1191&lt;&gt;"",VLOOKUP(G1191,'nhân viên sale'!$A$2:$C$1624,2,0),"")</f>
        <v/>
      </c>
      <c r="L1191" s="27" t="str">
        <f t="shared" si="75"/>
        <v/>
      </c>
      <c r="N1191" s="50" t="str">
        <f t="shared" si="74"/>
        <v/>
      </c>
      <c r="Q1191" s="28" t="str">
        <f t="shared" si="72"/>
        <v/>
      </c>
      <c r="T1191" s="30">
        <f t="shared" si="76"/>
        <v>0</v>
      </c>
      <c r="U1191" s="30">
        <f t="shared" si="77"/>
        <v>0</v>
      </c>
      <c r="X1191" s="67" t="str">
        <f t="shared" si="78"/>
        <v/>
      </c>
      <c r="Y1191" s="31"/>
      <c r="Z1191" s="30" t="str">
        <f t="shared" si="79"/>
        <v/>
      </c>
    </row>
    <row r="1192" spans="1:26" ht="25.5" customHeight="1" x14ac:dyDescent="0.25">
      <c r="A1192" s="13"/>
      <c r="B1192" s="82" t="str">
        <f t="shared" si="73"/>
        <v/>
      </c>
      <c r="J1192" s="50" t="str">
        <f>IF(G1192&lt;&gt;"",VLOOKUP(G1192,'nhân viên sale'!$A$2:$C$1624,2,0),"")</f>
        <v/>
      </c>
      <c r="L1192" s="27" t="str">
        <f t="shared" si="75"/>
        <v/>
      </c>
      <c r="N1192" s="50" t="str">
        <f t="shared" si="74"/>
        <v/>
      </c>
      <c r="Q1192" s="28" t="str">
        <f t="shared" si="72"/>
        <v/>
      </c>
      <c r="T1192" s="30">
        <f t="shared" si="76"/>
        <v>0</v>
      </c>
      <c r="U1192" s="30">
        <f t="shared" si="77"/>
        <v>0</v>
      </c>
      <c r="X1192" s="67" t="str">
        <f t="shared" si="78"/>
        <v/>
      </c>
      <c r="Y1192" s="31"/>
      <c r="Z1192" s="30" t="str">
        <f t="shared" si="79"/>
        <v/>
      </c>
    </row>
    <row r="1193" spans="1:26" ht="25.5" customHeight="1" x14ac:dyDescent="0.25">
      <c r="A1193" s="13"/>
      <c r="B1193" s="82" t="str">
        <f t="shared" si="73"/>
        <v/>
      </c>
      <c r="J1193" s="50" t="str">
        <f>IF(G1193&lt;&gt;"",VLOOKUP(G1193,'nhân viên sale'!$A$2:$C$1624,2,0),"")</f>
        <v/>
      </c>
      <c r="L1193" s="27" t="str">
        <f t="shared" si="75"/>
        <v/>
      </c>
      <c r="N1193" s="50" t="str">
        <f t="shared" si="74"/>
        <v/>
      </c>
      <c r="Q1193" s="28" t="str">
        <f t="shared" si="72"/>
        <v/>
      </c>
      <c r="T1193" s="30">
        <f t="shared" si="76"/>
        <v>0</v>
      </c>
      <c r="U1193" s="30">
        <f t="shared" si="77"/>
        <v>0</v>
      </c>
      <c r="X1193" s="67" t="str">
        <f t="shared" si="78"/>
        <v/>
      </c>
      <c r="Y1193" s="31"/>
      <c r="Z1193" s="30" t="str">
        <f t="shared" si="79"/>
        <v/>
      </c>
    </row>
    <row r="1194" spans="1:26" ht="25.5" customHeight="1" x14ac:dyDescent="0.25">
      <c r="A1194" s="13"/>
      <c r="B1194" s="82" t="str">
        <f t="shared" si="73"/>
        <v/>
      </c>
      <c r="J1194" s="50" t="str">
        <f>IF(G1194&lt;&gt;"",VLOOKUP(G1194,'nhân viên sale'!$A$2:$C$1624,2,0),"")</f>
        <v/>
      </c>
      <c r="L1194" s="27" t="str">
        <f t="shared" si="75"/>
        <v/>
      </c>
      <c r="N1194" s="50" t="str">
        <f t="shared" si="74"/>
        <v/>
      </c>
      <c r="Q1194" s="28" t="str">
        <f t="shared" si="72"/>
        <v/>
      </c>
      <c r="T1194" s="30">
        <f t="shared" si="76"/>
        <v>0</v>
      </c>
      <c r="U1194" s="30">
        <f t="shared" si="77"/>
        <v>0</v>
      </c>
      <c r="X1194" s="67" t="str">
        <f t="shared" si="78"/>
        <v/>
      </c>
      <c r="Y1194" s="31"/>
      <c r="Z1194" s="30" t="str">
        <f t="shared" si="79"/>
        <v/>
      </c>
    </row>
    <row r="1195" spans="1:26" ht="25.5" customHeight="1" x14ac:dyDescent="0.25">
      <c r="A1195" s="13"/>
      <c r="B1195" s="82" t="str">
        <f t="shared" si="73"/>
        <v/>
      </c>
      <c r="J1195" s="50" t="str">
        <f>IF(G1195&lt;&gt;"",VLOOKUP(G1195,'nhân viên sale'!$A$2:$C$1624,2,0),"")</f>
        <v/>
      </c>
      <c r="L1195" s="27" t="str">
        <f t="shared" si="75"/>
        <v/>
      </c>
      <c r="N1195" s="50" t="str">
        <f t="shared" si="74"/>
        <v/>
      </c>
      <c r="Q1195" s="28" t="str">
        <f t="shared" si="72"/>
        <v/>
      </c>
      <c r="T1195" s="30">
        <f t="shared" si="76"/>
        <v>0</v>
      </c>
      <c r="U1195" s="30">
        <f t="shared" si="77"/>
        <v>0</v>
      </c>
      <c r="X1195" s="67" t="str">
        <f t="shared" si="78"/>
        <v/>
      </c>
      <c r="Y1195" s="31"/>
      <c r="Z1195" s="30" t="str">
        <f t="shared" si="79"/>
        <v/>
      </c>
    </row>
    <row r="1196" spans="1:26" ht="25.5" customHeight="1" x14ac:dyDescent="0.25">
      <c r="A1196" s="13"/>
      <c r="B1196" s="82" t="str">
        <f t="shared" si="73"/>
        <v/>
      </c>
      <c r="J1196" s="50" t="str">
        <f>IF(G1196&lt;&gt;"",VLOOKUP(G1196,'nhân viên sale'!$A$2:$C$1624,2,0),"")</f>
        <v/>
      </c>
      <c r="L1196" s="27" t="str">
        <f t="shared" si="75"/>
        <v/>
      </c>
      <c r="N1196" s="50" t="str">
        <f t="shared" si="74"/>
        <v/>
      </c>
      <c r="Q1196" s="28" t="str">
        <f t="shared" si="72"/>
        <v/>
      </c>
      <c r="T1196" s="30">
        <f t="shared" si="76"/>
        <v>0</v>
      </c>
      <c r="U1196" s="30">
        <f t="shared" si="77"/>
        <v>0</v>
      </c>
      <c r="X1196" s="67" t="str">
        <f t="shared" si="78"/>
        <v/>
      </c>
      <c r="Y1196" s="31"/>
      <c r="Z1196" s="30" t="str">
        <f t="shared" si="79"/>
        <v/>
      </c>
    </row>
    <row r="1197" spans="1:26" ht="25.5" customHeight="1" x14ac:dyDescent="0.25">
      <c r="A1197" s="13"/>
      <c r="B1197" s="82" t="str">
        <f t="shared" si="73"/>
        <v/>
      </c>
      <c r="J1197" s="50" t="str">
        <f>IF(G1197&lt;&gt;"",VLOOKUP(G1197,'nhân viên sale'!$A$2:$C$1624,2,0),"")</f>
        <v/>
      </c>
      <c r="L1197" s="27" t="str">
        <f t="shared" si="75"/>
        <v/>
      </c>
      <c r="N1197" s="50" t="str">
        <f t="shared" si="74"/>
        <v/>
      </c>
      <c r="Q1197" s="28" t="str">
        <f t="shared" si="72"/>
        <v/>
      </c>
      <c r="T1197" s="30">
        <f t="shared" si="76"/>
        <v>0</v>
      </c>
      <c r="U1197" s="30">
        <f t="shared" si="77"/>
        <v>0</v>
      </c>
      <c r="X1197" s="67" t="str">
        <f t="shared" si="78"/>
        <v/>
      </c>
      <c r="Y1197" s="31"/>
      <c r="Z1197" s="30" t="str">
        <f t="shared" si="79"/>
        <v/>
      </c>
    </row>
    <row r="1198" spans="1:26" ht="25.5" customHeight="1" x14ac:dyDescent="0.25">
      <c r="A1198" s="13"/>
      <c r="B1198" s="82" t="str">
        <f t="shared" si="73"/>
        <v/>
      </c>
      <c r="J1198" s="50" t="str">
        <f>IF(G1198&lt;&gt;"",VLOOKUP(G1198,'nhân viên sale'!$A$2:$C$1624,2,0),"")</f>
        <v/>
      </c>
      <c r="L1198" s="27" t="str">
        <f t="shared" si="75"/>
        <v/>
      </c>
      <c r="N1198" s="50" t="str">
        <f t="shared" si="74"/>
        <v/>
      </c>
      <c r="Q1198" s="28" t="str">
        <f t="shared" si="72"/>
        <v/>
      </c>
      <c r="T1198" s="30">
        <f t="shared" si="76"/>
        <v>0</v>
      </c>
      <c r="U1198" s="30">
        <f t="shared" si="77"/>
        <v>0</v>
      </c>
      <c r="X1198" s="67" t="str">
        <f t="shared" si="78"/>
        <v/>
      </c>
      <c r="Y1198" s="31"/>
      <c r="Z1198" s="30" t="str">
        <f t="shared" si="79"/>
        <v/>
      </c>
    </row>
    <row r="1199" spans="1:26" ht="25.5" customHeight="1" x14ac:dyDescent="0.25">
      <c r="A1199" s="13"/>
      <c r="B1199" s="82" t="str">
        <f t="shared" si="73"/>
        <v/>
      </c>
      <c r="J1199" s="50" t="str">
        <f>IF(G1199&lt;&gt;"",VLOOKUP(G1199,'nhân viên sale'!$A$2:$C$1624,2,0),"")</f>
        <v/>
      </c>
      <c r="L1199" s="27" t="str">
        <f t="shared" si="75"/>
        <v/>
      </c>
      <c r="N1199" s="50" t="str">
        <f t="shared" si="74"/>
        <v/>
      </c>
      <c r="Q1199" s="28" t="str">
        <f t="shared" si="72"/>
        <v/>
      </c>
      <c r="T1199" s="30">
        <f t="shared" si="76"/>
        <v>0</v>
      </c>
      <c r="U1199" s="30">
        <f t="shared" si="77"/>
        <v>0</v>
      </c>
      <c r="X1199" s="67" t="str">
        <f t="shared" si="78"/>
        <v/>
      </c>
      <c r="Y1199" s="31"/>
      <c r="Z1199" s="30" t="str">
        <f t="shared" si="79"/>
        <v/>
      </c>
    </row>
    <row r="1200" spans="1:26" ht="25.5" customHeight="1" x14ac:dyDescent="0.25">
      <c r="A1200" s="13"/>
      <c r="B1200" s="82" t="str">
        <f t="shared" si="73"/>
        <v/>
      </c>
      <c r="J1200" s="50" t="str">
        <f>IF(G1200&lt;&gt;"",VLOOKUP(G1200,'nhân viên sale'!$A$2:$C$1624,2,0),"")</f>
        <v/>
      </c>
      <c r="L1200" s="27" t="str">
        <f t="shared" si="75"/>
        <v/>
      </c>
      <c r="N1200" s="50" t="str">
        <f t="shared" si="74"/>
        <v/>
      </c>
      <c r="Q1200" s="28" t="str">
        <f t="shared" si="72"/>
        <v/>
      </c>
      <c r="T1200" s="30">
        <f t="shared" si="76"/>
        <v>0</v>
      </c>
      <c r="U1200" s="30">
        <f t="shared" si="77"/>
        <v>0</v>
      </c>
      <c r="X1200" s="67" t="str">
        <f t="shared" si="78"/>
        <v/>
      </c>
      <c r="Y1200" s="31"/>
      <c r="Z1200" s="30" t="str">
        <f t="shared" si="79"/>
        <v/>
      </c>
    </row>
    <row r="1201" spans="1:26" ht="25.5" customHeight="1" x14ac:dyDescent="0.25">
      <c r="A1201" s="13"/>
      <c r="B1201" s="82" t="str">
        <f t="shared" si="73"/>
        <v/>
      </c>
      <c r="J1201" s="50" t="str">
        <f>IF(G1201&lt;&gt;"",VLOOKUP(G1201,'nhân viên sale'!$A$2:$C$1624,2,0),"")</f>
        <v/>
      </c>
      <c r="L1201" s="27" t="str">
        <f t="shared" si="75"/>
        <v/>
      </c>
      <c r="N1201" s="50" t="str">
        <f t="shared" si="74"/>
        <v/>
      </c>
      <c r="Q1201" s="28" t="str">
        <f t="shared" si="72"/>
        <v/>
      </c>
      <c r="T1201" s="30">
        <f t="shared" ref="T1201:T1264" si="80">IF(K1201&lt;&gt;"",VLOOKUP(K1201,tenhang,4,0),0)</f>
        <v>0</v>
      </c>
      <c r="U1201" s="30">
        <f t="shared" ref="U1201:U1264" si="81">R1201*T1201</f>
        <v>0</v>
      </c>
      <c r="X1201" s="67" t="str">
        <f t="shared" si="78"/>
        <v/>
      </c>
      <c r="Z1201" s="30" t="str">
        <f t="shared" si="79"/>
        <v/>
      </c>
    </row>
    <row r="1202" spans="1:26" ht="25.5" customHeight="1" x14ac:dyDescent="0.25">
      <c r="A1202" s="13"/>
      <c r="B1202" s="82" t="str">
        <f t="shared" si="73"/>
        <v/>
      </c>
      <c r="J1202" s="50" t="str">
        <f>IF(G1202&lt;&gt;"",VLOOKUP(G1202,'nhân viên sale'!$A$2:$C$1624,2,0),"")</f>
        <v/>
      </c>
      <c r="L1202" s="27" t="str">
        <f t="shared" si="75"/>
        <v/>
      </c>
      <c r="N1202" s="50" t="str">
        <f t="shared" si="74"/>
        <v/>
      </c>
      <c r="Q1202" s="28" t="str">
        <f t="shared" si="72"/>
        <v/>
      </c>
      <c r="T1202" s="30">
        <f t="shared" si="80"/>
        <v>0</v>
      </c>
      <c r="U1202" s="30">
        <f t="shared" si="81"/>
        <v>0</v>
      </c>
      <c r="X1202" s="67" t="str">
        <f t="shared" si="78"/>
        <v/>
      </c>
      <c r="Z1202" s="30" t="str">
        <f t="shared" si="79"/>
        <v/>
      </c>
    </row>
    <row r="1203" spans="1:26" ht="25.5" customHeight="1" x14ac:dyDescent="0.25">
      <c r="A1203" s="13"/>
      <c r="B1203" s="82" t="str">
        <f t="shared" si="73"/>
        <v/>
      </c>
      <c r="J1203" s="50" t="str">
        <f>IF(G1203&lt;&gt;"",VLOOKUP(G1203,'nhân viên sale'!$A$2:$C$1624,2,0),"")</f>
        <v/>
      </c>
      <c r="L1203" s="27" t="str">
        <f t="shared" si="75"/>
        <v/>
      </c>
      <c r="N1203" s="50" t="str">
        <f t="shared" si="74"/>
        <v/>
      </c>
      <c r="Q1203" s="28" t="str">
        <f t="shared" si="72"/>
        <v/>
      </c>
      <c r="T1203" s="30">
        <f t="shared" si="80"/>
        <v>0</v>
      </c>
      <c r="U1203" s="30">
        <f t="shared" si="81"/>
        <v>0</v>
      </c>
      <c r="X1203" s="67" t="str">
        <f t="shared" si="78"/>
        <v/>
      </c>
      <c r="Z1203" s="30" t="str">
        <f t="shared" si="79"/>
        <v/>
      </c>
    </row>
    <row r="1204" spans="1:26" ht="25.5" customHeight="1" x14ac:dyDescent="0.25">
      <c r="A1204" s="13"/>
      <c r="B1204" s="82" t="str">
        <f t="shared" si="73"/>
        <v/>
      </c>
      <c r="J1204" s="50" t="str">
        <f>IF(G1204&lt;&gt;"",VLOOKUP(G1204,'nhân viên sale'!$A$2:$C$1624,2,0),"")</f>
        <v/>
      </c>
      <c r="L1204" s="27" t="str">
        <f t="shared" si="75"/>
        <v/>
      </c>
      <c r="N1204" s="50" t="str">
        <f t="shared" si="74"/>
        <v/>
      </c>
      <c r="Q1204" s="28" t="str">
        <f t="shared" si="72"/>
        <v/>
      </c>
      <c r="T1204" s="30">
        <f t="shared" si="80"/>
        <v>0</v>
      </c>
      <c r="U1204" s="30">
        <f t="shared" si="81"/>
        <v>0</v>
      </c>
      <c r="X1204" s="67" t="str">
        <f t="shared" si="78"/>
        <v/>
      </c>
      <c r="Z1204" s="30" t="str">
        <f t="shared" si="79"/>
        <v/>
      </c>
    </row>
    <row r="1205" spans="1:26" ht="25.5" customHeight="1" x14ac:dyDescent="0.25">
      <c r="A1205" s="13"/>
      <c r="B1205" s="82" t="str">
        <f t="shared" si="73"/>
        <v/>
      </c>
      <c r="J1205" s="50" t="str">
        <f>IF(G1205&lt;&gt;"",VLOOKUP(G1205,'nhân viên sale'!$A$2:$C$1624,2,0),"")</f>
        <v/>
      </c>
      <c r="L1205" s="27" t="str">
        <f t="shared" si="75"/>
        <v/>
      </c>
      <c r="N1205" s="50" t="str">
        <f t="shared" si="74"/>
        <v/>
      </c>
      <c r="Q1205" s="28" t="str">
        <f t="shared" si="72"/>
        <v/>
      </c>
      <c r="T1205" s="30">
        <f t="shared" si="80"/>
        <v>0</v>
      </c>
      <c r="U1205" s="30">
        <f t="shared" si="81"/>
        <v>0</v>
      </c>
      <c r="X1205" s="67" t="str">
        <f t="shared" si="78"/>
        <v/>
      </c>
      <c r="Z1205" s="30" t="str">
        <f t="shared" si="79"/>
        <v/>
      </c>
    </row>
    <row r="1206" spans="1:26" ht="25.5" customHeight="1" x14ac:dyDescent="0.25">
      <c r="A1206" s="13"/>
      <c r="B1206" s="82" t="str">
        <f t="shared" si="73"/>
        <v/>
      </c>
      <c r="J1206" s="50" t="str">
        <f>IF(G1206&lt;&gt;"",VLOOKUP(G1206,'nhân viên sale'!$A$2:$C$1624,2,0),"")</f>
        <v/>
      </c>
      <c r="L1206" s="27" t="str">
        <f t="shared" si="75"/>
        <v/>
      </c>
      <c r="N1206" s="50" t="str">
        <f t="shared" si="74"/>
        <v/>
      </c>
      <c r="Q1206" s="28" t="str">
        <f t="shared" si="72"/>
        <v/>
      </c>
      <c r="T1206" s="30">
        <f t="shared" si="80"/>
        <v>0</v>
      </c>
      <c r="U1206" s="30">
        <f t="shared" si="81"/>
        <v>0</v>
      </c>
      <c r="X1206" s="67" t="str">
        <f t="shared" si="78"/>
        <v/>
      </c>
      <c r="Z1206" s="30" t="str">
        <f t="shared" si="79"/>
        <v/>
      </c>
    </row>
    <row r="1207" spans="1:26" ht="25.5" customHeight="1" x14ac:dyDescent="0.25">
      <c r="A1207" s="13"/>
      <c r="B1207" s="82" t="str">
        <f t="shared" si="73"/>
        <v/>
      </c>
      <c r="J1207" s="50" t="str">
        <f>IF(G1207&lt;&gt;"",VLOOKUP(G1207,'nhân viên sale'!$A$2:$C$1624,2,0),"")</f>
        <v/>
      </c>
      <c r="L1207" s="27" t="str">
        <f t="shared" si="75"/>
        <v/>
      </c>
      <c r="N1207" s="50" t="str">
        <f t="shared" si="74"/>
        <v/>
      </c>
      <c r="Q1207" s="28" t="str">
        <f t="shared" si="72"/>
        <v/>
      </c>
      <c r="T1207" s="30">
        <f t="shared" si="80"/>
        <v>0</v>
      </c>
      <c r="U1207" s="30">
        <f t="shared" si="81"/>
        <v>0</v>
      </c>
      <c r="X1207" s="67" t="str">
        <f t="shared" si="78"/>
        <v/>
      </c>
      <c r="Z1207" s="30" t="str">
        <f t="shared" si="79"/>
        <v/>
      </c>
    </row>
    <row r="1208" spans="1:26" ht="25.5" customHeight="1" x14ac:dyDescent="0.25">
      <c r="A1208" s="13"/>
      <c r="B1208" s="82" t="str">
        <f t="shared" si="73"/>
        <v/>
      </c>
      <c r="J1208" s="50" t="str">
        <f>IF(G1208&lt;&gt;"",VLOOKUP(G1208,'nhân viên sale'!$A$2:$C$1624,2,0),"")</f>
        <v/>
      </c>
      <c r="L1208" s="27" t="str">
        <f t="shared" si="75"/>
        <v/>
      </c>
      <c r="N1208" s="50" t="str">
        <f t="shared" si="74"/>
        <v/>
      </c>
      <c r="Q1208" s="28" t="str">
        <f t="shared" si="72"/>
        <v/>
      </c>
      <c r="T1208" s="30">
        <f t="shared" si="80"/>
        <v>0</v>
      </c>
      <c r="U1208" s="30">
        <f t="shared" si="81"/>
        <v>0</v>
      </c>
      <c r="X1208" s="67" t="str">
        <f t="shared" si="78"/>
        <v/>
      </c>
      <c r="Z1208" s="30" t="str">
        <f t="shared" si="79"/>
        <v/>
      </c>
    </row>
    <row r="1209" spans="1:26" ht="25.5" customHeight="1" x14ac:dyDescent="0.25">
      <c r="A1209" s="13"/>
      <c r="B1209" s="82" t="str">
        <f t="shared" si="73"/>
        <v/>
      </c>
      <c r="J1209" s="50" t="str">
        <f>IF(G1209&lt;&gt;"",VLOOKUP(G1209,'nhân viên sale'!$A$2:$C$1624,2,0),"")</f>
        <v/>
      </c>
      <c r="L1209" s="27" t="str">
        <f t="shared" si="75"/>
        <v/>
      </c>
      <c r="N1209" s="50" t="str">
        <f t="shared" si="74"/>
        <v/>
      </c>
      <c r="Q1209" s="28" t="str">
        <f t="shared" si="72"/>
        <v/>
      </c>
      <c r="T1209" s="30">
        <f t="shared" si="80"/>
        <v>0</v>
      </c>
      <c r="U1209" s="30">
        <f t="shared" si="81"/>
        <v>0</v>
      </c>
      <c r="X1209" s="67" t="str">
        <f t="shared" si="78"/>
        <v/>
      </c>
      <c r="Z1209" s="30" t="str">
        <f t="shared" si="79"/>
        <v/>
      </c>
    </row>
    <row r="1210" spans="1:26" ht="25.5" customHeight="1" x14ac:dyDescent="0.25">
      <c r="A1210" s="13"/>
      <c r="B1210" s="82" t="str">
        <f t="shared" si="73"/>
        <v/>
      </c>
      <c r="J1210" s="50" t="str">
        <f>IF(G1210&lt;&gt;"",VLOOKUP(G1210,'nhân viên sale'!$A$2:$C$1624,2,0),"")</f>
        <v/>
      </c>
      <c r="L1210" s="27" t="str">
        <f t="shared" si="75"/>
        <v/>
      </c>
      <c r="N1210" s="50" t="str">
        <f t="shared" si="74"/>
        <v/>
      </c>
      <c r="Q1210" s="28" t="str">
        <f t="shared" si="72"/>
        <v/>
      </c>
      <c r="T1210" s="30">
        <f t="shared" si="80"/>
        <v>0</v>
      </c>
      <c r="U1210" s="30">
        <f t="shared" si="81"/>
        <v>0</v>
      </c>
      <c r="X1210" s="67" t="str">
        <f t="shared" si="78"/>
        <v/>
      </c>
      <c r="Z1210" s="30" t="str">
        <f t="shared" si="79"/>
        <v/>
      </c>
    </row>
    <row r="1211" spans="1:26" ht="25.5" customHeight="1" x14ac:dyDescent="0.25">
      <c r="A1211" s="13"/>
      <c r="B1211" s="82" t="str">
        <f t="shared" si="73"/>
        <v/>
      </c>
      <c r="J1211" s="50" t="str">
        <f>IF(G1211&lt;&gt;"",VLOOKUP(G1211,'nhân viên sale'!$A$2:$C$1624,2,0),"")</f>
        <v/>
      </c>
      <c r="L1211" s="27" t="str">
        <f t="shared" si="75"/>
        <v/>
      </c>
      <c r="N1211" s="50" t="str">
        <f t="shared" si="74"/>
        <v/>
      </c>
      <c r="Q1211" s="28" t="str">
        <f t="shared" si="72"/>
        <v/>
      </c>
      <c r="T1211" s="30">
        <f t="shared" si="80"/>
        <v>0</v>
      </c>
      <c r="U1211" s="30">
        <f t="shared" si="81"/>
        <v>0</v>
      </c>
      <c r="X1211" s="67" t="str">
        <f t="shared" si="78"/>
        <v/>
      </c>
      <c r="Z1211" s="30" t="str">
        <f t="shared" si="79"/>
        <v/>
      </c>
    </row>
    <row r="1212" spans="1:26" ht="25.5" customHeight="1" x14ac:dyDescent="0.25">
      <c r="A1212" s="13"/>
      <c r="B1212" s="82" t="str">
        <f t="shared" si="73"/>
        <v/>
      </c>
      <c r="J1212" s="50" t="str">
        <f>IF(G1212&lt;&gt;"",VLOOKUP(G1212,'nhân viên sale'!$A$2:$C$1624,2,0),"")</f>
        <v/>
      </c>
      <c r="L1212" s="27" t="str">
        <f t="shared" si="75"/>
        <v/>
      </c>
      <c r="N1212" s="50" t="str">
        <f t="shared" si="74"/>
        <v/>
      </c>
      <c r="Q1212" s="28" t="str">
        <f t="shared" si="72"/>
        <v/>
      </c>
      <c r="T1212" s="30">
        <f t="shared" si="80"/>
        <v>0</v>
      </c>
      <c r="U1212" s="30">
        <f t="shared" si="81"/>
        <v>0</v>
      </c>
      <c r="X1212" s="67" t="str">
        <f t="shared" si="78"/>
        <v/>
      </c>
      <c r="Z1212" s="30" t="str">
        <f t="shared" si="79"/>
        <v/>
      </c>
    </row>
    <row r="1213" spans="1:26" ht="25.5" customHeight="1" x14ac:dyDescent="0.25">
      <c r="A1213" s="13"/>
      <c r="B1213" s="82" t="str">
        <f t="shared" si="73"/>
        <v/>
      </c>
      <c r="J1213" s="50" t="str">
        <f>IF(G1213&lt;&gt;"",VLOOKUP(G1213,'nhân viên sale'!$A$2:$C$1624,2,0),"")</f>
        <v/>
      </c>
      <c r="L1213" s="27" t="str">
        <f t="shared" si="75"/>
        <v/>
      </c>
      <c r="N1213" s="50" t="str">
        <f t="shared" si="74"/>
        <v/>
      </c>
      <c r="Q1213" s="28" t="str">
        <f t="shared" si="72"/>
        <v/>
      </c>
      <c r="T1213" s="30">
        <f t="shared" si="80"/>
        <v>0</v>
      </c>
      <c r="U1213" s="30">
        <f t="shared" si="81"/>
        <v>0</v>
      </c>
      <c r="X1213" s="67" t="str">
        <f t="shared" si="78"/>
        <v/>
      </c>
      <c r="Z1213" s="30" t="str">
        <f t="shared" si="79"/>
        <v/>
      </c>
    </row>
    <row r="1214" spans="1:26" ht="25.5" customHeight="1" x14ac:dyDescent="0.25">
      <c r="A1214" s="13"/>
      <c r="B1214" s="82" t="str">
        <f t="shared" si="73"/>
        <v/>
      </c>
      <c r="J1214" s="50" t="str">
        <f>IF(G1214&lt;&gt;"",VLOOKUP(G1214,'nhân viên sale'!$A$2:$C$1624,2,0),"")</f>
        <v/>
      </c>
      <c r="L1214" s="27" t="str">
        <f t="shared" si="75"/>
        <v/>
      </c>
      <c r="N1214" s="50" t="str">
        <f t="shared" si="74"/>
        <v/>
      </c>
      <c r="Q1214" s="28" t="str">
        <f t="shared" si="72"/>
        <v/>
      </c>
      <c r="T1214" s="30">
        <f t="shared" si="80"/>
        <v>0</v>
      </c>
      <c r="U1214" s="30">
        <f t="shared" si="81"/>
        <v>0</v>
      </c>
      <c r="X1214" s="67" t="str">
        <f t="shared" si="78"/>
        <v/>
      </c>
      <c r="Z1214" s="30" t="str">
        <f t="shared" si="79"/>
        <v/>
      </c>
    </row>
    <row r="1215" spans="1:26" ht="25.5" customHeight="1" x14ac:dyDescent="0.25">
      <c r="A1215" s="13"/>
      <c r="B1215" s="82" t="str">
        <f t="shared" si="73"/>
        <v/>
      </c>
      <c r="J1215" s="50" t="str">
        <f>IF(G1215&lt;&gt;"",VLOOKUP(G1215,'nhân viên sale'!$A$2:$C$1624,2,0),"")</f>
        <v/>
      </c>
      <c r="L1215" s="27" t="str">
        <f t="shared" si="75"/>
        <v/>
      </c>
      <c r="N1215" s="50" t="str">
        <f t="shared" si="74"/>
        <v/>
      </c>
      <c r="Q1215" s="28" t="str">
        <f t="shared" si="72"/>
        <v/>
      </c>
      <c r="T1215" s="30">
        <f t="shared" si="80"/>
        <v>0</v>
      </c>
      <c r="U1215" s="30">
        <f t="shared" si="81"/>
        <v>0</v>
      </c>
      <c r="X1215" s="67" t="str">
        <f t="shared" si="78"/>
        <v/>
      </c>
      <c r="Z1215" s="30" t="str">
        <f t="shared" si="79"/>
        <v/>
      </c>
    </row>
    <row r="1216" spans="1:26" ht="25.5" customHeight="1" x14ac:dyDescent="0.25">
      <c r="A1216" s="13"/>
      <c r="B1216" s="82" t="str">
        <f t="shared" si="73"/>
        <v/>
      </c>
      <c r="J1216" s="50" t="str">
        <f>IF(G1216&lt;&gt;"",VLOOKUP(G1216,'nhân viên sale'!$A$2:$C$1624,2,0),"")</f>
        <v/>
      </c>
      <c r="L1216" s="27" t="str">
        <f t="shared" si="75"/>
        <v/>
      </c>
      <c r="N1216" s="50" t="str">
        <f t="shared" si="74"/>
        <v/>
      </c>
      <c r="Q1216" s="28" t="str">
        <f t="shared" si="72"/>
        <v/>
      </c>
      <c r="T1216" s="30">
        <f t="shared" si="80"/>
        <v>0</v>
      </c>
      <c r="U1216" s="30">
        <f t="shared" si="81"/>
        <v>0</v>
      </c>
      <c r="X1216" s="67" t="str">
        <f t="shared" si="78"/>
        <v/>
      </c>
      <c r="Z1216" s="30" t="str">
        <f t="shared" si="79"/>
        <v/>
      </c>
    </row>
    <row r="1217" spans="1:26" ht="25.5" customHeight="1" x14ac:dyDescent="0.25">
      <c r="A1217" s="13"/>
      <c r="B1217" s="82" t="str">
        <f t="shared" si="73"/>
        <v/>
      </c>
      <c r="J1217" s="50" t="str">
        <f>IF(G1217&lt;&gt;"",VLOOKUP(G1217,'nhân viên sale'!$A$2:$C$1624,2,0),"")</f>
        <v/>
      </c>
      <c r="L1217" s="27" t="str">
        <f t="shared" si="75"/>
        <v/>
      </c>
      <c r="N1217" s="50" t="str">
        <f t="shared" si="74"/>
        <v/>
      </c>
      <c r="Q1217" s="28" t="str">
        <f t="shared" si="72"/>
        <v/>
      </c>
      <c r="T1217" s="30">
        <f t="shared" si="80"/>
        <v>0</v>
      </c>
      <c r="U1217" s="30">
        <f t="shared" si="81"/>
        <v>0</v>
      </c>
      <c r="X1217" s="67" t="str">
        <f t="shared" si="78"/>
        <v/>
      </c>
      <c r="Z1217" s="30" t="str">
        <f t="shared" si="79"/>
        <v/>
      </c>
    </row>
    <row r="1218" spans="1:26" ht="25.5" customHeight="1" x14ac:dyDescent="0.25">
      <c r="A1218" s="13"/>
      <c r="B1218" s="82" t="str">
        <f t="shared" si="73"/>
        <v/>
      </c>
      <c r="J1218" s="50" t="str">
        <f>IF(G1218&lt;&gt;"",VLOOKUP(G1218,'nhân viên sale'!$A$2:$C$1624,2,0),"")</f>
        <v/>
      </c>
      <c r="L1218" s="27" t="str">
        <f t="shared" si="75"/>
        <v/>
      </c>
      <c r="N1218" s="50" t="str">
        <f t="shared" si="74"/>
        <v/>
      </c>
      <c r="Q1218" s="28" t="str">
        <f t="shared" ref="Q1218:Q1281" si="82">IF(K1218&lt;&gt;"",VLOOKUP(K1218,tenhang,3,0),"")</f>
        <v/>
      </c>
      <c r="T1218" s="30">
        <f t="shared" si="80"/>
        <v>0</v>
      </c>
      <c r="U1218" s="30">
        <f t="shared" si="81"/>
        <v>0</v>
      </c>
      <c r="X1218" s="67" t="str">
        <f t="shared" si="78"/>
        <v/>
      </c>
      <c r="Z1218" s="30" t="str">
        <f t="shared" si="79"/>
        <v/>
      </c>
    </row>
    <row r="1219" spans="1:26" ht="25.5" customHeight="1" x14ac:dyDescent="0.25">
      <c r="A1219" s="13"/>
      <c r="B1219" s="82" t="str">
        <f t="shared" ref="B1219:B1282" si="83">IF(I1219&lt;&gt;"",IF(LEN(I1219)&gt;9,LEFT(I1219,10),"sai PO"),"")</f>
        <v/>
      </c>
      <c r="J1219" s="50" t="str">
        <f>IF(G1219&lt;&gt;"",VLOOKUP(G1219,'nhân viên sale'!$A$2:$C$1624,2,0),"")</f>
        <v/>
      </c>
      <c r="L1219" s="27" t="str">
        <f t="shared" si="75"/>
        <v/>
      </c>
      <c r="N1219" s="50" t="str">
        <f t="shared" ref="N1219:N1282" si="84">IF(K1219&lt;&gt;"","K-HCM","")</f>
        <v/>
      </c>
      <c r="Q1219" s="28" t="str">
        <f t="shared" si="82"/>
        <v/>
      </c>
      <c r="T1219" s="30">
        <f t="shared" si="80"/>
        <v>0</v>
      </c>
      <c r="U1219" s="30">
        <f t="shared" si="81"/>
        <v>0</v>
      </c>
      <c r="X1219" s="67" t="str">
        <f t="shared" si="78"/>
        <v/>
      </c>
      <c r="Z1219" s="30" t="str">
        <f t="shared" si="79"/>
        <v/>
      </c>
    </row>
    <row r="1220" spans="1:26" ht="25.5" customHeight="1" x14ac:dyDescent="0.25">
      <c r="A1220" s="13"/>
      <c r="B1220" s="82" t="str">
        <f t="shared" si="83"/>
        <v/>
      </c>
      <c r="J1220" s="50" t="str">
        <f>IF(G1220&lt;&gt;"",VLOOKUP(G1220,'nhân viên sale'!$A$2:$C$1624,2,0),"")</f>
        <v/>
      </c>
      <c r="L1220" s="27" t="str">
        <f t="shared" ref="L1220:L1283" si="85">IF(K1220&lt;&gt;"",VLOOKUP(K1220,tenhang,2,0),"")</f>
        <v/>
      </c>
      <c r="N1220" s="50" t="str">
        <f t="shared" si="84"/>
        <v/>
      </c>
      <c r="Q1220" s="28" t="str">
        <f t="shared" si="82"/>
        <v/>
      </c>
      <c r="T1220" s="30">
        <f t="shared" si="80"/>
        <v>0</v>
      </c>
      <c r="U1220" s="30">
        <f t="shared" si="81"/>
        <v>0</v>
      </c>
      <c r="X1220" s="67" t="str">
        <f t="shared" si="78"/>
        <v/>
      </c>
      <c r="Z1220" s="30" t="str">
        <f t="shared" si="79"/>
        <v/>
      </c>
    </row>
    <row r="1221" spans="1:26" ht="25.5" customHeight="1" x14ac:dyDescent="0.25">
      <c r="A1221" s="13"/>
      <c r="B1221" s="82" t="str">
        <f t="shared" si="83"/>
        <v/>
      </c>
      <c r="J1221" s="50" t="str">
        <f>IF(G1221&lt;&gt;"",VLOOKUP(G1221,'nhân viên sale'!$A$2:$C$1624,2,0),"")</f>
        <v/>
      </c>
      <c r="L1221" s="27" t="str">
        <f t="shared" si="85"/>
        <v/>
      </c>
      <c r="N1221" s="50" t="str">
        <f t="shared" si="84"/>
        <v/>
      </c>
      <c r="Q1221" s="28" t="str">
        <f t="shared" si="82"/>
        <v/>
      </c>
      <c r="T1221" s="30">
        <f t="shared" si="80"/>
        <v>0</v>
      </c>
      <c r="U1221" s="30">
        <f t="shared" si="81"/>
        <v>0</v>
      </c>
      <c r="X1221" s="67" t="str">
        <f t="shared" si="78"/>
        <v/>
      </c>
      <c r="Z1221" s="30" t="str">
        <f t="shared" si="79"/>
        <v/>
      </c>
    </row>
    <row r="1222" spans="1:26" ht="25.5" customHeight="1" x14ac:dyDescent="0.25">
      <c r="A1222" s="13"/>
      <c r="B1222" s="82" t="str">
        <f t="shared" si="83"/>
        <v/>
      </c>
      <c r="J1222" s="50" t="str">
        <f>IF(G1222&lt;&gt;"",VLOOKUP(G1222,'nhân viên sale'!$A$2:$C$1624,2,0),"")</f>
        <v/>
      </c>
      <c r="L1222" s="27" t="str">
        <f t="shared" si="85"/>
        <v/>
      </c>
      <c r="N1222" s="50" t="str">
        <f t="shared" si="84"/>
        <v/>
      </c>
      <c r="Q1222" s="28" t="str">
        <f t="shared" si="82"/>
        <v/>
      </c>
      <c r="T1222" s="30">
        <f t="shared" si="80"/>
        <v>0</v>
      </c>
      <c r="U1222" s="30">
        <f t="shared" si="81"/>
        <v>0</v>
      </c>
      <c r="X1222" s="67" t="str">
        <f t="shared" si="78"/>
        <v/>
      </c>
      <c r="Z1222" s="30" t="str">
        <f t="shared" si="79"/>
        <v/>
      </c>
    </row>
    <row r="1223" spans="1:26" ht="25.5" customHeight="1" x14ac:dyDescent="0.25">
      <c r="A1223" s="13"/>
      <c r="B1223" s="82" t="str">
        <f t="shared" si="83"/>
        <v/>
      </c>
      <c r="J1223" s="50" t="str">
        <f>IF(G1223&lt;&gt;"",VLOOKUP(G1223,'nhân viên sale'!$A$2:$C$1624,2,0),"")</f>
        <v/>
      </c>
      <c r="L1223" s="27" t="str">
        <f t="shared" si="85"/>
        <v/>
      </c>
      <c r="N1223" s="50" t="str">
        <f t="shared" si="84"/>
        <v/>
      </c>
      <c r="Q1223" s="28" t="str">
        <f t="shared" si="82"/>
        <v/>
      </c>
      <c r="T1223" s="30">
        <f t="shared" si="80"/>
        <v>0</v>
      </c>
      <c r="U1223" s="30">
        <f t="shared" si="81"/>
        <v>0</v>
      </c>
      <c r="X1223" s="67" t="str">
        <f t="shared" si="78"/>
        <v/>
      </c>
      <c r="Z1223" s="30" t="str">
        <f t="shared" si="79"/>
        <v/>
      </c>
    </row>
    <row r="1224" spans="1:26" ht="25.5" customHeight="1" x14ac:dyDescent="0.25">
      <c r="A1224" s="13"/>
      <c r="B1224" s="82" t="str">
        <f t="shared" si="83"/>
        <v/>
      </c>
      <c r="J1224" s="50" t="str">
        <f>IF(G1224&lt;&gt;"",VLOOKUP(G1224,'nhân viên sale'!$A$2:$C$1624,2,0),"")</f>
        <v/>
      </c>
      <c r="L1224" s="27" t="str">
        <f t="shared" si="85"/>
        <v/>
      </c>
      <c r="N1224" s="50" t="str">
        <f t="shared" si="84"/>
        <v/>
      </c>
      <c r="Q1224" s="28" t="str">
        <f t="shared" si="82"/>
        <v/>
      </c>
      <c r="T1224" s="30">
        <f t="shared" si="80"/>
        <v>0</v>
      </c>
      <c r="U1224" s="30">
        <f t="shared" si="81"/>
        <v>0</v>
      </c>
      <c r="X1224" s="67" t="str">
        <f t="shared" si="78"/>
        <v/>
      </c>
      <c r="Z1224" s="30" t="str">
        <f t="shared" si="79"/>
        <v/>
      </c>
    </row>
    <row r="1225" spans="1:26" ht="25.5" customHeight="1" x14ac:dyDescent="0.25">
      <c r="A1225" s="13"/>
      <c r="B1225" s="82" t="str">
        <f t="shared" si="83"/>
        <v/>
      </c>
      <c r="J1225" s="50" t="str">
        <f>IF(G1225&lt;&gt;"",VLOOKUP(G1225,'nhân viên sale'!$A$2:$C$1624,2,0),"")</f>
        <v/>
      </c>
      <c r="L1225" s="27" t="str">
        <f t="shared" si="85"/>
        <v/>
      </c>
      <c r="N1225" s="50" t="str">
        <f t="shared" si="84"/>
        <v/>
      </c>
      <c r="Q1225" s="28" t="str">
        <f t="shared" si="82"/>
        <v/>
      </c>
      <c r="T1225" s="30">
        <f t="shared" si="80"/>
        <v>0</v>
      </c>
      <c r="U1225" s="30">
        <f t="shared" si="81"/>
        <v>0</v>
      </c>
      <c r="X1225" s="67" t="str">
        <f t="shared" si="78"/>
        <v/>
      </c>
      <c r="Z1225" s="30" t="str">
        <f t="shared" si="79"/>
        <v/>
      </c>
    </row>
    <row r="1226" spans="1:26" ht="25.5" customHeight="1" x14ac:dyDescent="0.25">
      <c r="A1226" s="13"/>
      <c r="B1226" s="82" t="str">
        <f t="shared" si="83"/>
        <v/>
      </c>
      <c r="J1226" s="50" t="str">
        <f>IF(G1226&lt;&gt;"",VLOOKUP(G1226,'nhân viên sale'!$A$2:$C$1624,2,0),"")</f>
        <v/>
      </c>
      <c r="L1226" s="27" t="str">
        <f t="shared" si="85"/>
        <v/>
      </c>
      <c r="N1226" s="50" t="str">
        <f t="shared" si="84"/>
        <v/>
      </c>
      <c r="Q1226" s="28" t="str">
        <f t="shared" si="82"/>
        <v/>
      </c>
      <c r="T1226" s="30">
        <f t="shared" si="80"/>
        <v>0</v>
      </c>
      <c r="U1226" s="30">
        <f t="shared" si="81"/>
        <v>0</v>
      </c>
      <c r="X1226" s="67" t="str">
        <f t="shared" ref="X1226:X1289" si="86">IF(K1226&lt;&gt;"",8,"")</f>
        <v/>
      </c>
      <c r="Z1226" s="30" t="str">
        <f t="shared" ref="Z1226:Z1289" si="87">IF(K1226&lt;&gt;"",ROUND(U1226*X1226*1%,0),"")</f>
        <v/>
      </c>
    </row>
    <row r="1227" spans="1:26" ht="25.5" customHeight="1" x14ac:dyDescent="0.25">
      <c r="A1227" s="13"/>
      <c r="B1227" s="82" t="str">
        <f t="shared" si="83"/>
        <v/>
      </c>
      <c r="J1227" s="50" t="str">
        <f>IF(G1227&lt;&gt;"",VLOOKUP(G1227,'nhân viên sale'!$A$2:$C$1624,2,0),"")</f>
        <v/>
      </c>
      <c r="L1227" s="27" t="str">
        <f t="shared" si="85"/>
        <v/>
      </c>
      <c r="N1227" s="50" t="str">
        <f t="shared" si="84"/>
        <v/>
      </c>
      <c r="Q1227" s="28" t="str">
        <f t="shared" si="82"/>
        <v/>
      </c>
      <c r="T1227" s="30">
        <f t="shared" si="80"/>
        <v>0</v>
      </c>
      <c r="U1227" s="30">
        <f t="shared" si="81"/>
        <v>0</v>
      </c>
      <c r="X1227" s="67" t="str">
        <f t="shared" si="86"/>
        <v/>
      </c>
      <c r="Z1227" s="30" t="str">
        <f t="shared" si="87"/>
        <v/>
      </c>
    </row>
    <row r="1228" spans="1:26" ht="25.5" customHeight="1" x14ac:dyDescent="0.25">
      <c r="A1228" s="13"/>
      <c r="B1228" s="82" t="str">
        <f t="shared" si="83"/>
        <v/>
      </c>
      <c r="J1228" s="50" t="str">
        <f>IF(G1228&lt;&gt;"",VLOOKUP(G1228,'nhân viên sale'!$A$2:$C$1624,2,0),"")</f>
        <v/>
      </c>
      <c r="L1228" s="27" t="str">
        <f t="shared" si="85"/>
        <v/>
      </c>
      <c r="N1228" s="50" t="str">
        <f t="shared" si="84"/>
        <v/>
      </c>
      <c r="Q1228" s="28" t="str">
        <f t="shared" si="82"/>
        <v/>
      </c>
      <c r="T1228" s="30">
        <f t="shared" si="80"/>
        <v>0</v>
      </c>
      <c r="U1228" s="30">
        <f t="shared" si="81"/>
        <v>0</v>
      </c>
      <c r="X1228" s="67" t="str">
        <f t="shared" si="86"/>
        <v/>
      </c>
      <c r="Z1228" s="30" t="str">
        <f t="shared" si="87"/>
        <v/>
      </c>
    </row>
    <row r="1229" spans="1:26" ht="25.5" customHeight="1" x14ac:dyDescent="0.25">
      <c r="A1229" s="13"/>
      <c r="B1229" s="82" t="str">
        <f t="shared" si="83"/>
        <v/>
      </c>
      <c r="J1229" s="50" t="str">
        <f>IF(G1229&lt;&gt;"",VLOOKUP(G1229,'nhân viên sale'!$A$2:$C$1624,2,0),"")</f>
        <v/>
      </c>
      <c r="L1229" s="27" t="str">
        <f t="shared" si="85"/>
        <v/>
      </c>
      <c r="N1229" s="50" t="str">
        <f t="shared" si="84"/>
        <v/>
      </c>
      <c r="Q1229" s="28" t="str">
        <f t="shared" si="82"/>
        <v/>
      </c>
      <c r="T1229" s="30">
        <f t="shared" si="80"/>
        <v>0</v>
      </c>
      <c r="U1229" s="30">
        <f t="shared" si="81"/>
        <v>0</v>
      </c>
      <c r="X1229" s="67" t="str">
        <f t="shared" si="86"/>
        <v/>
      </c>
      <c r="Z1229" s="30" t="str">
        <f t="shared" si="87"/>
        <v/>
      </c>
    </row>
    <row r="1230" spans="1:26" ht="25.5" customHeight="1" x14ac:dyDescent="0.25">
      <c r="A1230" s="13"/>
      <c r="B1230" s="82" t="str">
        <f t="shared" si="83"/>
        <v/>
      </c>
      <c r="J1230" s="50" t="str">
        <f>IF(G1230&lt;&gt;"",VLOOKUP(G1230,'nhân viên sale'!$A$2:$C$1624,2,0),"")</f>
        <v/>
      </c>
      <c r="L1230" s="27" t="str">
        <f t="shared" si="85"/>
        <v/>
      </c>
      <c r="N1230" s="50" t="str">
        <f t="shared" si="84"/>
        <v/>
      </c>
      <c r="Q1230" s="28" t="str">
        <f t="shared" si="82"/>
        <v/>
      </c>
      <c r="T1230" s="30">
        <f t="shared" si="80"/>
        <v>0</v>
      </c>
      <c r="U1230" s="30">
        <f t="shared" si="81"/>
        <v>0</v>
      </c>
      <c r="X1230" s="67" t="str">
        <f t="shared" si="86"/>
        <v/>
      </c>
      <c r="Z1230" s="30" t="str">
        <f t="shared" si="87"/>
        <v/>
      </c>
    </row>
    <row r="1231" spans="1:26" ht="25.5" customHeight="1" x14ac:dyDescent="0.25">
      <c r="A1231" s="13"/>
      <c r="B1231" s="82" t="str">
        <f t="shared" si="83"/>
        <v/>
      </c>
      <c r="J1231" s="50" t="str">
        <f>IF(G1231&lt;&gt;"",VLOOKUP(G1231,'nhân viên sale'!$A$2:$C$1624,2,0),"")</f>
        <v/>
      </c>
      <c r="L1231" s="27" t="str">
        <f t="shared" si="85"/>
        <v/>
      </c>
      <c r="N1231" s="50" t="str">
        <f t="shared" si="84"/>
        <v/>
      </c>
      <c r="Q1231" s="28" t="str">
        <f t="shared" si="82"/>
        <v/>
      </c>
      <c r="T1231" s="30">
        <f t="shared" si="80"/>
        <v>0</v>
      </c>
      <c r="U1231" s="30">
        <f t="shared" si="81"/>
        <v>0</v>
      </c>
      <c r="X1231" s="67" t="str">
        <f t="shared" si="86"/>
        <v/>
      </c>
      <c r="Z1231" s="30" t="str">
        <f t="shared" si="87"/>
        <v/>
      </c>
    </row>
    <row r="1232" spans="1:26" ht="25.5" customHeight="1" x14ac:dyDescent="0.25">
      <c r="A1232" s="13"/>
      <c r="B1232" s="82" t="str">
        <f t="shared" si="83"/>
        <v/>
      </c>
      <c r="J1232" s="50" t="str">
        <f>IF(G1232&lt;&gt;"",VLOOKUP(G1232,'nhân viên sale'!$A$2:$C$1624,2,0),"")</f>
        <v/>
      </c>
      <c r="L1232" s="27" t="str">
        <f t="shared" si="85"/>
        <v/>
      </c>
      <c r="N1232" s="50" t="str">
        <f t="shared" si="84"/>
        <v/>
      </c>
      <c r="Q1232" s="28" t="str">
        <f t="shared" si="82"/>
        <v/>
      </c>
      <c r="T1232" s="30">
        <f t="shared" si="80"/>
        <v>0</v>
      </c>
      <c r="U1232" s="30">
        <f t="shared" si="81"/>
        <v>0</v>
      </c>
      <c r="X1232" s="67" t="str">
        <f t="shared" si="86"/>
        <v/>
      </c>
      <c r="Z1232" s="30" t="str">
        <f t="shared" si="87"/>
        <v/>
      </c>
    </row>
    <row r="1233" spans="1:26" ht="25.5" customHeight="1" x14ac:dyDescent="0.25">
      <c r="A1233" s="13"/>
      <c r="B1233" s="82" t="str">
        <f t="shared" si="83"/>
        <v/>
      </c>
      <c r="J1233" s="50" t="str">
        <f>IF(G1233&lt;&gt;"",VLOOKUP(G1233,'nhân viên sale'!$A$2:$C$1624,2,0),"")</f>
        <v/>
      </c>
      <c r="L1233" s="27" t="str">
        <f t="shared" si="85"/>
        <v/>
      </c>
      <c r="N1233" s="50" t="str">
        <f t="shared" si="84"/>
        <v/>
      </c>
      <c r="Q1233" s="28" t="str">
        <f t="shared" si="82"/>
        <v/>
      </c>
      <c r="T1233" s="30">
        <f t="shared" si="80"/>
        <v>0</v>
      </c>
      <c r="U1233" s="30">
        <f t="shared" si="81"/>
        <v>0</v>
      </c>
      <c r="X1233" s="67" t="str">
        <f t="shared" si="86"/>
        <v/>
      </c>
      <c r="Z1233" s="30" t="str">
        <f t="shared" si="87"/>
        <v/>
      </c>
    </row>
    <row r="1234" spans="1:26" ht="25.5" customHeight="1" x14ac:dyDescent="0.25">
      <c r="A1234" s="13"/>
      <c r="B1234" s="82" t="str">
        <f t="shared" si="83"/>
        <v/>
      </c>
      <c r="J1234" s="50" t="str">
        <f>IF(G1234&lt;&gt;"",VLOOKUP(G1234,'nhân viên sale'!$A$2:$C$1624,2,0),"")</f>
        <v/>
      </c>
      <c r="L1234" s="27" t="str">
        <f t="shared" si="85"/>
        <v/>
      </c>
      <c r="N1234" s="50" t="str">
        <f t="shared" si="84"/>
        <v/>
      </c>
      <c r="Q1234" s="28" t="str">
        <f t="shared" si="82"/>
        <v/>
      </c>
      <c r="T1234" s="30">
        <f t="shared" si="80"/>
        <v>0</v>
      </c>
      <c r="U1234" s="30">
        <f t="shared" si="81"/>
        <v>0</v>
      </c>
      <c r="X1234" s="67" t="str">
        <f t="shared" si="86"/>
        <v/>
      </c>
      <c r="Z1234" s="30" t="str">
        <f t="shared" si="87"/>
        <v/>
      </c>
    </row>
    <row r="1235" spans="1:26" ht="25.5" customHeight="1" x14ac:dyDescent="0.25">
      <c r="A1235" s="13"/>
      <c r="B1235" s="82" t="str">
        <f t="shared" si="83"/>
        <v/>
      </c>
      <c r="J1235" s="50" t="str">
        <f>IF(G1235&lt;&gt;"",VLOOKUP(G1235,'nhân viên sale'!$A$2:$C$1624,2,0),"")</f>
        <v/>
      </c>
      <c r="L1235" s="27" t="str">
        <f t="shared" si="85"/>
        <v/>
      </c>
      <c r="N1235" s="50" t="str">
        <f t="shared" si="84"/>
        <v/>
      </c>
      <c r="Q1235" s="28" t="str">
        <f t="shared" si="82"/>
        <v/>
      </c>
      <c r="T1235" s="30">
        <f t="shared" si="80"/>
        <v>0</v>
      </c>
      <c r="U1235" s="30">
        <f t="shared" si="81"/>
        <v>0</v>
      </c>
      <c r="X1235" s="67" t="str">
        <f t="shared" si="86"/>
        <v/>
      </c>
      <c r="Z1235" s="30" t="str">
        <f t="shared" si="87"/>
        <v/>
      </c>
    </row>
    <row r="1236" spans="1:26" ht="25.5" customHeight="1" x14ac:dyDescent="0.25">
      <c r="A1236" s="13"/>
      <c r="B1236" s="82" t="str">
        <f t="shared" si="83"/>
        <v/>
      </c>
      <c r="J1236" s="50" t="str">
        <f>IF(G1236&lt;&gt;"",VLOOKUP(G1236,'nhân viên sale'!$A$2:$C$1624,2,0),"")</f>
        <v/>
      </c>
      <c r="L1236" s="27" t="str">
        <f t="shared" si="85"/>
        <v/>
      </c>
      <c r="N1236" s="50" t="str">
        <f t="shared" si="84"/>
        <v/>
      </c>
      <c r="Q1236" s="28" t="str">
        <f t="shared" si="82"/>
        <v/>
      </c>
      <c r="T1236" s="30">
        <f t="shared" si="80"/>
        <v>0</v>
      </c>
      <c r="U1236" s="30">
        <f t="shared" si="81"/>
        <v>0</v>
      </c>
      <c r="X1236" s="67" t="str">
        <f t="shared" si="86"/>
        <v/>
      </c>
      <c r="Z1236" s="30" t="str">
        <f t="shared" si="87"/>
        <v/>
      </c>
    </row>
    <row r="1237" spans="1:26" ht="25.5" customHeight="1" x14ac:dyDescent="0.25">
      <c r="A1237" s="13"/>
      <c r="B1237" s="82" t="str">
        <f t="shared" si="83"/>
        <v/>
      </c>
      <c r="J1237" s="50" t="str">
        <f>IF(G1237&lt;&gt;"",VLOOKUP(G1237,'nhân viên sale'!$A$2:$C$1624,2,0),"")</f>
        <v/>
      </c>
      <c r="L1237" s="27" t="str">
        <f t="shared" si="85"/>
        <v/>
      </c>
      <c r="N1237" s="50" t="str">
        <f t="shared" si="84"/>
        <v/>
      </c>
      <c r="Q1237" s="28" t="str">
        <f t="shared" si="82"/>
        <v/>
      </c>
      <c r="T1237" s="30">
        <f t="shared" si="80"/>
        <v>0</v>
      </c>
      <c r="U1237" s="30">
        <f t="shared" si="81"/>
        <v>0</v>
      </c>
      <c r="X1237" s="67" t="str">
        <f t="shared" si="86"/>
        <v/>
      </c>
      <c r="Z1237" s="30" t="str">
        <f t="shared" si="87"/>
        <v/>
      </c>
    </row>
    <row r="1238" spans="1:26" ht="25.5" customHeight="1" x14ac:dyDescent="0.25">
      <c r="A1238" s="13"/>
      <c r="B1238" s="82" t="str">
        <f t="shared" si="83"/>
        <v/>
      </c>
      <c r="J1238" s="50" t="str">
        <f>IF(G1238&lt;&gt;"",VLOOKUP(G1238,'nhân viên sale'!$A$2:$C$1624,2,0),"")</f>
        <v/>
      </c>
      <c r="L1238" s="27" t="str">
        <f t="shared" si="85"/>
        <v/>
      </c>
      <c r="N1238" s="50" t="str">
        <f t="shared" si="84"/>
        <v/>
      </c>
      <c r="Q1238" s="28" t="str">
        <f t="shared" si="82"/>
        <v/>
      </c>
      <c r="T1238" s="30">
        <f t="shared" si="80"/>
        <v>0</v>
      </c>
      <c r="U1238" s="30">
        <f t="shared" si="81"/>
        <v>0</v>
      </c>
      <c r="X1238" s="67" t="str">
        <f t="shared" si="86"/>
        <v/>
      </c>
      <c r="Z1238" s="30" t="str">
        <f t="shared" si="87"/>
        <v/>
      </c>
    </row>
    <row r="1239" spans="1:26" ht="25.5" customHeight="1" x14ac:dyDescent="0.25">
      <c r="A1239" s="13"/>
      <c r="B1239" s="82" t="str">
        <f t="shared" si="83"/>
        <v/>
      </c>
      <c r="J1239" s="50" t="str">
        <f>IF(G1239&lt;&gt;"",VLOOKUP(G1239,'nhân viên sale'!$A$2:$C$1624,2,0),"")</f>
        <v/>
      </c>
      <c r="L1239" s="27" t="str">
        <f t="shared" si="85"/>
        <v/>
      </c>
      <c r="N1239" s="50" t="str">
        <f t="shared" si="84"/>
        <v/>
      </c>
      <c r="Q1239" s="28" t="str">
        <f t="shared" si="82"/>
        <v/>
      </c>
      <c r="T1239" s="30">
        <f t="shared" si="80"/>
        <v>0</v>
      </c>
      <c r="U1239" s="30">
        <f t="shared" si="81"/>
        <v>0</v>
      </c>
      <c r="X1239" s="67" t="str">
        <f t="shared" si="86"/>
        <v/>
      </c>
      <c r="Z1239" s="30" t="str">
        <f t="shared" si="87"/>
        <v/>
      </c>
    </row>
    <row r="1240" spans="1:26" ht="25.5" customHeight="1" x14ac:dyDescent="0.25">
      <c r="A1240" s="13"/>
      <c r="B1240" s="82" t="str">
        <f t="shared" si="83"/>
        <v/>
      </c>
      <c r="J1240" s="50" t="str">
        <f>IF(G1240&lt;&gt;"",VLOOKUP(G1240,'nhân viên sale'!$A$2:$C$1624,2,0),"")</f>
        <v/>
      </c>
      <c r="L1240" s="27" t="str">
        <f t="shared" si="85"/>
        <v/>
      </c>
      <c r="N1240" s="50" t="str">
        <f t="shared" si="84"/>
        <v/>
      </c>
      <c r="Q1240" s="28" t="str">
        <f t="shared" si="82"/>
        <v/>
      </c>
      <c r="T1240" s="30">
        <f t="shared" si="80"/>
        <v>0</v>
      </c>
      <c r="U1240" s="30">
        <f t="shared" si="81"/>
        <v>0</v>
      </c>
      <c r="X1240" s="67" t="str">
        <f t="shared" si="86"/>
        <v/>
      </c>
      <c r="Z1240" s="30" t="str">
        <f t="shared" si="87"/>
        <v/>
      </c>
    </row>
    <row r="1241" spans="1:26" ht="25.5" customHeight="1" x14ac:dyDescent="0.25">
      <c r="A1241" s="13"/>
      <c r="B1241" s="82" t="str">
        <f t="shared" si="83"/>
        <v/>
      </c>
      <c r="J1241" s="50" t="str">
        <f>IF(G1241&lt;&gt;"",VLOOKUP(G1241,'nhân viên sale'!$A$2:$C$1624,2,0),"")</f>
        <v/>
      </c>
      <c r="L1241" s="27" t="str">
        <f t="shared" si="85"/>
        <v/>
      </c>
      <c r="N1241" s="50" t="str">
        <f t="shared" si="84"/>
        <v/>
      </c>
      <c r="Q1241" s="28" t="str">
        <f t="shared" si="82"/>
        <v/>
      </c>
      <c r="T1241" s="30">
        <f t="shared" si="80"/>
        <v>0</v>
      </c>
      <c r="U1241" s="30">
        <f t="shared" si="81"/>
        <v>0</v>
      </c>
      <c r="X1241" s="67" t="str">
        <f t="shared" si="86"/>
        <v/>
      </c>
      <c r="Z1241" s="30" t="str">
        <f t="shared" si="87"/>
        <v/>
      </c>
    </row>
    <row r="1242" spans="1:26" ht="25.5" customHeight="1" x14ac:dyDescent="0.25">
      <c r="A1242" s="13"/>
      <c r="B1242" s="82" t="str">
        <f t="shared" si="83"/>
        <v/>
      </c>
      <c r="J1242" s="50" t="str">
        <f>IF(G1242&lt;&gt;"",VLOOKUP(G1242,'nhân viên sale'!$A$2:$C$1624,2,0),"")</f>
        <v/>
      </c>
      <c r="L1242" s="27" t="str">
        <f t="shared" si="85"/>
        <v/>
      </c>
      <c r="N1242" s="50" t="str">
        <f t="shared" si="84"/>
        <v/>
      </c>
      <c r="Q1242" s="28" t="str">
        <f t="shared" si="82"/>
        <v/>
      </c>
      <c r="T1242" s="30">
        <f t="shared" si="80"/>
        <v>0</v>
      </c>
      <c r="U1242" s="30">
        <f t="shared" si="81"/>
        <v>0</v>
      </c>
      <c r="X1242" s="67" t="str">
        <f t="shared" si="86"/>
        <v/>
      </c>
      <c r="Z1242" s="30" t="str">
        <f t="shared" si="87"/>
        <v/>
      </c>
    </row>
    <row r="1243" spans="1:26" ht="25.5" customHeight="1" x14ac:dyDescent="0.25">
      <c r="A1243" s="13"/>
      <c r="B1243" s="82" t="str">
        <f t="shared" si="83"/>
        <v/>
      </c>
      <c r="J1243" s="50" t="str">
        <f>IF(G1243&lt;&gt;"",VLOOKUP(G1243,'nhân viên sale'!$A$2:$C$1624,2,0),"")</f>
        <v/>
      </c>
      <c r="L1243" s="27" t="str">
        <f t="shared" si="85"/>
        <v/>
      </c>
      <c r="N1243" s="50" t="str">
        <f t="shared" si="84"/>
        <v/>
      </c>
      <c r="Q1243" s="28" t="str">
        <f t="shared" si="82"/>
        <v/>
      </c>
      <c r="T1243" s="30">
        <f t="shared" si="80"/>
        <v>0</v>
      </c>
      <c r="U1243" s="30">
        <f t="shared" si="81"/>
        <v>0</v>
      </c>
      <c r="X1243" s="67" t="str">
        <f t="shared" si="86"/>
        <v/>
      </c>
      <c r="Z1243" s="30" t="str">
        <f t="shared" si="87"/>
        <v/>
      </c>
    </row>
    <row r="1244" spans="1:26" ht="25.5" customHeight="1" x14ac:dyDescent="0.25">
      <c r="A1244" s="13"/>
      <c r="B1244" s="82" t="str">
        <f t="shared" si="83"/>
        <v/>
      </c>
      <c r="J1244" s="50" t="str">
        <f>IF(G1244&lt;&gt;"",VLOOKUP(G1244,'nhân viên sale'!$A$2:$C$1624,2,0),"")</f>
        <v/>
      </c>
      <c r="L1244" s="27" t="str">
        <f t="shared" si="85"/>
        <v/>
      </c>
      <c r="N1244" s="50" t="str">
        <f t="shared" si="84"/>
        <v/>
      </c>
      <c r="Q1244" s="28" t="str">
        <f t="shared" si="82"/>
        <v/>
      </c>
      <c r="T1244" s="30">
        <f t="shared" si="80"/>
        <v>0</v>
      </c>
      <c r="U1244" s="30">
        <f t="shared" si="81"/>
        <v>0</v>
      </c>
      <c r="X1244" s="67" t="str">
        <f t="shared" si="86"/>
        <v/>
      </c>
      <c r="Z1244" s="30" t="str">
        <f t="shared" si="87"/>
        <v/>
      </c>
    </row>
    <row r="1245" spans="1:26" ht="25.5" customHeight="1" x14ac:dyDescent="0.25">
      <c r="A1245" s="13"/>
      <c r="B1245" s="82" t="str">
        <f t="shared" si="83"/>
        <v/>
      </c>
      <c r="J1245" s="50" t="str">
        <f>IF(G1245&lt;&gt;"",VLOOKUP(G1245,'nhân viên sale'!$A$2:$C$1624,2,0),"")</f>
        <v/>
      </c>
      <c r="L1245" s="27" t="str">
        <f t="shared" si="85"/>
        <v/>
      </c>
      <c r="N1245" s="50" t="str">
        <f t="shared" si="84"/>
        <v/>
      </c>
      <c r="Q1245" s="28" t="str">
        <f t="shared" si="82"/>
        <v/>
      </c>
      <c r="T1245" s="30">
        <f t="shared" si="80"/>
        <v>0</v>
      </c>
      <c r="U1245" s="30">
        <f t="shared" si="81"/>
        <v>0</v>
      </c>
      <c r="X1245" s="67" t="str">
        <f t="shared" si="86"/>
        <v/>
      </c>
      <c r="Z1245" s="30" t="str">
        <f t="shared" si="87"/>
        <v/>
      </c>
    </row>
    <row r="1246" spans="1:26" ht="25.5" customHeight="1" x14ac:dyDescent="0.25">
      <c r="A1246" s="13"/>
      <c r="B1246" s="82" t="str">
        <f t="shared" si="83"/>
        <v/>
      </c>
      <c r="J1246" s="50" t="str">
        <f>IF(G1246&lt;&gt;"",VLOOKUP(G1246,'nhân viên sale'!$A$2:$C$1624,2,0),"")</f>
        <v/>
      </c>
      <c r="L1246" s="27" t="str">
        <f t="shared" si="85"/>
        <v/>
      </c>
      <c r="N1246" s="50" t="str">
        <f t="shared" si="84"/>
        <v/>
      </c>
      <c r="Q1246" s="28" t="str">
        <f t="shared" si="82"/>
        <v/>
      </c>
      <c r="T1246" s="30">
        <f t="shared" si="80"/>
        <v>0</v>
      </c>
      <c r="U1246" s="30">
        <f t="shared" si="81"/>
        <v>0</v>
      </c>
      <c r="X1246" s="67" t="str">
        <f t="shared" si="86"/>
        <v/>
      </c>
      <c r="Z1246" s="30" t="str">
        <f t="shared" si="87"/>
        <v/>
      </c>
    </row>
    <row r="1247" spans="1:26" ht="25.5" customHeight="1" x14ac:dyDescent="0.25">
      <c r="A1247" s="13"/>
      <c r="B1247" s="82" t="str">
        <f t="shared" si="83"/>
        <v/>
      </c>
      <c r="J1247" s="50" t="str">
        <f>IF(G1247&lt;&gt;"",VLOOKUP(G1247,'nhân viên sale'!$A$2:$C$1624,2,0),"")</f>
        <v/>
      </c>
      <c r="L1247" s="27" t="str">
        <f t="shared" si="85"/>
        <v/>
      </c>
      <c r="N1247" s="50" t="str">
        <f t="shared" si="84"/>
        <v/>
      </c>
      <c r="Q1247" s="28" t="str">
        <f t="shared" si="82"/>
        <v/>
      </c>
      <c r="T1247" s="30">
        <f t="shared" si="80"/>
        <v>0</v>
      </c>
      <c r="U1247" s="30">
        <f t="shared" si="81"/>
        <v>0</v>
      </c>
      <c r="X1247" s="67" t="str">
        <f t="shared" si="86"/>
        <v/>
      </c>
      <c r="Z1247" s="30" t="str">
        <f t="shared" si="87"/>
        <v/>
      </c>
    </row>
    <row r="1248" spans="1:26" ht="25.5" customHeight="1" x14ac:dyDescent="0.25">
      <c r="A1248" s="13"/>
      <c r="B1248" s="82" t="str">
        <f t="shared" si="83"/>
        <v/>
      </c>
      <c r="J1248" s="50" t="str">
        <f>IF(G1248&lt;&gt;"",VLOOKUP(G1248,'nhân viên sale'!$A$2:$C$1624,2,0),"")</f>
        <v/>
      </c>
      <c r="L1248" s="27" t="str">
        <f t="shared" si="85"/>
        <v/>
      </c>
      <c r="N1248" s="50" t="str">
        <f t="shared" si="84"/>
        <v/>
      </c>
      <c r="Q1248" s="28" t="str">
        <f t="shared" si="82"/>
        <v/>
      </c>
      <c r="T1248" s="30">
        <f t="shared" si="80"/>
        <v>0</v>
      </c>
      <c r="U1248" s="30">
        <f t="shared" si="81"/>
        <v>0</v>
      </c>
      <c r="X1248" s="67" t="str">
        <f t="shared" si="86"/>
        <v/>
      </c>
      <c r="Z1248" s="30" t="str">
        <f t="shared" si="87"/>
        <v/>
      </c>
    </row>
    <row r="1249" spans="1:26" ht="25.5" customHeight="1" x14ac:dyDescent="0.25">
      <c r="A1249" s="13"/>
      <c r="B1249" s="82" t="str">
        <f t="shared" si="83"/>
        <v/>
      </c>
      <c r="J1249" s="50" t="str">
        <f>IF(G1249&lt;&gt;"",VLOOKUP(G1249,'nhân viên sale'!$A$2:$C$1624,2,0),"")</f>
        <v/>
      </c>
      <c r="L1249" s="27" t="str">
        <f t="shared" si="85"/>
        <v/>
      </c>
      <c r="N1249" s="50" t="str">
        <f t="shared" si="84"/>
        <v/>
      </c>
      <c r="Q1249" s="28" t="str">
        <f t="shared" si="82"/>
        <v/>
      </c>
      <c r="T1249" s="30">
        <f t="shared" si="80"/>
        <v>0</v>
      </c>
      <c r="U1249" s="30">
        <f t="shared" si="81"/>
        <v>0</v>
      </c>
      <c r="X1249" s="67" t="str">
        <f t="shared" si="86"/>
        <v/>
      </c>
      <c r="Z1249" s="30" t="str">
        <f t="shared" si="87"/>
        <v/>
      </c>
    </row>
    <row r="1250" spans="1:26" ht="25.5" customHeight="1" x14ac:dyDescent="0.25">
      <c r="A1250" s="13"/>
      <c r="B1250" s="82" t="str">
        <f t="shared" si="83"/>
        <v/>
      </c>
      <c r="J1250" s="50" t="str">
        <f>IF(G1250&lt;&gt;"",VLOOKUP(G1250,'nhân viên sale'!$A$2:$C$1624,2,0),"")</f>
        <v/>
      </c>
      <c r="L1250" s="27" t="str">
        <f t="shared" si="85"/>
        <v/>
      </c>
      <c r="N1250" s="50" t="str">
        <f t="shared" si="84"/>
        <v/>
      </c>
      <c r="Q1250" s="28" t="str">
        <f t="shared" si="82"/>
        <v/>
      </c>
      <c r="T1250" s="30">
        <f t="shared" si="80"/>
        <v>0</v>
      </c>
      <c r="U1250" s="30">
        <f t="shared" si="81"/>
        <v>0</v>
      </c>
      <c r="X1250" s="67" t="str">
        <f t="shared" si="86"/>
        <v/>
      </c>
      <c r="Z1250" s="30" t="str">
        <f t="shared" si="87"/>
        <v/>
      </c>
    </row>
    <row r="1251" spans="1:26" ht="25.5" customHeight="1" x14ac:dyDescent="0.25">
      <c r="A1251" s="13"/>
      <c r="B1251" s="82" t="str">
        <f t="shared" si="83"/>
        <v/>
      </c>
      <c r="J1251" s="50" t="str">
        <f>IF(G1251&lt;&gt;"",VLOOKUP(G1251,'nhân viên sale'!$A$2:$C$1624,2,0),"")</f>
        <v/>
      </c>
      <c r="L1251" s="27" t="str">
        <f t="shared" si="85"/>
        <v/>
      </c>
      <c r="N1251" s="50" t="str">
        <f t="shared" si="84"/>
        <v/>
      </c>
      <c r="Q1251" s="28" t="str">
        <f t="shared" si="82"/>
        <v/>
      </c>
      <c r="T1251" s="30">
        <f t="shared" si="80"/>
        <v>0</v>
      </c>
      <c r="U1251" s="30">
        <f t="shared" si="81"/>
        <v>0</v>
      </c>
      <c r="X1251" s="67" t="str">
        <f t="shared" si="86"/>
        <v/>
      </c>
      <c r="Z1251" s="30" t="str">
        <f t="shared" si="87"/>
        <v/>
      </c>
    </row>
    <row r="1252" spans="1:26" ht="25.5" customHeight="1" x14ac:dyDescent="0.25">
      <c r="A1252" s="13"/>
      <c r="B1252" s="82" t="str">
        <f t="shared" si="83"/>
        <v/>
      </c>
      <c r="J1252" s="50" t="str">
        <f>IF(G1252&lt;&gt;"",VLOOKUP(G1252,'nhân viên sale'!$A$2:$C$1624,2,0),"")</f>
        <v/>
      </c>
      <c r="L1252" s="27" t="str">
        <f t="shared" si="85"/>
        <v/>
      </c>
      <c r="N1252" s="50" t="str">
        <f t="shared" si="84"/>
        <v/>
      </c>
      <c r="Q1252" s="28" t="str">
        <f t="shared" si="82"/>
        <v/>
      </c>
      <c r="T1252" s="30">
        <f t="shared" si="80"/>
        <v>0</v>
      </c>
      <c r="U1252" s="30">
        <f t="shared" si="81"/>
        <v>0</v>
      </c>
      <c r="X1252" s="67" t="str">
        <f t="shared" si="86"/>
        <v/>
      </c>
      <c r="Z1252" s="30" t="str">
        <f t="shared" si="87"/>
        <v/>
      </c>
    </row>
    <row r="1253" spans="1:26" ht="25.5" customHeight="1" x14ac:dyDescent="0.25">
      <c r="A1253" s="13"/>
      <c r="B1253" s="82" t="str">
        <f t="shared" si="83"/>
        <v/>
      </c>
      <c r="J1253" s="50" t="str">
        <f>IF(G1253&lt;&gt;"",VLOOKUP(G1253,'nhân viên sale'!$A$2:$C$1624,2,0),"")</f>
        <v/>
      </c>
      <c r="L1253" s="27" t="str">
        <f t="shared" si="85"/>
        <v/>
      </c>
      <c r="N1253" s="50" t="str">
        <f t="shared" si="84"/>
        <v/>
      </c>
      <c r="Q1253" s="28" t="str">
        <f t="shared" si="82"/>
        <v/>
      </c>
      <c r="T1253" s="30">
        <f t="shared" si="80"/>
        <v>0</v>
      </c>
      <c r="U1253" s="30">
        <f t="shared" si="81"/>
        <v>0</v>
      </c>
      <c r="X1253" s="67" t="str">
        <f t="shared" si="86"/>
        <v/>
      </c>
      <c r="Z1253" s="30" t="str">
        <f t="shared" si="87"/>
        <v/>
      </c>
    </row>
    <row r="1254" spans="1:26" ht="25.5" customHeight="1" x14ac:dyDescent="0.25">
      <c r="A1254" s="13"/>
      <c r="B1254" s="82" t="str">
        <f t="shared" si="83"/>
        <v/>
      </c>
      <c r="J1254" s="50" t="str">
        <f>IF(G1254&lt;&gt;"",VLOOKUP(G1254,'nhân viên sale'!$A$2:$C$1624,2,0),"")</f>
        <v/>
      </c>
      <c r="L1254" s="27" t="str">
        <f t="shared" si="85"/>
        <v/>
      </c>
      <c r="N1254" s="50" t="str">
        <f t="shared" si="84"/>
        <v/>
      </c>
      <c r="Q1254" s="28" t="str">
        <f t="shared" si="82"/>
        <v/>
      </c>
      <c r="T1254" s="30">
        <f t="shared" si="80"/>
        <v>0</v>
      </c>
      <c r="U1254" s="30">
        <f t="shared" si="81"/>
        <v>0</v>
      </c>
      <c r="X1254" s="67" t="str">
        <f t="shared" si="86"/>
        <v/>
      </c>
      <c r="Z1254" s="30" t="str">
        <f t="shared" si="87"/>
        <v/>
      </c>
    </row>
    <row r="1255" spans="1:26" ht="25.5" customHeight="1" x14ac:dyDescent="0.25">
      <c r="A1255" s="13"/>
      <c r="B1255" s="82" t="str">
        <f t="shared" si="83"/>
        <v/>
      </c>
      <c r="J1255" s="50" t="str">
        <f>IF(G1255&lt;&gt;"",VLOOKUP(G1255,'nhân viên sale'!$A$2:$C$1624,2,0),"")</f>
        <v/>
      </c>
      <c r="L1255" s="27" t="str">
        <f t="shared" si="85"/>
        <v/>
      </c>
      <c r="N1255" s="50" t="str">
        <f t="shared" si="84"/>
        <v/>
      </c>
      <c r="Q1255" s="28" t="str">
        <f t="shared" si="82"/>
        <v/>
      </c>
      <c r="T1255" s="30">
        <f t="shared" si="80"/>
        <v>0</v>
      </c>
      <c r="U1255" s="30">
        <f t="shared" si="81"/>
        <v>0</v>
      </c>
      <c r="X1255" s="67" t="str">
        <f t="shared" si="86"/>
        <v/>
      </c>
      <c r="Z1255" s="30" t="str">
        <f t="shared" si="87"/>
        <v/>
      </c>
    </row>
    <row r="1256" spans="1:26" ht="25.5" customHeight="1" x14ac:dyDescent="0.25">
      <c r="A1256" s="13"/>
      <c r="B1256" s="82" t="str">
        <f t="shared" si="83"/>
        <v/>
      </c>
      <c r="J1256" s="50" t="str">
        <f>IF(G1256&lt;&gt;"",VLOOKUP(G1256,'nhân viên sale'!$A$2:$C$1624,2,0),"")</f>
        <v/>
      </c>
      <c r="L1256" s="27" t="str">
        <f t="shared" si="85"/>
        <v/>
      </c>
      <c r="N1256" s="50" t="str">
        <f t="shared" si="84"/>
        <v/>
      </c>
      <c r="Q1256" s="28" t="str">
        <f t="shared" si="82"/>
        <v/>
      </c>
      <c r="T1256" s="30">
        <f t="shared" si="80"/>
        <v>0</v>
      </c>
      <c r="U1256" s="30">
        <f t="shared" si="81"/>
        <v>0</v>
      </c>
      <c r="X1256" s="67" t="str">
        <f t="shared" si="86"/>
        <v/>
      </c>
      <c r="Z1256" s="30" t="str">
        <f t="shared" si="87"/>
        <v/>
      </c>
    </row>
    <row r="1257" spans="1:26" ht="25.5" customHeight="1" x14ac:dyDescent="0.25">
      <c r="A1257" s="13"/>
      <c r="B1257" s="82" t="str">
        <f t="shared" si="83"/>
        <v/>
      </c>
      <c r="J1257" s="50" t="str">
        <f>IF(G1257&lt;&gt;"",VLOOKUP(G1257,'nhân viên sale'!$A$2:$C$1624,2,0),"")</f>
        <v/>
      </c>
      <c r="L1257" s="27" t="str">
        <f t="shared" si="85"/>
        <v/>
      </c>
      <c r="N1257" s="50" t="str">
        <f t="shared" si="84"/>
        <v/>
      </c>
      <c r="Q1257" s="28" t="str">
        <f t="shared" si="82"/>
        <v/>
      </c>
      <c r="T1257" s="30">
        <f t="shared" si="80"/>
        <v>0</v>
      </c>
      <c r="U1257" s="30">
        <f t="shared" si="81"/>
        <v>0</v>
      </c>
      <c r="X1257" s="67" t="str">
        <f t="shared" si="86"/>
        <v/>
      </c>
      <c r="Z1257" s="30" t="str">
        <f t="shared" si="87"/>
        <v/>
      </c>
    </row>
    <row r="1258" spans="1:26" ht="25.5" customHeight="1" x14ac:dyDescent="0.25">
      <c r="A1258" s="13"/>
      <c r="B1258" s="82" t="str">
        <f t="shared" si="83"/>
        <v/>
      </c>
      <c r="J1258" s="50" t="str">
        <f>IF(G1258&lt;&gt;"",VLOOKUP(G1258,'nhân viên sale'!$A$2:$C$1624,2,0),"")</f>
        <v/>
      </c>
      <c r="L1258" s="27" t="str">
        <f t="shared" si="85"/>
        <v/>
      </c>
      <c r="N1258" s="50" t="str">
        <f t="shared" si="84"/>
        <v/>
      </c>
      <c r="Q1258" s="28" t="str">
        <f t="shared" si="82"/>
        <v/>
      </c>
      <c r="T1258" s="30">
        <f t="shared" si="80"/>
        <v>0</v>
      </c>
      <c r="U1258" s="30">
        <f t="shared" si="81"/>
        <v>0</v>
      </c>
      <c r="X1258" s="67" t="str">
        <f t="shared" si="86"/>
        <v/>
      </c>
      <c r="Z1258" s="30" t="str">
        <f t="shared" si="87"/>
        <v/>
      </c>
    </row>
    <row r="1259" spans="1:26" ht="25.5" customHeight="1" x14ac:dyDescent="0.25">
      <c r="A1259" s="13"/>
      <c r="B1259" s="82" t="str">
        <f t="shared" si="83"/>
        <v/>
      </c>
      <c r="J1259" s="50" t="str">
        <f>IF(G1259&lt;&gt;"",VLOOKUP(G1259,'nhân viên sale'!$A$2:$C$1624,2,0),"")</f>
        <v/>
      </c>
      <c r="L1259" s="27" t="str">
        <f t="shared" si="85"/>
        <v/>
      </c>
      <c r="N1259" s="50" t="str">
        <f t="shared" si="84"/>
        <v/>
      </c>
      <c r="Q1259" s="28" t="str">
        <f t="shared" si="82"/>
        <v/>
      </c>
      <c r="T1259" s="30">
        <f t="shared" si="80"/>
        <v>0</v>
      </c>
      <c r="U1259" s="30">
        <f t="shared" si="81"/>
        <v>0</v>
      </c>
      <c r="X1259" s="67" t="str">
        <f t="shared" si="86"/>
        <v/>
      </c>
      <c r="Z1259" s="30" t="str">
        <f t="shared" si="87"/>
        <v/>
      </c>
    </row>
    <row r="1260" spans="1:26" ht="25.5" customHeight="1" x14ac:dyDescent="0.25">
      <c r="A1260" s="13"/>
      <c r="B1260" s="82" t="str">
        <f t="shared" si="83"/>
        <v/>
      </c>
      <c r="J1260" s="50" t="str">
        <f>IF(G1260&lt;&gt;"",VLOOKUP(G1260,'nhân viên sale'!$A$2:$C$1624,2,0),"")</f>
        <v/>
      </c>
      <c r="L1260" s="27" t="str">
        <f t="shared" si="85"/>
        <v/>
      </c>
      <c r="N1260" s="50" t="str">
        <f t="shared" si="84"/>
        <v/>
      </c>
      <c r="Q1260" s="28" t="str">
        <f t="shared" si="82"/>
        <v/>
      </c>
      <c r="T1260" s="30">
        <f t="shared" si="80"/>
        <v>0</v>
      </c>
      <c r="U1260" s="30">
        <f t="shared" si="81"/>
        <v>0</v>
      </c>
      <c r="X1260" s="67" t="str">
        <f t="shared" si="86"/>
        <v/>
      </c>
      <c r="Z1260" s="30" t="str">
        <f t="shared" si="87"/>
        <v/>
      </c>
    </row>
    <row r="1261" spans="1:26" ht="25.5" customHeight="1" x14ac:dyDescent="0.25">
      <c r="A1261" s="13"/>
      <c r="B1261" s="82" t="str">
        <f t="shared" si="83"/>
        <v/>
      </c>
      <c r="J1261" s="50" t="str">
        <f>IF(G1261&lt;&gt;"",VLOOKUP(G1261,'nhân viên sale'!$A$2:$C$1624,2,0),"")</f>
        <v/>
      </c>
      <c r="L1261" s="27" t="str">
        <f t="shared" si="85"/>
        <v/>
      </c>
      <c r="N1261" s="50" t="str">
        <f t="shared" si="84"/>
        <v/>
      </c>
      <c r="Q1261" s="28" t="str">
        <f t="shared" si="82"/>
        <v/>
      </c>
      <c r="T1261" s="30">
        <f t="shared" si="80"/>
        <v>0</v>
      </c>
      <c r="U1261" s="30">
        <f t="shared" si="81"/>
        <v>0</v>
      </c>
      <c r="X1261" s="67" t="str">
        <f t="shared" si="86"/>
        <v/>
      </c>
      <c r="Z1261" s="30" t="str">
        <f t="shared" si="87"/>
        <v/>
      </c>
    </row>
    <row r="1262" spans="1:26" ht="25.5" customHeight="1" x14ac:dyDescent="0.25">
      <c r="A1262" s="13"/>
      <c r="B1262" s="82" t="str">
        <f t="shared" si="83"/>
        <v/>
      </c>
      <c r="J1262" s="50" t="str">
        <f>IF(G1262&lt;&gt;"",VLOOKUP(G1262,'nhân viên sale'!$A$2:$C$1624,2,0),"")</f>
        <v/>
      </c>
      <c r="L1262" s="27" t="str">
        <f t="shared" si="85"/>
        <v/>
      </c>
      <c r="N1262" s="50" t="str">
        <f t="shared" si="84"/>
        <v/>
      </c>
      <c r="Q1262" s="28" t="str">
        <f t="shared" si="82"/>
        <v/>
      </c>
      <c r="T1262" s="30">
        <f t="shared" si="80"/>
        <v>0</v>
      </c>
      <c r="U1262" s="30">
        <f t="shared" si="81"/>
        <v>0</v>
      </c>
      <c r="X1262" s="67" t="str">
        <f t="shared" si="86"/>
        <v/>
      </c>
      <c r="Z1262" s="30" t="str">
        <f t="shared" si="87"/>
        <v/>
      </c>
    </row>
    <row r="1263" spans="1:26" ht="25.5" customHeight="1" x14ac:dyDescent="0.25">
      <c r="A1263" s="13"/>
      <c r="B1263" s="82" t="str">
        <f t="shared" si="83"/>
        <v/>
      </c>
      <c r="J1263" s="50" t="str">
        <f>IF(G1263&lt;&gt;"",VLOOKUP(G1263,'nhân viên sale'!$A$2:$C$1624,2,0),"")</f>
        <v/>
      </c>
      <c r="L1263" s="27" t="str">
        <f t="shared" si="85"/>
        <v/>
      </c>
      <c r="N1263" s="50" t="str">
        <f t="shared" si="84"/>
        <v/>
      </c>
      <c r="Q1263" s="28" t="str">
        <f t="shared" si="82"/>
        <v/>
      </c>
      <c r="T1263" s="30">
        <f t="shared" si="80"/>
        <v>0</v>
      </c>
      <c r="U1263" s="30">
        <f t="shared" si="81"/>
        <v>0</v>
      </c>
      <c r="X1263" s="67" t="str">
        <f t="shared" si="86"/>
        <v/>
      </c>
      <c r="Z1263" s="30" t="str">
        <f t="shared" si="87"/>
        <v/>
      </c>
    </row>
    <row r="1264" spans="1:26" ht="25.5" customHeight="1" x14ac:dyDescent="0.25">
      <c r="A1264" s="13"/>
      <c r="B1264" s="82" t="str">
        <f t="shared" si="83"/>
        <v/>
      </c>
      <c r="J1264" s="50" t="str">
        <f>IF(G1264&lt;&gt;"",VLOOKUP(G1264,'nhân viên sale'!$A$2:$C$1624,2,0),"")</f>
        <v/>
      </c>
      <c r="L1264" s="27" t="str">
        <f t="shared" si="85"/>
        <v/>
      </c>
      <c r="N1264" s="50" t="str">
        <f t="shared" si="84"/>
        <v/>
      </c>
      <c r="Q1264" s="28" t="str">
        <f t="shared" si="82"/>
        <v/>
      </c>
      <c r="T1264" s="30">
        <f t="shared" si="80"/>
        <v>0</v>
      </c>
      <c r="U1264" s="30">
        <f t="shared" si="81"/>
        <v>0</v>
      </c>
      <c r="X1264" s="67" t="str">
        <f t="shared" si="86"/>
        <v/>
      </c>
      <c r="Z1264" s="30" t="str">
        <f t="shared" si="87"/>
        <v/>
      </c>
    </row>
    <row r="1265" spans="1:26" ht="25.5" customHeight="1" x14ac:dyDescent="0.25">
      <c r="A1265" s="13"/>
      <c r="B1265" s="82" t="str">
        <f t="shared" si="83"/>
        <v/>
      </c>
      <c r="J1265" s="50" t="str">
        <f>IF(G1265&lt;&gt;"",VLOOKUP(G1265,'nhân viên sale'!$A$2:$C$1624,2,0),"")</f>
        <v/>
      </c>
      <c r="L1265" s="27" t="str">
        <f t="shared" si="85"/>
        <v/>
      </c>
      <c r="N1265" s="50" t="str">
        <f t="shared" si="84"/>
        <v/>
      </c>
      <c r="Q1265" s="28" t="str">
        <f t="shared" si="82"/>
        <v/>
      </c>
      <c r="T1265" s="30">
        <f t="shared" ref="T1265:T1328" si="88">IF(K1265&lt;&gt;"",VLOOKUP(K1265,tenhang,4,0),0)</f>
        <v>0</v>
      </c>
      <c r="U1265" s="30">
        <f t="shared" ref="U1265:U1328" si="89">R1265*T1265</f>
        <v>0</v>
      </c>
      <c r="X1265" s="67" t="str">
        <f t="shared" si="86"/>
        <v/>
      </c>
      <c r="Z1265" s="30" t="str">
        <f t="shared" si="87"/>
        <v/>
      </c>
    </row>
    <row r="1266" spans="1:26" ht="25.5" customHeight="1" x14ac:dyDescent="0.25">
      <c r="A1266" s="13"/>
      <c r="B1266" s="82" t="str">
        <f t="shared" si="83"/>
        <v/>
      </c>
      <c r="J1266" s="50" t="str">
        <f>IF(G1266&lt;&gt;"",VLOOKUP(G1266,'nhân viên sale'!$A$2:$C$1624,2,0),"")</f>
        <v/>
      </c>
      <c r="L1266" s="27" t="str">
        <f t="shared" si="85"/>
        <v/>
      </c>
      <c r="N1266" s="50" t="str">
        <f t="shared" si="84"/>
        <v/>
      </c>
      <c r="Q1266" s="28" t="str">
        <f t="shared" si="82"/>
        <v/>
      </c>
      <c r="T1266" s="30">
        <f t="shared" si="88"/>
        <v>0</v>
      </c>
      <c r="U1266" s="30">
        <f t="shared" si="89"/>
        <v>0</v>
      </c>
      <c r="X1266" s="67" t="str">
        <f t="shared" si="86"/>
        <v/>
      </c>
      <c r="Z1266" s="30" t="str">
        <f t="shared" si="87"/>
        <v/>
      </c>
    </row>
    <row r="1267" spans="1:26" ht="25.5" customHeight="1" x14ac:dyDescent="0.25">
      <c r="A1267" s="13"/>
      <c r="B1267" s="82" t="str">
        <f t="shared" si="83"/>
        <v/>
      </c>
      <c r="J1267" s="50" t="str">
        <f>IF(G1267&lt;&gt;"",VLOOKUP(G1267,'nhân viên sale'!$A$2:$C$1624,2,0),"")</f>
        <v/>
      </c>
      <c r="L1267" s="27" t="str">
        <f t="shared" si="85"/>
        <v/>
      </c>
      <c r="N1267" s="50" t="str">
        <f t="shared" si="84"/>
        <v/>
      </c>
      <c r="Q1267" s="28" t="str">
        <f t="shared" si="82"/>
        <v/>
      </c>
      <c r="T1267" s="30">
        <f t="shared" si="88"/>
        <v>0</v>
      </c>
      <c r="U1267" s="30">
        <f t="shared" si="89"/>
        <v>0</v>
      </c>
      <c r="X1267" s="67" t="str">
        <f t="shared" si="86"/>
        <v/>
      </c>
      <c r="Z1267" s="30" t="str">
        <f t="shared" si="87"/>
        <v/>
      </c>
    </row>
    <row r="1268" spans="1:26" ht="25.5" customHeight="1" x14ac:dyDescent="0.25">
      <c r="A1268" s="13"/>
      <c r="B1268" s="82" t="str">
        <f t="shared" si="83"/>
        <v/>
      </c>
      <c r="J1268" s="50" t="str">
        <f>IF(G1268&lt;&gt;"",VLOOKUP(G1268,'nhân viên sale'!$A$2:$C$1624,2,0),"")</f>
        <v/>
      </c>
      <c r="L1268" s="27" t="str">
        <f t="shared" si="85"/>
        <v/>
      </c>
      <c r="N1268" s="50" t="str">
        <f t="shared" si="84"/>
        <v/>
      </c>
      <c r="Q1268" s="28" t="str">
        <f t="shared" si="82"/>
        <v/>
      </c>
      <c r="T1268" s="30">
        <f t="shared" si="88"/>
        <v>0</v>
      </c>
      <c r="U1268" s="30">
        <f t="shared" si="89"/>
        <v>0</v>
      </c>
      <c r="X1268" s="67" t="str">
        <f t="shared" si="86"/>
        <v/>
      </c>
      <c r="Z1268" s="30" t="str">
        <f t="shared" si="87"/>
        <v/>
      </c>
    </row>
    <row r="1269" spans="1:26" ht="25.5" customHeight="1" x14ac:dyDescent="0.25">
      <c r="A1269" s="13"/>
      <c r="B1269" s="82" t="str">
        <f t="shared" si="83"/>
        <v/>
      </c>
      <c r="J1269" s="50" t="str">
        <f>IF(G1269&lt;&gt;"",VLOOKUP(G1269,'nhân viên sale'!$A$2:$C$1624,2,0),"")</f>
        <v/>
      </c>
      <c r="L1269" s="27" t="str">
        <f t="shared" si="85"/>
        <v/>
      </c>
      <c r="N1269" s="50" t="str">
        <f t="shared" si="84"/>
        <v/>
      </c>
      <c r="Q1269" s="28" t="str">
        <f t="shared" si="82"/>
        <v/>
      </c>
      <c r="T1269" s="30">
        <f t="shared" si="88"/>
        <v>0</v>
      </c>
      <c r="U1269" s="30">
        <f t="shared" si="89"/>
        <v>0</v>
      </c>
      <c r="X1269" s="67" t="str">
        <f t="shared" si="86"/>
        <v/>
      </c>
      <c r="Z1269" s="30" t="str">
        <f t="shared" si="87"/>
        <v/>
      </c>
    </row>
    <row r="1270" spans="1:26" ht="25.5" customHeight="1" x14ac:dyDescent="0.25">
      <c r="A1270" s="13"/>
      <c r="B1270" s="82" t="str">
        <f t="shared" si="83"/>
        <v/>
      </c>
      <c r="J1270" s="50" t="str">
        <f>IF(G1270&lt;&gt;"",VLOOKUP(G1270,'nhân viên sale'!$A$2:$C$1624,2,0),"")</f>
        <v/>
      </c>
      <c r="L1270" s="27" t="str">
        <f t="shared" si="85"/>
        <v/>
      </c>
      <c r="N1270" s="50" t="str">
        <f t="shared" si="84"/>
        <v/>
      </c>
      <c r="Q1270" s="28" t="str">
        <f t="shared" si="82"/>
        <v/>
      </c>
      <c r="T1270" s="30">
        <f t="shared" si="88"/>
        <v>0</v>
      </c>
      <c r="U1270" s="30">
        <f t="shared" si="89"/>
        <v>0</v>
      </c>
      <c r="X1270" s="67" t="str">
        <f t="shared" si="86"/>
        <v/>
      </c>
      <c r="Z1270" s="30" t="str">
        <f t="shared" si="87"/>
        <v/>
      </c>
    </row>
    <row r="1271" spans="1:26" ht="25.5" customHeight="1" x14ac:dyDescent="0.25">
      <c r="A1271" s="13"/>
      <c r="B1271" s="82" t="str">
        <f t="shared" si="83"/>
        <v/>
      </c>
      <c r="J1271" s="50" t="str">
        <f>IF(G1271&lt;&gt;"",VLOOKUP(G1271,'nhân viên sale'!$A$2:$C$1624,2,0),"")</f>
        <v/>
      </c>
      <c r="L1271" s="27" t="str">
        <f t="shared" si="85"/>
        <v/>
      </c>
      <c r="N1271" s="50" t="str">
        <f t="shared" si="84"/>
        <v/>
      </c>
      <c r="Q1271" s="28" t="str">
        <f t="shared" si="82"/>
        <v/>
      </c>
      <c r="T1271" s="30">
        <f t="shared" si="88"/>
        <v>0</v>
      </c>
      <c r="U1271" s="30">
        <f t="shared" si="89"/>
        <v>0</v>
      </c>
      <c r="X1271" s="67" t="str">
        <f t="shared" si="86"/>
        <v/>
      </c>
      <c r="Z1271" s="30" t="str">
        <f t="shared" si="87"/>
        <v/>
      </c>
    </row>
    <row r="1272" spans="1:26" ht="25.5" customHeight="1" x14ac:dyDescent="0.25">
      <c r="A1272" s="13"/>
      <c r="B1272" s="82" t="str">
        <f t="shared" si="83"/>
        <v/>
      </c>
      <c r="J1272" s="50" t="str">
        <f>IF(G1272&lt;&gt;"",VLOOKUP(G1272,'nhân viên sale'!$A$2:$C$1624,2,0),"")</f>
        <v/>
      </c>
      <c r="L1272" s="27" t="str">
        <f t="shared" si="85"/>
        <v/>
      </c>
      <c r="N1272" s="50" t="str">
        <f t="shared" si="84"/>
        <v/>
      </c>
      <c r="Q1272" s="28" t="str">
        <f t="shared" si="82"/>
        <v/>
      </c>
      <c r="T1272" s="30">
        <f t="shared" si="88"/>
        <v>0</v>
      </c>
      <c r="U1272" s="30">
        <f t="shared" si="89"/>
        <v>0</v>
      </c>
      <c r="X1272" s="67" t="str">
        <f t="shared" si="86"/>
        <v/>
      </c>
      <c r="Z1272" s="30" t="str">
        <f t="shared" si="87"/>
        <v/>
      </c>
    </row>
    <row r="1273" spans="1:26" ht="25.5" customHeight="1" x14ac:dyDescent="0.25">
      <c r="A1273" s="13"/>
      <c r="B1273" s="82" t="str">
        <f t="shared" si="83"/>
        <v/>
      </c>
      <c r="J1273" s="50" t="str">
        <f>IF(G1273&lt;&gt;"",VLOOKUP(G1273,'nhân viên sale'!$A$2:$C$1624,2,0),"")</f>
        <v/>
      </c>
      <c r="L1273" s="27" t="str">
        <f t="shared" si="85"/>
        <v/>
      </c>
      <c r="N1273" s="50" t="str">
        <f t="shared" si="84"/>
        <v/>
      </c>
      <c r="Q1273" s="28" t="str">
        <f t="shared" si="82"/>
        <v/>
      </c>
      <c r="T1273" s="30">
        <f t="shared" si="88"/>
        <v>0</v>
      </c>
      <c r="U1273" s="30">
        <f t="shared" si="89"/>
        <v>0</v>
      </c>
      <c r="X1273" s="67" t="str">
        <f t="shared" si="86"/>
        <v/>
      </c>
      <c r="Z1273" s="30" t="str">
        <f t="shared" si="87"/>
        <v/>
      </c>
    </row>
    <row r="1274" spans="1:26" ht="25.5" customHeight="1" x14ac:dyDescent="0.25">
      <c r="A1274" s="13"/>
      <c r="B1274" s="82" t="str">
        <f t="shared" si="83"/>
        <v/>
      </c>
      <c r="J1274" s="50" t="str">
        <f>IF(G1274&lt;&gt;"",VLOOKUP(G1274,'nhân viên sale'!$A$2:$C$1624,2,0),"")</f>
        <v/>
      </c>
      <c r="L1274" s="27" t="str">
        <f t="shared" si="85"/>
        <v/>
      </c>
      <c r="N1274" s="50" t="str">
        <f t="shared" si="84"/>
        <v/>
      </c>
      <c r="Q1274" s="28" t="str">
        <f t="shared" si="82"/>
        <v/>
      </c>
      <c r="T1274" s="30">
        <f t="shared" si="88"/>
        <v>0</v>
      </c>
      <c r="U1274" s="30">
        <f t="shared" si="89"/>
        <v>0</v>
      </c>
      <c r="X1274" s="67" t="str">
        <f t="shared" si="86"/>
        <v/>
      </c>
      <c r="Z1274" s="30" t="str">
        <f t="shared" si="87"/>
        <v/>
      </c>
    </row>
    <row r="1275" spans="1:26" ht="25.5" customHeight="1" x14ac:dyDescent="0.25">
      <c r="A1275" s="13"/>
      <c r="B1275" s="82" t="str">
        <f t="shared" si="83"/>
        <v/>
      </c>
      <c r="J1275" s="50" t="str">
        <f>IF(G1275&lt;&gt;"",VLOOKUP(G1275,'nhân viên sale'!$A$2:$C$1624,2,0),"")</f>
        <v/>
      </c>
      <c r="L1275" s="27" t="str">
        <f t="shared" si="85"/>
        <v/>
      </c>
      <c r="N1275" s="50" t="str">
        <f t="shared" si="84"/>
        <v/>
      </c>
      <c r="Q1275" s="28" t="str">
        <f t="shared" si="82"/>
        <v/>
      </c>
      <c r="T1275" s="30">
        <f t="shared" si="88"/>
        <v>0</v>
      </c>
      <c r="U1275" s="30">
        <f t="shared" si="89"/>
        <v>0</v>
      </c>
      <c r="X1275" s="67" t="str">
        <f t="shared" si="86"/>
        <v/>
      </c>
      <c r="Z1275" s="30" t="str">
        <f t="shared" si="87"/>
        <v/>
      </c>
    </row>
    <row r="1276" spans="1:26" ht="25.5" customHeight="1" x14ac:dyDescent="0.25">
      <c r="A1276" s="13"/>
      <c r="B1276" s="82" t="str">
        <f t="shared" si="83"/>
        <v/>
      </c>
      <c r="J1276" s="50" t="str">
        <f>IF(G1276&lt;&gt;"",VLOOKUP(G1276,'nhân viên sale'!$A$2:$C$1624,2,0),"")</f>
        <v/>
      </c>
      <c r="L1276" s="27" t="str">
        <f t="shared" si="85"/>
        <v/>
      </c>
      <c r="N1276" s="50" t="str">
        <f t="shared" si="84"/>
        <v/>
      </c>
      <c r="Q1276" s="28" t="str">
        <f t="shared" si="82"/>
        <v/>
      </c>
      <c r="T1276" s="30">
        <f t="shared" si="88"/>
        <v>0</v>
      </c>
      <c r="U1276" s="30">
        <f t="shared" si="89"/>
        <v>0</v>
      </c>
      <c r="X1276" s="67" t="str">
        <f t="shared" si="86"/>
        <v/>
      </c>
      <c r="Z1276" s="30" t="str">
        <f t="shared" si="87"/>
        <v/>
      </c>
    </row>
    <row r="1277" spans="1:26" ht="25.5" customHeight="1" x14ac:dyDescent="0.25">
      <c r="A1277" s="13"/>
      <c r="B1277" s="82" t="str">
        <f t="shared" si="83"/>
        <v/>
      </c>
      <c r="J1277" s="50" t="str">
        <f>IF(G1277&lt;&gt;"",VLOOKUP(G1277,'nhân viên sale'!$A$2:$C$1624,2,0),"")</f>
        <v/>
      </c>
      <c r="L1277" s="27" t="str">
        <f t="shared" si="85"/>
        <v/>
      </c>
      <c r="N1277" s="50" t="str">
        <f t="shared" si="84"/>
        <v/>
      </c>
      <c r="Q1277" s="28" t="str">
        <f t="shared" si="82"/>
        <v/>
      </c>
      <c r="T1277" s="30">
        <f t="shared" si="88"/>
        <v>0</v>
      </c>
      <c r="U1277" s="30">
        <f t="shared" si="89"/>
        <v>0</v>
      </c>
      <c r="X1277" s="67" t="str">
        <f t="shared" si="86"/>
        <v/>
      </c>
      <c r="Z1277" s="30" t="str">
        <f t="shared" si="87"/>
        <v/>
      </c>
    </row>
    <row r="1278" spans="1:26" ht="25.5" customHeight="1" x14ac:dyDescent="0.25">
      <c r="A1278" s="13"/>
      <c r="B1278" s="82" t="str">
        <f t="shared" si="83"/>
        <v/>
      </c>
      <c r="J1278" s="50" t="str">
        <f>IF(G1278&lt;&gt;"",VLOOKUP(G1278,'nhân viên sale'!$A$2:$C$1624,2,0),"")</f>
        <v/>
      </c>
      <c r="L1278" s="27" t="str">
        <f t="shared" si="85"/>
        <v/>
      </c>
      <c r="N1278" s="50" t="str">
        <f t="shared" si="84"/>
        <v/>
      </c>
      <c r="Q1278" s="28" t="str">
        <f t="shared" si="82"/>
        <v/>
      </c>
      <c r="T1278" s="30">
        <f t="shared" si="88"/>
        <v>0</v>
      </c>
      <c r="U1278" s="30">
        <f t="shared" si="89"/>
        <v>0</v>
      </c>
      <c r="X1278" s="67" t="str">
        <f t="shared" si="86"/>
        <v/>
      </c>
      <c r="Z1278" s="30" t="str">
        <f t="shared" si="87"/>
        <v/>
      </c>
    </row>
    <row r="1279" spans="1:26" ht="25.5" customHeight="1" x14ac:dyDescent="0.25">
      <c r="A1279" s="13"/>
      <c r="B1279" s="82" t="str">
        <f t="shared" si="83"/>
        <v/>
      </c>
      <c r="J1279" s="50" t="str">
        <f>IF(G1279&lt;&gt;"",VLOOKUP(G1279,'nhân viên sale'!$A$2:$C$1624,2,0),"")</f>
        <v/>
      </c>
      <c r="L1279" s="27" t="str">
        <f t="shared" si="85"/>
        <v/>
      </c>
      <c r="N1279" s="50" t="str">
        <f t="shared" si="84"/>
        <v/>
      </c>
      <c r="Q1279" s="28" t="str">
        <f t="shared" si="82"/>
        <v/>
      </c>
      <c r="T1279" s="30">
        <f t="shared" si="88"/>
        <v>0</v>
      </c>
      <c r="U1279" s="30">
        <f t="shared" si="89"/>
        <v>0</v>
      </c>
      <c r="X1279" s="67" t="str">
        <f t="shared" si="86"/>
        <v/>
      </c>
      <c r="Z1279" s="30" t="str">
        <f t="shared" si="87"/>
        <v/>
      </c>
    </row>
    <row r="1280" spans="1:26" ht="25.5" customHeight="1" x14ac:dyDescent="0.25">
      <c r="A1280" s="13"/>
      <c r="B1280" s="82" t="str">
        <f t="shared" si="83"/>
        <v/>
      </c>
      <c r="J1280" s="50" t="str">
        <f>IF(G1280&lt;&gt;"",VLOOKUP(G1280,'nhân viên sale'!$A$2:$C$1624,2,0),"")</f>
        <v/>
      </c>
      <c r="L1280" s="27" t="str">
        <f t="shared" si="85"/>
        <v/>
      </c>
      <c r="N1280" s="50" t="str">
        <f t="shared" si="84"/>
        <v/>
      </c>
      <c r="Q1280" s="28" t="str">
        <f t="shared" si="82"/>
        <v/>
      </c>
      <c r="T1280" s="30">
        <f t="shared" si="88"/>
        <v>0</v>
      </c>
      <c r="U1280" s="30">
        <f t="shared" si="89"/>
        <v>0</v>
      </c>
      <c r="X1280" s="67" t="str">
        <f t="shared" si="86"/>
        <v/>
      </c>
      <c r="Z1280" s="30" t="str">
        <f t="shared" si="87"/>
        <v/>
      </c>
    </row>
    <row r="1281" spans="1:26" ht="25.5" customHeight="1" x14ac:dyDescent="0.25">
      <c r="A1281" s="13"/>
      <c r="B1281" s="82" t="str">
        <f t="shared" si="83"/>
        <v/>
      </c>
      <c r="J1281" s="50" t="str">
        <f>IF(G1281&lt;&gt;"",VLOOKUP(G1281,'nhân viên sale'!$A$2:$C$1624,2,0),"")</f>
        <v/>
      </c>
      <c r="L1281" s="27" t="str">
        <f t="shared" si="85"/>
        <v/>
      </c>
      <c r="N1281" s="50" t="str">
        <f t="shared" si="84"/>
        <v/>
      </c>
      <c r="Q1281" s="28" t="str">
        <f t="shared" si="82"/>
        <v/>
      </c>
      <c r="T1281" s="30">
        <f t="shared" si="88"/>
        <v>0</v>
      </c>
      <c r="U1281" s="30">
        <f t="shared" si="89"/>
        <v>0</v>
      </c>
      <c r="X1281" s="67" t="str">
        <f t="shared" si="86"/>
        <v/>
      </c>
      <c r="Z1281" s="30" t="str">
        <f t="shared" si="87"/>
        <v/>
      </c>
    </row>
    <row r="1282" spans="1:26" ht="25.5" customHeight="1" x14ac:dyDescent="0.25">
      <c r="A1282" s="13"/>
      <c r="B1282" s="82" t="str">
        <f t="shared" si="83"/>
        <v/>
      </c>
      <c r="J1282" s="50" t="str">
        <f>IF(G1282&lt;&gt;"",VLOOKUP(G1282,'nhân viên sale'!$A$2:$C$1624,2,0),"")</f>
        <v/>
      </c>
      <c r="L1282" s="27" t="str">
        <f t="shared" si="85"/>
        <v/>
      </c>
      <c r="N1282" s="50" t="str">
        <f t="shared" si="84"/>
        <v/>
      </c>
      <c r="Q1282" s="28" t="str">
        <f t="shared" ref="Q1282:Q1345" si="90">IF(K1282&lt;&gt;"",VLOOKUP(K1282,tenhang,3,0),"")</f>
        <v/>
      </c>
      <c r="T1282" s="30">
        <f t="shared" si="88"/>
        <v>0</v>
      </c>
      <c r="U1282" s="30">
        <f t="shared" si="89"/>
        <v>0</v>
      </c>
      <c r="X1282" s="67" t="str">
        <f t="shared" si="86"/>
        <v/>
      </c>
      <c r="Z1282" s="30" t="str">
        <f t="shared" si="87"/>
        <v/>
      </c>
    </row>
    <row r="1283" spans="1:26" ht="25.5" customHeight="1" x14ac:dyDescent="0.25">
      <c r="A1283" s="13"/>
      <c r="B1283" s="82" t="str">
        <f t="shared" ref="B1283:B1346" si="91">IF(I1283&lt;&gt;"",IF(LEN(I1283)&gt;9,LEFT(I1283,10),"sai PO"),"")</f>
        <v/>
      </c>
      <c r="J1283" s="50" t="str">
        <f>IF(G1283&lt;&gt;"",VLOOKUP(G1283,'nhân viên sale'!$A$2:$C$1624,2,0),"")</f>
        <v/>
      </c>
      <c r="L1283" s="27" t="str">
        <f t="shared" si="85"/>
        <v/>
      </c>
      <c r="N1283" s="50" t="str">
        <f t="shared" ref="N1283:N1346" si="92">IF(K1283&lt;&gt;"","K-HCM","")</f>
        <v/>
      </c>
      <c r="Q1283" s="28" t="str">
        <f t="shared" si="90"/>
        <v/>
      </c>
      <c r="T1283" s="30">
        <f t="shared" si="88"/>
        <v>0</v>
      </c>
      <c r="U1283" s="30">
        <f t="shared" si="89"/>
        <v>0</v>
      </c>
      <c r="X1283" s="67" t="str">
        <f t="shared" si="86"/>
        <v/>
      </c>
      <c r="Z1283" s="30" t="str">
        <f t="shared" si="87"/>
        <v/>
      </c>
    </row>
    <row r="1284" spans="1:26" ht="25.5" customHeight="1" x14ac:dyDescent="0.25">
      <c r="A1284" s="13"/>
      <c r="B1284" s="82" t="str">
        <f t="shared" si="91"/>
        <v/>
      </c>
      <c r="J1284" s="50" t="str">
        <f>IF(G1284&lt;&gt;"",VLOOKUP(G1284,'nhân viên sale'!$A$2:$C$1624,2,0),"")</f>
        <v/>
      </c>
      <c r="L1284" s="27" t="str">
        <f t="shared" ref="L1284:L1347" si="93">IF(K1284&lt;&gt;"",VLOOKUP(K1284,tenhang,2,0),"")</f>
        <v/>
      </c>
      <c r="N1284" s="50" t="str">
        <f t="shared" si="92"/>
        <v/>
      </c>
      <c r="Q1284" s="28" t="str">
        <f t="shared" si="90"/>
        <v/>
      </c>
      <c r="T1284" s="30">
        <f t="shared" si="88"/>
        <v>0</v>
      </c>
      <c r="U1284" s="30">
        <f t="shared" si="89"/>
        <v>0</v>
      </c>
      <c r="X1284" s="67" t="str">
        <f t="shared" si="86"/>
        <v/>
      </c>
      <c r="Z1284" s="30" t="str">
        <f t="shared" si="87"/>
        <v/>
      </c>
    </row>
    <row r="1285" spans="1:26" ht="25.5" customHeight="1" x14ac:dyDescent="0.25">
      <c r="A1285" s="13"/>
      <c r="B1285" s="82" t="str">
        <f t="shared" si="91"/>
        <v/>
      </c>
      <c r="J1285" s="50" t="str">
        <f>IF(G1285&lt;&gt;"",VLOOKUP(G1285,'nhân viên sale'!$A$2:$C$1624,2,0),"")</f>
        <v/>
      </c>
      <c r="L1285" s="27" t="str">
        <f t="shared" si="93"/>
        <v/>
      </c>
      <c r="N1285" s="50" t="str">
        <f t="shared" si="92"/>
        <v/>
      </c>
      <c r="Q1285" s="28" t="str">
        <f t="shared" si="90"/>
        <v/>
      </c>
      <c r="T1285" s="30">
        <f t="shared" si="88"/>
        <v>0</v>
      </c>
      <c r="U1285" s="30">
        <f t="shared" si="89"/>
        <v>0</v>
      </c>
      <c r="X1285" s="67" t="str">
        <f t="shared" si="86"/>
        <v/>
      </c>
      <c r="Z1285" s="30" t="str">
        <f t="shared" si="87"/>
        <v/>
      </c>
    </row>
    <row r="1286" spans="1:26" ht="25.5" customHeight="1" x14ac:dyDescent="0.25">
      <c r="A1286" s="13"/>
      <c r="B1286" s="82" t="str">
        <f t="shared" si="91"/>
        <v/>
      </c>
      <c r="J1286" s="50" t="str">
        <f>IF(G1286&lt;&gt;"",VLOOKUP(G1286,'nhân viên sale'!$A$2:$C$1624,2,0),"")</f>
        <v/>
      </c>
      <c r="L1286" s="27" t="str">
        <f t="shared" si="93"/>
        <v/>
      </c>
      <c r="N1286" s="50" t="str">
        <f t="shared" si="92"/>
        <v/>
      </c>
      <c r="Q1286" s="28" t="str">
        <f t="shared" si="90"/>
        <v/>
      </c>
      <c r="T1286" s="30">
        <f t="shared" si="88"/>
        <v>0</v>
      </c>
      <c r="U1286" s="30">
        <f t="shared" si="89"/>
        <v>0</v>
      </c>
      <c r="X1286" s="67" t="str">
        <f t="shared" si="86"/>
        <v/>
      </c>
      <c r="Z1286" s="30" t="str">
        <f t="shared" si="87"/>
        <v/>
      </c>
    </row>
    <row r="1287" spans="1:26" ht="25.5" customHeight="1" x14ac:dyDescent="0.25">
      <c r="A1287" s="13"/>
      <c r="B1287" s="82" t="str">
        <f t="shared" si="91"/>
        <v/>
      </c>
      <c r="J1287" s="50" t="str">
        <f>IF(G1287&lt;&gt;"",VLOOKUP(G1287,'nhân viên sale'!$A$2:$C$1624,2,0),"")</f>
        <v/>
      </c>
      <c r="L1287" s="27" t="str">
        <f t="shared" si="93"/>
        <v/>
      </c>
      <c r="N1287" s="50" t="str">
        <f t="shared" si="92"/>
        <v/>
      </c>
      <c r="Q1287" s="28" t="str">
        <f t="shared" si="90"/>
        <v/>
      </c>
      <c r="T1287" s="30">
        <f t="shared" si="88"/>
        <v>0</v>
      </c>
      <c r="U1287" s="30">
        <f t="shared" si="89"/>
        <v>0</v>
      </c>
      <c r="X1287" s="67" t="str">
        <f t="shared" si="86"/>
        <v/>
      </c>
      <c r="Z1287" s="30" t="str">
        <f t="shared" si="87"/>
        <v/>
      </c>
    </row>
    <row r="1288" spans="1:26" ht="25.5" customHeight="1" x14ac:dyDescent="0.25">
      <c r="A1288" s="13"/>
      <c r="B1288" s="82" t="str">
        <f t="shared" si="91"/>
        <v/>
      </c>
      <c r="J1288" s="50" t="str">
        <f>IF(G1288&lt;&gt;"",VLOOKUP(G1288,'nhân viên sale'!$A$2:$C$1624,2,0),"")</f>
        <v/>
      </c>
      <c r="L1288" s="27" t="str">
        <f t="shared" si="93"/>
        <v/>
      </c>
      <c r="N1288" s="50" t="str">
        <f t="shared" si="92"/>
        <v/>
      </c>
      <c r="Q1288" s="28" t="str">
        <f t="shared" si="90"/>
        <v/>
      </c>
      <c r="T1288" s="30">
        <f t="shared" si="88"/>
        <v>0</v>
      </c>
      <c r="U1288" s="30">
        <f t="shared" si="89"/>
        <v>0</v>
      </c>
      <c r="X1288" s="67" t="str">
        <f t="shared" si="86"/>
        <v/>
      </c>
      <c r="Z1288" s="30" t="str">
        <f t="shared" si="87"/>
        <v/>
      </c>
    </row>
    <row r="1289" spans="1:26" ht="25.5" customHeight="1" x14ac:dyDescent="0.25">
      <c r="A1289" s="13"/>
      <c r="B1289" s="82" t="str">
        <f t="shared" si="91"/>
        <v/>
      </c>
      <c r="J1289" s="50" t="str">
        <f>IF(G1289&lt;&gt;"",VLOOKUP(G1289,'nhân viên sale'!$A$2:$C$1624,2,0),"")</f>
        <v/>
      </c>
      <c r="L1289" s="27" t="str">
        <f t="shared" si="93"/>
        <v/>
      </c>
      <c r="N1289" s="50" t="str">
        <f t="shared" si="92"/>
        <v/>
      </c>
      <c r="Q1289" s="28" t="str">
        <f t="shared" si="90"/>
        <v/>
      </c>
      <c r="T1289" s="30">
        <f t="shared" si="88"/>
        <v>0</v>
      </c>
      <c r="U1289" s="30">
        <f t="shared" si="89"/>
        <v>0</v>
      </c>
      <c r="X1289" s="67" t="str">
        <f t="shared" si="86"/>
        <v/>
      </c>
      <c r="Z1289" s="30" t="str">
        <f t="shared" si="87"/>
        <v/>
      </c>
    </row>
    <row r="1290" spans="1:26" ht="25.5" customHeight="1" x14ac:dyDescent="0.25">
      <c r="A1290" s="13"/>
      <c r="B1290" s="82" t="str">
        <f t="shared" si="91"/>
        <v/>
      </c>
      <c r="J1290" s="50" t="str">
        <f>IF(G1290&lt;&gt;"",VLOOKUP(G1290,'nhân viên sale'!$A$2:$C$1624,2,0),"")</f>
        <v/>
      </c>
      <c r="L1290" s="27" t="str">
        <f t="shared" si="93"/>
        <v/>
      </c>
      <c r="N1290" s="50" t="str">
        <f t="shared" si="92"/>
        <v/>
      </c>
      <c r="Q1290" s="28" t="str">
        <f t="shared" si="90"/>
        <v/>
      </c>
      <c r="T1290" s="30">
        <f t="shared" si="88"/>
        <v>0</v>
      </c>
      <c r="U1290" s="30">
        <f t="shared" si="89"/>
        <v>0</v>
      </c>
      <c r="X1290" s="67" t="str">
        <f t="shared" ref="X1290:X1353" si="94">IF(K1290&lt;&gt;"",8,"")</f>
        <v/>
      </c>
      <c r="Z1290" s="30" t="str">
        <f t="shared" ref="Z1290:Z1353" si="95">IF(K1290&lt;&gt;"",ROUND(U1290*X1290*1%,0),"")</f>
        <v/>
      </c>
    </row>
    <row r="1291" spans="1:26" ht="25.5" customHeight="1" x14ac:dyDescent="0.25">
      <c r="A1291" s="13"/>
      <c r="B1291" s="82" t="str">
        <f t="shared" si="91"/>
        <v/>
      </c>
      <c r="J1291" s="50" t="str">
        <f>IF(G1291&lt;&gt;"",VLOOKUP(G1291,'nhân viên sale'!$A$2:$C$1624,2,0),"")</f>
        <v/>
      </c>
      <c r="L1291" s="27" t="str">
        <f t="shared" si="93"/>
        <v/>
      </c>
      <c r="N1291" s="50" t="str">
        <f t="shared" si="92"/>
        <v/>
      </c>
      <c r="Q1291" s="28" t="str">
        <f t="shared" si="90"/>
        <v/>
      </c>
      <c r="T1291" s="30">
        <f t="shared" si="88"/>
        <v>0</v>
      </c>
      <c r="U1291" s="30">
        <f t="shared" si="89"/>
        <v>0</v>
      </c>
      <c r="X1291" s="67" t="str">
        <f t="shared" si="94"/>
        <v/>
      </c>
      <c r="Z1291" s="30" t="str">
        <f t="shared" si="95"/>
        <v/>
      </c>
    </row>
    <row r="1292" spans="1:26" ht="25.5" customHeight="1" x14ac:dyDescent="0.25">
      <c r="A1292" s="13"/>
      <c r="B1292" s="82" t="str">
        <f t="shared" si="91"/>
        <v/>
      </c>
      <c r="J1292" s="50" t="str">
        <f>IF(G1292&lt;&gt;"",VLOOKUP(G1292,'nhân viên sale'!$A$2:$C$1624,2,0),"")</f>
        <v/>
      </c>
      <c r="L1292" s="27" t="str">
        <f t="shared" si="93"/>
        <v/>
      </c>
      <c r="N1292" s="50" t="str">
        <f t="shared" si="92"/>
        <v/>
      </c>
      <c r="Q1292" s="28" t="str">
        <f t="shared" si="90"/>
        <v/>
      </c>
      <c r="T1292" s="30">
        <f t="shared" si="88"/>
        <v>0</v>
      </c>
      <c r="U1292" s="30">
        <f t="shared" si="89"/>
        <v>0</v>
      </c>
      <c r="X1292" s="67" t="str">
        <f t="shared" si="94"/>
        <v/>
      </c>
      <c r="Z1292" s="30" t="str">
        <f t="shared" si="95"/>
        <v/>
      </c>
    </row>
    <row r="1293" spans="1:26" ht="25.5" customHeight="1" x14ac:dyDescent="0.25">
      <c r="A1293" s="13"/>
      <c r="B1293" s="82" t="str">
        <f t="shared" si="91"/>
        <v/>
      </c>
      <c r="J1293" s="50" t="str">
        <f>IF(G1293&lt;&gt;"",VLOOKUP(G1293,'nhân viên sale'!$A$2:$C$1624,2,0),"")</f>
        <v/>
      </c>
      <c r="L1293" s="27" t="str">
        <f t="shared" si="93"/>
        <v/>
      </c>
      <c r="N1293" s="50" t="str">
        <f t="shared" si="92"/>
        <v/>
      </c>
      <c r="Q1293" s="28" t="str">
        <f t="shared" si="90"/>
        <v/>
      </c>
      <c r="T1293" s="30">
        <f t="shared" si="88"/>
        <v>0</v>
      </c>
      <c r="U1293" s="30">
        <f t="shared" si="89"/>
        <v>0</v>
      </c>
      <c r="X1293" s="67" t="str">
        <f t="shared" si="94"/>
        <v/>
      </c>
      <c r="Z1293" s="30" t="str">
        <f t="shared" si="95"/>
        <v/>
      </c>
    </row>
    <row r="1294" spans="1:26" ht="25.5" customHeight="1" x14ac:dyDescent="0.25">
      <c r="A1294" s="13"/>
      <c r="B1294" s="82" t="str">
        <f t="shared" si="91"/>
        <v/>
      </c>
      <c r="J1294" s="50" t="str">
        <f>IF(G1294&lt;&gt;"",VLOOKUP(G1294,'nhân viên sale'!$A$2:$C$1624,2,0),"")</f>
        <v/>
      </c>
      <c r="L1294" s="27" t="str">
        <f t="shared" si="93"/>
        <v/>
      </c>
      <c r="N1294" s="50" t="str">
        <f t="shared" si="92"/>
        <v/>
      </c>
      <c r="Q1294" s="28" t="str">
        <f t="shared" si="90"/>
        <v/>
      </c>
      <c r="T1294" s="30">
        <f t="shared" si="88"/>
        <v>0</v>
      </c>
      <c r="U1294" s="30">
        <f t="shared" si="89"/>
        <v>0</v>
      </c>
      <c r="X1294" s="67" t="str">
        <f t="shared" si="94"/>
        <v/>
      </c>
      <c r="Z1294" s="30" t="str">
        <f t="shared" si="95"/>
        <v/>
      </c>
    </row>
    <row r="1295" spans="1:26" ht="25.5" customHeight="1" x14ac:dyDescent="0.25">
      <c r="A1295" s="13"/>
      <c r="B1295" s="82" t="str">
        <f t="shared" si="91"/>
        <v/>
      </c>
      <c r="J1295" s="50" t="str">
        <f>IF(G1295&lt;&gt;"",VLOOKUP(G1295,'nhân viên sale'!$A$2:$C$1624,2,0),"")</f>
        <v/>
      </c>
      <c r="L1295" s="27" t="str">
        <f t="shared" si="93"/>
        <v/>
      </c>
      <c r="N1295" s="50" t="str">
        <f t="shared" si="92"/>
        <v/>
      </c>
      <c r="Q1295" s="28" t="str">
        <f t="shared" si="90"/>
        <v/>
      </c>
      <c r="T1295" s="30">
        <f t="shared" si="88"/>
        <v>0</v>
      </c>
      <c r="U1295" s="30">
        <f t="shared" si="89"/>
        <v>0</v>
      </c>
      <c r="X1295" s="67" t="str">
        <f t="shared" si="94"/>
        <v/>
      </c>
      <c r="Z1295" s="30" t="str">
        <f t="shared" si="95"/>
        <v/>
      </c>
    </row>
    <row r="1296" spans="1:26" ht="25.5" customHeight="1" x14ac:dyDescent="0.25">
      <c r="A1296" s="13"/>
      <c r="B1296" s="82" t="str">
        <f t="shared" si="91"/>
        <v/>
      </c>
      <c r="J1296" s="50" t="str">
        <f>IF(G1296&lt;&gt;"",VLOOKUP(G1296,'nhân viên sale'!$A$2:$C$1624,2,0),"")</f>
        <v/>
      </c>
      <c r="L1296" s="27" t="str">
        <f t="shared" si="93"/>
        <v/>
      </c>
      <c r="N1296" s="50" t="str">
        <f t="shared" si="92"/>
        <v/>
      </c>
      <c r="Q1296" s="28" t="str">
        <f t="shared" si="90"/>
        <v/>
      </c>
      <c r="T1296" s="30">
        <f t="shared" si="88"/>
        <v>0</v>
      </c>
      <c r="U1296" s="30">
        <f t="shared" si="89"/>
        <v>0</v>
      </c>
      <c r="X1296" s="67" t="str">
        <f t="shared" si="94"/>
        <v/>
      </c>
      <c r="Z1296" s="30" t="str">
        <f t="shared" si="95"/>
        <v/>
      </c>
    </row>
    <row r="1297" spans="1:26" ht="25.5" customHeight="1" x14ac:dyDescent="0.25">
      <c r="A1297" s="13"/>
      <c r="B1297" s="82" t="str">
        <f t="shared" si="91"/>
        <v/>
      </c>
      <c r="J1297" s="50" t="str">
        <f>IF(G1297&lt;&gt;"",VLOOKUP(G1297,'nhân viên sale'!$A$2:$C$1624,2,0),"")</f>
        <v/>
      </c>
      <c r="L1297" s="27" t="str">
        <f t="shared" si="93"/>
        <v/>
      </c>
      <c r="N1297" s="50" t="str">
        <f t="shared" si="92"/>
        <v/>
      </c>
      <c r="Q1297" s="28" t="str">
        <f t="shared" si="90"/>
        <v/>
      </c>
      <c r="T1297" s="30">
        <f t="shared" si="88"/>
        <v>0</v>
      </c>
      <c r="U1297" s="30">
        <f t="shared" si="89"/>
        <v>0</v>
      </c>
      <c r="X1297" s="67" t="str">
        <f t="shared" si="94"/>
        <v/>
      </c>
      <c r="Z1297" s="30" t="str">
        <f t="shared" si="95"/>
        <v/>
      </c>
    </row>
    <row r="1298" spans="1:26" ht="25.5" customHeight="1" x14ac:dyDescent="0.25">
      <c r="A1298" s="13"/>
      <c r="B1298" s="82" t="str">
        <f t="shared" si="91"/>
        <v/>
      </c>
      <c r="J1298" s="50" t="str">
        <f>IF(G1298&lt;&gt;"",VLOOKUP(G1298,'nhân viên sale'!$A$2:$C$1624,2,0),"")</f>
        <v/>
      </c>
      <c r="L1298" s="27" t="str">
        <f t="shared" si="93"/>
        <v/>
      </c>
      <c r="N1298" s="50" t="str">
        <f t="shared" si="92"/>
        <v/>
      </c>
      <c r="Q1298" s="28" t="str">
        <f t="shared" si="90"/>
        <v/>
      </c>
      <c r="T1298" s="30">
        <f t="shared" si="88"/>
        <v>0</v>
      </c>
      <c r="U1298" s="30">
        <f t="shared" si="89"/>
        <v>0</v>
      </c>
      <c r="X1298" s="67" t="str">
        <f t="shared" si="94"/>
        <v/>
      </c>
      <c r="Z1298" s="30" t="str">
        <f t="shared" si="95"/>
        <v/>
      </c>
    </row>
    <row r="1299" spans="1:26" ht="25.5" customHeight="1" x14ac:dyDescent="0.25">
      <c r="A1299" s="13"/>
      <c r="B1299" s="82" t="str">
        <f t="shared" si="91"/>
        <v/>
      </c>
      <c r="J1299" s="50" t="str">
        <f>IF(G1299&lt;&gt;"",VLOOKUP(G1299,'nhân viên sale'!$A$2:$C$1624,2,0),"")</f>
        <v/>
      </c>
      <c r="L1299" s="27" t="str">
        <f t="shared" si="93"/>
        <v/>
      </c>
      <c r="N1299" s="50" t="str">
        <f t="shared" si="92"/>
        <v/>
      </c>
      <c r="Q1299" s="28" t="str">
        <f t="shared" si="90"/>
        <v/>
      </c>
      <c r="T1299" s="30">
        <f t="shared" si="88"/>
        <v>0</v>
      </c>
      <c r="U1299" s="30">
        <f t="shared" si="89"/>
        <v>0</v>
      </c>
      <c r="X1299" s="67" t="str">
        <f t="shared" si="94"/>
        <v/>
      </c>
      <c r="Z1299" s="30" t="str">
        <f t="shared" si="95"/>
        <v/>
      </c>
    </row>
    <row r="1300" spans="1:26" ht="25.5" customHeight="1" x14ac:dyDescent="0.25">
      <c r="A1300" s="13"/>
      <c r="B1300" s="82" t="str">
        <f t="shared" si="91"/>
        <v/>
      </c>
      <c r="J1300" s="50" t="str">
        <f>IF(G1300&lt;&gt;"",VLOOKUP(G1300,'nhân viên sale'!$A$2:$C$1624,2,0),"")</f>
        <v/>
      </c>
      <c r="L1300" s="27" t="str">
        <f t="shared" si="93"/>
        <v/>
      </c>
      <c r="N1300" s="50" t="str">
        <f t="shared" si="92"/>
        <v/>
      </c>
      <c r="Q1300" s="28" t="str">
        <f t="shared" si="90"/>
        <v/>
      </c>
      <c r="T1300" s="30">
        <f t="shared" si="88"/>
        <v>0</v>
      </c>
      <c r="U1300" s="30">
        <f t="shared" si="89"/>
        <v>0</v>
      </c>
      <c r="X1300" s="67" t="str">
        <f t="shared" si="94"/>
        <v/>
      </c>
      <c r="Z1300" s="30" t="str">
        <f t="shared" si="95"/>
        <v/>
      </c>
    </row>
    <row r="1301" spans="1:26" ht="25.5" customHeight="1" x14ac:dyDescent="0.25">
      <c r="A1301" s="13"/>
      <c r="B1301" s="82" t="str">
        <f t="shared" si="91"/>
        <v/>
      </c>
      <c r="J1301" s="50" t="str">
        <f>IF(G1301&lt;&gt;"",VLOOKUP(G1301,'nhân viên sale'!$A$2:$C$1624,2,0),"")</f>
        <v/>
      </c>
      <c r="L1301" s="27" t="str">
        <f t="shared" si="93"/>
        <v/>
      </c>
      <c r="N1301" s="50" t="str">
        <f t="shared" si="92"/>
        <v/>
      </c>
      <c r="Q1301" s="28" t="str">
        <f t="shared" si="90"/>
        <v/>
      </c>
      <c r="T1301" s="30">
        <f t="shared" si="88"/>
        <v>0</v>
      </c>
      <c r="U1301" s="30">
        <f t="shared" si="89"/>
        <v>0</v>
      </c>
      <c r="X1301" s="67" t="str">
        <f t="shared" si="94"/>
        <v/>
      </c>
      <c r="Z1301" s="30" t="str">
        <f t="shared" si="95"/>
        <v/>
      </c>
    </row>
    <row r="1302" spans="1:26" ht="25.5" customHeight="1" x14ac:dyDescent="0.25">
      <c r="A1302" s="13"/>
      <c r="B1302" s="82" t="str">
        <f t="shared" si="91"/>
        <v/>
      </c>
      <c r="J1302" s="50" t="str">
        <f>IF(G1302&lt;&gt;"",VLOOKUP(G1302,'nhân viên sale'!$A$2:$C$1624,2,0),"")</f>
        <v/>
      </c>
      <c r="L1302" s="27" t="str">
        <f t="shared" si="93"/>
        <v/>
      </c>
      <c r="N1302" s="50" t="str">
        <f t="shared" si="92"/>
        <v/>
      </c>
      <c r="Q1302" s="28" t="str">
        <f t="shared" si="90"/>
        <v/>
      </c>
      <c r="T1302" s="30">
        <f t="shared" si="88"/>
        <v>0</v>
      </c>
      <c r="U1302" s="30">
        <f t="shared" si="89"/>
        <v>0</v>
      </c>
      <c r="X1302" s="67" t="str">
        <f t="shared" si="94"/>
        <v/>
      </c>
      <c r="Z1302" s="30" t="str">
        <f t="shared" si="95"/>
        <v/>
      </c>
    </row>
    <row r="1303" spans="1:26" ht="25.5" customHeight="1" x14ac:dyDescent="0.25">
      <c r="A1303" s="13"/>
      <c r="B1303" s="82" t="str">
        <f t="shared" si="91"/>
        <v/>
      </c>
      <c r="J1303" s="50" t="str">
        <f>IF(G1303&lt;&gt;"",VLOOKUP(G1303,'nhân viên sale'!$A$2:$C$1624,2,0),"")</f>
        <v/>
      </c>
      <c r="L1303" s="27" t="str">
        <f t="shared" si="93"/>
        <v/>
      </c>
      <c r="N1303" s="50" t="str">
        <f t="shared" si="92"/>
        <v/>
      </c>
      <c r="Q1303" s="28" t="str">
        <f t="shared" si="90"/>
        <v/>
      </c>
      <c r="T1303" s="30">
        <f t="shared" si="88"/>
        <v>0</v>
      </c>
      <c r="U1303" s="30">
        <f t="shared" si="89"/>
        <v>0</v>
      </c>
      <c r="X1303" s="67" t="str">
        <f t="shared" si="94"/>
        <v/>
      </c>
      <c r="Z1303" s="30" t="str">
        <f t="shared" si="95"/>
        <v/>
      </c>
    </row>
    <row r="1304" spans="1:26" ht="25.5" customHeight="1" x14ac:dyDescent="0.25">
      <c r="A1304" s="13"/>
      <c r="B1304" s="82" t="str">
        <f t="shared" si="91"/>
        <v/>
      </c>
      <c r="J1304" s="50" t="str">
        <f>IF(G1304&lt;&gt;"",VLOOKUP(G1304,'nhân viên sale'!$A$2:$C$1624,2,0),"")</f>
        <v/>
      </c>
      <c r="L1304" s="27" t="str">
        <f t="shared" si="93"/>
        <v/>
      </c>
      <c r="N1304" s="50" t="str">
        <f t="shared" si="92"/>
        <v/>
      </c>
      <c r="Q1304" s="28" t="str">
        <f t="shared" si="90"/>
        <v/>
      </c>
      <c r="T1304" s="30">
        <f t="shared" si="88"/>
        <v>0</v>
      </c>
      <c r="U1304" s="30">
        <f t="shared" si="89"/>
        <v>0</v>
      </c>
      <c r="X1304" s="67" t="str">
        <f t="shared" si="94"/>
        <v/>
      </c>
      <c r="Z1304" s="30" t="str">
        <f t="shared" si="95"/>
        <v/>
      </c>
    </row>
    <row r="1305" spans="1:26" ht="25.5" customHeight="1" x14ac:dyDescent="0.25">
      <c r="A1305" s="13"/>
      <c r="B1305" s="82" t="str">
        <f t="shared" si="91"/>
        <v/>
      </c>
      <c r="J1305" s="50" t="str">
        <f>IF(G1305&lt;&gt;"",VLOOKUP(G1305,'nhân viên sale'!$A$2:$C$1624,2,0),"")</f>
        <v/>
      </c>
      <c r="L1305" s="27" t="str">
        <f t="shared" si="93"/>
        <v/>
      </c>
      <c r="N1305" s="50" t="str">
        <f t="shared" si="92"/>
        <v/>
      </c>
      <c r="Q1305" s="28" t="str">
        <f t="shared" si="90"/>
        <v/>
      </c>
      <c r="T1305" s="30">
        <f t="shared" si="88"/>
        <v>0</v>
      </c>
      <c r="U1305" s="30">
        <f t="shared" si="89"/>
        <v>0</v>
      </c>
      <c r="X1305" s="67" t="str">
        <f t="shared" si="94"/>
        <v/>
      </c>
      <c r="Z1305" s="30" t="str">
        <f t="shared" si="95"/>
        <v/>
      </c>
    </row>
    <row r="1306" spans="1:26" ht="25.5" customHeight="1" x14ac:dyDescent="0.25">
      <c r="A1306" s="13"/>
      <c r="B1306" s="82" t="str">
        <f t="shared" si="91"/>
        <v/>
      </c>
      <c r="J1306" s="50" t="str">
        <f>IF(G1306&lt;&gt;"",VLOOKUP(G1306,'nhân viên sale'!$A$2:$C$1624,2,0),"")</f>
        <v/>
      </c>
      <c r="L1306" s="27" t="str">
        <f t="shared" si="93"/>
        <v/>
      </c>
      <c r="N1306" s="50" t="str">
        <f t="shared" si="92"/>
        <v/>
      </c>
      <c r="Q1306" s="28" t="str">
        <f t="shared" si="90"/>
        <v/>
      </c>
      <c r="T1306" s="30">
        <f t="shared" si="88"/>
        <v>0</v>
      </c>
      <c r="U1306" s="30">
        <f t="shared" si="89"/>
        <v>0</v>
      </c>
      <c r="X1306" s="67" t="str">
        <f t="shared" si="94"/>
        <v/>
      </c>
      <c r="Z1306" s="30" t="str">
        <f t="shared" si="95"/>
        <v/>
      </c>
    </row>
    <row r="1307" spans="1:26" ht="25.5" customHeight="1" x14ac:dyDescent="0.25">
      <c r="A1307" s="13"/>
      <c r="B1307" s="82" t="str">
        <f t="shared" si="91"/>
        <v/>
      </c>
      <c r="J1307" s="50" t="str">
        <f>IF(G1307&lt;&gt;"",VLOOKUP(G1307,'nhân viên sale'!$A$2:$C$1624,2,0),"")</f>
        <v/>
      </c>
      <c r="L1307" s="27" t="str">
        <f t="shared" si="93"/>
        <v/>
      </c>
      <c r="N1307" s="50" t="str">
        <f t="shared" si="92"/>
        <v/>
      </c>
      <c r="Q1307" s="28" t="str">
        <f t="shared" si="90"/>
        <v/>
      </c>
      <c r="T1307" s="30">
        <f t="shared" si="88"/>
        <v>0</v>
      </c>
      <c r="U1307" s="30">
        <f t="shared" si="89"/>
        <v>0</v>
      </c>
      <c r="X1307" s="67" t="str">
        <f t="shared" si="94"/>
        <v/>
      </c>
      <c r="Z1307" s="30" t="str">
        <f t="shared" si="95"/>
        <v/>
      </c>
    </row>
    <row r="1308" spans="1:26" ht="25.5" customHeight="1" x14ac:dyDescent="0.25">
      <c r="A1308" s="13"/>
      <c r="B1308" s="82" t="str">
        <f t="shared" si="91"/>
        <v/>
      </c>
      <c r="J1308" s="50" t="str">
        <f>IF(G1308&lt;&gt;"",VLOOKUP(G1308,'nhân viên sale'!$A$2:$C$1624,2,0),"")</f>
        <v/>
      </c>
      <c r="L1308" s="27" t="str">
        <f t="shared" si="93"/>
        <v/>
      </c>
      <c r="N1308" s="50" t="str">
        <f t="shared" si="92"/>
        <v/>
      </c>
      <c r="Q1308" s="28" t="str">
        <f t="shared" si="90"/>
        <v/>
      </c>
      <c r="T1308" s="30">
        <f t="shared" si="88"/>
        <v>0</v>
      </c>
      <c r="U1308" s="30">
        <f t="shared" si="89"/>
        <v>0</v>
      </c>
      <c r="X1308" s="67" t="str">
        <f t="shared" si="94"/>
        <v/>
      </c>
      <c r="Z1308" s="30" t="str">
        <f t="shared" si="95"/>
        <v/>
      </c>
    </row>
    <row r="1309" spans="1:26" ht="25.5" customHeight="1" x14ac:dyDescent="0.25">
      <c r="A1309" s="13"/>
      <c r="B1309" s="82" t="str">
        <f t="shared" si="91"/>
        <v/>
      </c>
      <c r="J1309" s="50" t="str">
        <f>IF(G1309&lt;&gt;"",VLOOKUP(G1309,'nhân viên sale'!$A$2:$C$1624,2,0),"")</f>
        <v/>
      </c>
      <c r="L1309" s="27" t="str">
        <f t="shared" si="93"/>
        <v/>
      </c>
      <c r="N1309" s="50" t="str">
        <f t="shared" si="92"/>
        <v/>
      </c>
      <c r="Q1309" s="28" t="str">
        <f t="shared" si="90"/>
        <v/>
      </c>
      <c r="T1309" s="30">
        <f t="shared" si="88"/>
        <v>0</v>
      </c>
      <c r="U1309" s="30">
        <f t="shared" si="89"/>
        <v>0</v>
      </c>
      <c r="X1309" s="67" t="str">
        <f t="shared" si="94"/>
        <v/>
      </c>
      <c r="Z1309" s="30" t="str">
        <f t="shared" si="95"/>
        <v/>
      </c>
    </row>
    <row r="1310" spans="1:26" ht="25.5" customHeight="1" x14ac:dyDescent="0.25">
      <c r="A1310" s="13"/>
      <c r="B1310" s="82" t="str">
        <f t="shared" si="91"/>
        <v/>
      </c>
      <c r="J1310" s="50" t="str">
        <f>IF(G1310&lt;&gt;"",VLOOKUP(G1310,'nhân viên sale'!$A$2:$C$1624,2,0),"")</f>
        <v/>
      </c>
      <c r="L1310" s="27" t="str">
        <f t="shared" si="93"/>
        <v/>
      </c>
      <c r="N1310" s="50" t="str">
        <f t="shared" si="92"/>
        <v/>
      </c>
      <c r="Q1310" s="28" t="str">
        <f t="shared" si="90"/>
        <v/>
      </c>
      <c r="T1310" s="30">
        <f t="shared" si="88"/>
        <v>0</v>
      </c>
      <c r="U1310" s="30">
        <f t="shared" si="89"/>
        <v>0</v>
      </c>
      <c r="X1310" s="67" t="str">
        <f t="shared" si="94"/>
        <v/>
      </c>
      <c r="Z1310" s="30" t="str">
        <f t="shared" si="95"/>
        <v/>
      </c>
    </row>
    <row r="1311" spans="1:26" ht="25.5" customHeight="1" x14ac:dyDescent="0.25">
      <c r="A1311" s="13"/>
      <c r="B1311" s="82" t="str">
        <f t="shared" si="91"/>
        <v/>
      </c>
      <c r="J1311" s="50" t="str">
        <f>IF(G1311&lt;&gt;"",VLOOKUP(G1311,'nhân viên sale'!$A$2:$C$1624,2,0),"")</f>
        <v/>
      </c>
      <c r="L1311" s="27" t="str">
        <f t="shared" si="93"/>
        <v/>
      </c>
      <c r="N1311" s="50" t="str">
        <f t="shared" si="92"/>
        <v/>
      </c>
      <c r="Q1311" s="28" t="str">
        <f t="shared" si="90"/>
        <v/>
      </c>
      <c r="T1311" s="30">
        <f t="shared" si="88"/>
        <v>0</v>
      </c>
      <c r="U1311" s="30">
        <f t="shared" si="89"/>
        <v>0</v>
      </c>
      <c r="X1311" s="67" t="str">
        <f t="shared" si="94"/>
        <v/>
      </c>
      <c r="Z1311" s="30" t="str">
        <f t="shared" si="95"/>
        <v/>
      </c>
    </row>
    <row r="1312" spans="1:26" ht="25.5" customHeight="1" x14ac:dyDescent="0.25">
      <c r="A1312" s="13"/>
      <c r="B1312" s="82" t="str">
        <f t="shared" si="91"/>
        <v/>
      </c>
      <c r="J1312" s="50" t="str">
        <f>IF(G1312&lt;&gt;"",VLOOKUP(G1312,'nhân viên sale'!$A$2:$C$1624,2,0),"")</f>
        <v/>
      </c>
      <c r="L1312" s="27" t="str">
        <f t="shared" si="93"/>
        <v/>
      </c>
      <c r="N1312" s="50" t="str">
        <f t="shared" si="92"/>
        <v/>
      </c>
      <c r="Q1312" s="28" t="str">
        <f t="shared" si="90"/>
        <v/>
      </c>
      <c r="T1312" s="30">
        <f t="shared" si="88"/>
        <v>0</v>
      </c>
      <c r="U1312" s="30">
        <f t="shared" si="89"/>
        <v>0</v>
      </c>
      <c r="X1312" s="67" t="str">
        <f t="shared" si="94"/>
        <v/>
      </c>
      <c r="Z1312" s="30" t="str">
        <f t="shared" si="95"/>
        <v/>
      </c>
    </row>
    <row r="1313" spans="1:26" ht="25.5" customHeight="1" x14ac:dyDescent="0.25">
      <c r="A1313" s="13"/>
      <c r="B1313" s="82" t="str">
        <f t="shared" si="91"/>
        <v/>
      </c>
      <c r="J1313" s="50" t="str">
        <f>IF(G1313&lt;&gt;"",VLOOKUP(G1313,'nhân viên sale'!$A$2:$C$1624,2,0),"")</f>
        <v/>
      </c>
      <c r="L1313" s="27" t="str">
        <f t="shared" si="93"/>
        <v/>
      </c>
      <c r="N1313" s="50" t="str">
        <f t="shared" si="92"/>
        <v/>
      </c>
      <c r="Q1313" s="28" t="str">
        <f t="shared" si="90"/>
        <v/>
      </c>
      <c r="T1313" s="30">
        <f t="shared" si="88"/>
        <v>0</v>
      </c>
      <c r="U1313" s="30">
        <f t="shared" si="89"/>
        <v>0</v>
      </c>
      <c r="X1313" s="67" t="str">
        <f t="shared" si="94"/>
        <v/>
      </c>
      <c r="Z1313" s="30" t="str">
        <f t="shared" si="95"/>
        <v/>
      </c>
    </row>
    <row r="1314" spans="1:26" ht="25.5" customHeight="1" x14ac:dyDescent="0.25">
      <c r="A1314" s="13"/>
      <c r="B1314" s="82" t="str">
        <f t="shared" si="91"/>
        <v/>
      </c>
      <c r="J1314" s="50" t="str">
        <f>IF(G1314&lt;&gt;"",VLOOKUP(G1314,'nhân viên sale'!$A$2:$C$1624,2,0),"")</f>
        <v/>
      </c>
      <c r="L1314" s="27" t="str">
        <f t="shared" si="93"/>
        <v/>
      </c>
      <c r="N1314" s="50" t="str">
        <f t="shared" si="92"/>
        <v/>
      </c>
      <c r="Q1314" s="28" t="str">
        <f t="shared" si="90"/>
        <v/>
      </c>
      <c r="T1314" s="30">
        <f t="shared" si="88"/>
        <v>0</v>
      </c>
      <c r="U1314" s="30">
        <f t="shared" si="89"/>
        <v>0</v>
      </c>
      <c r="X1314" s="67" t="str">
        <f t="shared" si="94"/>
        <v/>
      </c>
      <c r="Z1314" s="30" t="str">
        <f t="shared" si="95"/>
        <v/>
      </c>
    </row>
    <row r="1315" spans="1:26" ht="25.5" customHeight="1" x14ac:dyDescent="0.25">
      <c r="A1315" s="13"/>
      <c r="B1315" s="82" t="str">
        <f t="shared" si="91"/>
        <v/>
      </c>
      <c r="J1315" s="50" t="str">
        <f>IF(G1315&lt;&gt;"",VLOOKUP(G1315,'nhân viên sale'!$A$2:$C$1624,2,0),"")</f>
        <v/>
      </c>
      <c r="L1315" s="27" t="str">
        <f t="shared" si="93"/>
        <v/>
      </c>
      <c r="N1315" s="50" t="str">
        <f t="shared" si="92"/>
        <v/>
      </c>
      <c r="Q1315" s="28" t="str">
        <f t="shared" si="90"/>
        <v/>
      </c>
      <c r="T1315" s="30">
        <f t="shared" si="88"/>
        <v>0</v>
      </c>
      <c r="U1315" s="30">
        <f t="shared" si="89"/>
        <v>0</v>
      </c>
      <c r="X1315" s="67" t="str">
        <f t="shared" si="94"/>
        <v/>
      </c>
      <c r="Z1315" s="30" t="str">
        <f t="shared" si="95"/>
        <v/>
      </c>
    </row>
    <row r="1316" spans="1:26" ht="25.5" customHeight="1" x14ac:dyDescent="0.25">
      <c r="A1316" s="13"/>
      <c r="B1316" s="82" t="str">
        <f t="shared" si="91"/>
        <v/>
      </c>
      <c r="J1316" s="50" t="str">
        <f>IF(G1316&lt;&gt;"",VLOOKUP(G1316,'nhân viên sale'!$A$2:$C$1624,2,0),"")</f>
        <v/>
      </c>
      <c r="L1316" s="27" t="str">
        <f t="shared" si="93"/>
        <v/>
      </c>
      <c r="N1316" s="50" t="str">
        <f t="shared" si="92"/>
        <v/>
      </c>
      <c r="Q1316" s="28" t="str">
        <f t="shared" si="90"/>
        <v/>
      </c>
      <c r="T1316" s="30">
        <f t="shared" si="88"/>
        <v>0</v>
      </c>
      <c r="U1316" s="30">
        <f t="shared" si="89"/>
        <v>0</v>
      </c>
      <c r="X1316" s="67" t="str">
        <f t="shared" si="94"/>
        <v/>
      </c>
      <c r="Z1316" s="30" t="str">
        <f t="shared" si="95"/>
        <v/>
      </c>
    </row>
    <row r="1317" spans="1:26" ht="25.5" customHeight="1" x14ac:dyDescent="0.25">
      <c r="A1317" s="13"/>
      <c r="B1317" s="82" t="str">
        <f t="shared" si="91"/>
        <v/>
      </c>
      <c r="J1317" s="50" t="str">
        <f>IF(G1317&lt;&gt;"",VLOOKUP(G1317,'nhân viên sale'!$A$2:$C$1624,2,0),"")</f>
        <v/>
      </c>
      <c r="L1317" s="27" t="str">
        <f t="shared" si="93"/>
        <v/>
      </c>
      <c r="N1317" s="50" t="str">
        <f t="shared" si="92"/>
        <v/>
      </c>
      <c r="Q1317" s="28" t="str">
        <f t="shared" si="90"/>
        <v/>
      </c>
      <c r="T1317" s="30">
        <f t="shared" si="88"/>
        <v>0</v>
      </c>
      <c r="U1317" s="30">
        <f t="shared" si="89"/>
        <v>0</v>
      </c>
      <c r="X1317" s="67" t="str">
        <f t="shared" si="94"/>
        <v/>
      </c>
      <c r="Z1317" s="30" t="str">
        <f t="shared" si="95"/>
        <v/>
      </c>
    </row>
    <row r="1318" spans="1:26" ht="25.5" customHeight="1" x14ac:dyDescent="0.25">
      <c r="A1318" s="13"/>
      <c r="B1318" s="82" t="str">
        <f t="shared" si="91"/>
        <v/>
      </c>
      <c r="J1318" s="50" t="str">
        <f>IF(G1318&lt;&gt;"",VLOOKUP(G1318,'nhân viên sale'!$A$2:$C$1624,2,0),"")</f>
        <v/>
      </c>
      <c r="L1318" s="27" t="str">
        <f t="shared" si="93"/>
        <v/>
      </c>
      <c r="N1318" s="50" t="str">
        <f t="shared" si="92"/>
        <v/>
      </c>
      <c r="Q1318" s="28" t="str">
        <f t="shared" si="90"/>
        <v/>
      </c>
      <c r="T1318" s="30">
        <f t="shared" si="88"/>
        <v>0</v>
      </c>
      <c r="U1318" s="30">
        <f t="shared" si="89"/>
        <v>0</v>
      </c>
      <c r="X1318" s="67" t="str">
        <f t="shared" si="94"/>
        <v/>
      </c>
      <c r="Z1318" s="30" t="str">
        <f t="shared" si="95"/>
        <v/>
      </c>
    </row>
    <row r="1319" spans="1:26" ht="25.5" customHeight="1" x14ac:dyDescent="0.25">
      <c r="A1319" s="13"/>
      <c r="B1319" s="82" t="str">
        <f t="shared" si="91"/>
        <v/>
      </c>
      <c r="J1319" s="50" t="str">
        <f>IF(G1319&lt;&gt;"",VLOOKUP(G1319,'nhân viên sale'!$A$2:$C$1624,2,0),"")</f>
        <v/>
      </c>
      <c r="L1319" s="27" t="str">
        <f t="shared" si="93"/>
        <v/>
      </c>
      <c r="N1319" s="50" t="str">
        <f t="shared" si="92"/>
        <v/>
      </c>
      <c r="Q1319" s="28" t="str">
        <f t="shared" si="90"/>
        <v/>
      </c>
      <c r="T1319" s="30">
        <f t="shared" si="88"/>
        <v>0</v>
      </c>
      <c r="U1319" s="30">
        <f t="shared" si="89"/>
        <v>0</v>
      </c>
      <c r="X1319" s="67" t="str">
        <f t="shared" si="94"/>
        <v/>
      </c>
      <c r="Z1319" s="30" t="str">
        <f t="shared" si="95"/>
        <v/>
      </c>
    </row>
    <row r="1320" spans="1:26" ht="25.5" customHeight="1" x14ac:dyDescent="0.25">
      <c r="A1320" s="13"/>
      <c r="B1320" s="82" t="str">
        <f t="shared" si="91"/>
        <v/>
      </c>
      <c r="J1320" s="50" t="str">
        <f>IF(G1320&lt;&gt;"",VLOOKUP(G1320,'nhân viên sale'!$A$2:$C$1624,2,0),"")</f>
        <v/>
      </c>
      <c r="L1320" s="27" t="str">
        <f t="shared" si="93"/>
        <v/>
      </c>
      <c r="N1320" s="50" t="str">
        <f t="shared" si="92"/>
        <v/>
      </c>
      <c r="Q1320" s="28" t="str">
        <f t="shared" si="90"/>
        <v/>
      </c>
      <c r="T1320" s="30">
        <f t="shared" si="88"/>
        <v>0</v>
      </c>
      <c r="U1320" s="30">
        <f t="shared" si="89"/>
        <v>0</v>
      </c>
      <c r="X1320" s="67" t="str">
        <f t="shared" si="94"/>
        <v/>
      </c>
      <c r="Z1320" s="30" t="str">
        <f t="shared" si="95"/>
        <v/>
      </c>
    </row>
    <row r="1321" spans="1:26" ht="25.5" customHeight="1" x14ac:dyDescent="0.25">
      <c r="A1321" s="13"/>
      <c r="B1321" s="82" t="str">
        <f t="shared" si="91"/>
        <v/>
      </c>
      <c r="J1321" s="50" t="str">
        <f>IF(G1321&lt;&gt;"",VLOOKUP(G1321,'nhân viên sale'!$A$2:$C$1624,2,0),"")</f>
        <v/>
      </c>
      <c r="L1321" s="27" t="str">
        <f t="shared" si="93"/>
        <v/>
      </c>
      <c r="N1321" s="50" t="str">
        <f t="shared" si="92"/>
        <v/>
      </c>
      <c r="Q1321" s="28" t="str">
        <f t="shared" si="90"/>
        <v/>
      </c>
      <c r="T1321" s="30">
        <f t="shared" si="88"/>
        <v>0</v>
      </c>
      <c r="U1321" s="30">
        <f t="shared" si="89"/>
        <v>0</v>
      </c>
      <c r="X1321" s="67" t="str">
        <f t="shared" si="94"/>
        <v/>
      </c>
      <c r="Z1321" s="30" t="str">
        <f t="shared" si="95"/>
        <v/>
      </c>
    </row>
    <row r="1322" spans="1:26" ht="25.5" customHeight="1" x14ac:dyDescent="0.25">
      <c r="A1322" s="13"/>
      <c r="B1322" s="82" t="str">
        <f t="shared" si="91"/>
        <v/>
      </c>
      <c r="J1322" s="50" t="str">
        <f>IF(G1322&lt;&gt;"",VLOOKUP(G1322,'nhân viên sale'!$A$2:$C$1624,2,0),"")</f>
        <v/>
      </c>
      <c r="L1322" s="27" t="str">
        <f t="shared" si="93"/>
        <v/>
      </c>
      <c r="N1322" s="50" t="str">
        <f t="shared" si="92"/>
        <v/>
      </c>
      <c r="Q1322" s="28" t="str">
        <f t="shared" si="90"/>
        <v/>
      </c>
      <c r="T1322" s="30">
        <f t="shared" si="88"/>
        <v>0</v>
      </c>
      <c r="U1322" s="30">
        <f t="shared" si="89"/>
        <v>0</v>
      </c>
      <c r="X1322" s="67" t="str">
        <f t="shared" si="94"/>
        <v/>
      </c>
      <c r="Z1322" s="30" t="str">
        <f t="shared" si="95"/>
        <v/>
      </c>
    </row>
    <row r="1323" spans="1:26" ht="25.5" customHeight="1" x14ac:dyDescent="0.25">
      <c r="A1323" s="13"/>
      <c r="B1323" s="82" t="str">
        <f t="shared" si="91"/>
        <v/>
      </c>
      <c r="J1323" s="50" t="str">
        <f>IF(G1323&lt;&gt;"",VLOOKUP(G1323,'nhân viên sale'!$A$2:$C$1624,2,0),"")</f>
        <v/>
      </c>
      <c r="L1323" s="27" t="str">
        <f t="shared" si="93"/>
        <v/>
      </c>
      <c r="N1323" s="50" t="str">
        <f t="shared" si="92"/>
        <v/>
      </c>
      <c r="Q1323" s="28" t="str">
        <f t="shared" si="90"/>
        <v/>
      </c>
      <c r="T1323" s="30">
        <f t="shared" si="88"/>
        <v>0</v>
      </c>
      <c r="U1323" s="30">
        <f t="shared" si="89"/>
        <v>0</v>
      </c>
      <c r="X1323" s="67" t="str">
        <f t="shared" si="94"/>
        <v/>
      </c>
      <c r="Z1323" s="30" t="str">
        <f t="shared" si="95"/>
        <v/>
      </c>
    </row>
    <row r="1324" spans="1:26" ht="25.5" customHeight="1" x14ac:dyDescent="0.25">
      <c r="A1324" s="13"/>
      <c r="B1324" s="82" t="str">
        <f t="shared" si="91"/>
        <v/>
      </c>
      <c r="J1324" s="50" t="str">
        <f>IF(G1324&lt;&gt;"",VLOOKUP(G1324,'nhân viên sale'!$A$2:$C$1624,2,0),"")</f>
        <v/>
      </c>
      <c r="L1324" s="27" t="str">
        <f t="shared" si="93"/>
        <v/>
      </c>
      <c r="N1324" s="50" t="str">
        <f t="shared" si="92"/>
        <v/>
      </c>
      <c r="Q1324" s="28" t="str">
        <f t="shared" si="90"/>
        <v/>
      </c>
      <c r="T1324" s="30">
        <f t="shared" si="88"/>
        <v>0</v>
      </c>
      <c r="U1324" s="30">
        <f t="shared" si="89"/>
        <v>0</v>
      </c>
      <c r="X1324" s="67" t="str">
        <f t="shared" si="94"/>
        <v/>
      </c>
      <c r="Z1324" s="30" t="str">
        <f t="shared" si="95"/>
        <v/>
      </c>
    </row>
    <row r="1325" spans="1:26" ht="25.5" customHeight="1" x14ac:dyDescent="0.25">
      <c r="A1325" s="13"/>
      <c r="B1325" s="82" t="str">
        <f t="shared" si="91"/>
        <v/>
      </c>
      <c r="J1325" s="50" t="str">
        <f>IF(G1325&lt;&gt;"",VLOOKUP(G1325,'nhân viên sale'!$A$2:$C$1624,2,0),"")</f>
        <v/>
      </c>
      <c r="L1325" s="27" t="str">
        <f t="shared" si="93"/>
        <v/>
      </c>
      <c r="N1325" s="50" t="str">
        <f t="shared" si="92"/>
        <v/>
      </c>
      <c r="Q1325" s="28" t="str">
        <f t="shared" si="90"/>
        <v/>
      </c>
      <c r="T1325" s="30">
        <f t="shared" si="88"/>
        <v>0</v>
      </c>
      <c r="U1325" s="30">
        <f t="shared" si="89"/>
        <v>0</v>
      </c>
      <c r="X1325" s="67" t="str">
        <f t="shared" si="94"/>
        <v/>
      </c>
      <c r="Z1325" s="30" t="str">
        <f t="shared" si="95"/>
        <v/>
      </c>
    </row>
    <row r="1326" spans="1:26" ht="25.5" customHeight="1" x14ac:dyDescent="0.25">
      <c r="A1326" s="13"/>
      <c r="B1326" s="82" t="str">
        <f t="shared" si="91"/>
        <v/>
      </c>
      <c r="J1326" s="50" t="str">
        <f>IF(G1326&lt;&gt;"",VLOOKUP(G1326,'nhân viên sale'!$A$2:$C$1624,2,0),"")</f>
        <v/>
      </c>
      <c r="L1326" s="27" t="str">
        <f t="shared" si="93"/>
        <v/>
      </c>
      <c r="N1326" s="50" t="str">
        <f t="shared" si="92"/>
        <v/>
      </c>
      <c r="Q1326" s="28" t="str">
        <f t="shared" si="90"/>
        <v/>
      </c>
      <c r="T1326" s="30">
        <f t="shared" si="88"/>
        <v>0</v>
      </c>
      <c r="U1326" s="30">
        <f t="shared" si="89"/>
        <v>0</v>
      </c>
      <c r="X1326" s="67" t="str">
        <f t="shared" si="94"/>
        <v/>
      </c>
      <c r="Z1326" s="30" t="str">
        <f t="shared" si="95"/>
        <v/>
      </c>
    </row>
    <row r="1327" spans="1:26" ht="25.5" customHeight="1" x14ac:dyDescent="0.25">
      <c r="A1327" s="13"/>
      <c r="B1327" s="82" t="str">
        <f t="shared" si="91"/>
        <v/>
      </c>
      <c r="J1327" s="50" t="str">
        <f>IF(G1327&lt;&gt;"",VLOOKUP(G1327,'nhân viên sale'!$A$2:$C$1624,2,0),"")</f>
        <v/>
      </c>
      <c r="L1327" s="27" t="str">
        <f t="shared" si="93"/>
        <v/>
      </c>
      <c r="N1327" s="50" t="str">
        <f t="shared" si="92"/>
        <v/>
      </c>
      <c r="Q1327" s="28" t="str">
        <f t="shared" si="90"/>
        <v/>
      </c>
      <c r="T1327" s="30">
        <f t="shared" si="88"/>
        <v>0</v>
      </c>
      <c r="U1327" s="30">
        <f t="shared" si="89"/>
        <v>0</v>
      </c>
      <c r="X1327" s="67" t="str">
        <f t="shared" si="94"/>
        <v/>
      </c>
      <c r="Z1327" s="30" t="str">
        <f t="shared" si="95"/>
        <v/>
      </c>
    </row>
    <row r="1328" spans="1:26" ht="25.5" customHeight="1" x14ac:dyDescent="0.25">
      <c r="A1328" s="13"/>
      <c r="B1328" s="82" t="str">
        <f t="shared" si="91"/>
        <v/>
      </c>
      <c r="J1328" s="50" t="str">
        <f>IF(G1328&lt;&gt;"",VLOOKUP(G1328,'nhân viên sale'!$A$2:$C$1624,2,0),"")</f>
        <v/>
      </c>
      <c r="L1328" s="27" t="str">
        <f t="shared" si="93"/>
        <v/>
      </c>
      <c r="N1328" s="50" t="str">
        <f t="shared" si="92"/>
        <v/>
      </c>
      <c r="Q1328" s="28" t="str">
        <f t="shared" si="90"/>
        <v/>
      </c>
      <c r="T1328" s="30">
        <f t="shared" si="88"/>
        <v>0</v>
      </c>
      <c r="U1328" s="30">
        <f t="shared" si="89"/>
        <v>0</v>
      </c>
      <c r="X1328" s="67" t="str">
        <f t="shared" si="94"/>
        <v/>
      </c>
      <c r="Z1328" s="30" t="str">
        <f t="shared" si="95"/>
        <v/>
      </c>
    </row>
    <row r="1329" spans="1:26" ht="25.5" customHeight="1" x14ac:dyDescent="0.25">
      <c r="A1329" s="13"/>
      <c r="B1329" s="82" t="str">
        <f t="shared" si="91"/>
        <v/>
      </c>
      <c r="J1329" s="50" t="str">
        <f>IF(G1329&lt;&gt;"",VLOOKUP(G1329,'nhân viên sale'!$A$2:$C$1624,2,0),"")</f>
        <v/>
      </c>
      <c r="L1329" s="27" t="str">
        <f t="shared" si="93"/>
        <v/>
      </c>
      <c r="N1329" s="50" t="str">
        <f t="shared" si="92"/>
        <v/>
      </c>
      <c r="Q1329" s="28" t="str">
        <f t="shared" si="90"/>
        <v/>
      </c>
      <c r="T1329" s="30">
        <f t="shared" ref="T1329:T1392" si="96">IF(K1329&lt;&gt;"",VLOOKUP(K1329,tenhang,4,0),0)</f>
        <v>0</v>
      </c>
      <c r="U1329" s="30">
        <f t="shared" ref="U1329:U1392" si="97">R1329*T1329</f>
        <v>0</v>
      </c>
      <c r="X1329" s="67" t="str">
        <f t="shared" si="94"/>
        <v/>
      </c>
      <c r="Z1329" s="30" t="str">
        <f t="shared" si="95"/>
        <v/>
      </c>
    </row>
    <row r="1330" spans="1:26" ht="25.5" customHeight="1" x14ac:dyDescent="0.25">
      <c r="A1330" s="13"/>
      <c r="B1330" s="82" t="str">
        <f t="shared" si="91"/>
        <v/>
      </c>
      <c r="J1330" s="50" t="str">
        <f>IF(G1330&lt;&gt;"",VLOOKUP(G1330,'nhân viên sale'!$A$2:$C$1624,2,0),"")</f>
        <v/>
      </c>
      <c r="L1330" s="27" t="str">
        <f t="shared" si="93"/>
        <v/>
      </c>
      <c r="N1330" s="50" t="str">
        <f t="shared" si="92"/>
        <v/>
      </c>
      <c r="Q1330" s="28" t="str">
        <f t="shared" si="90"/>
        <v/>
      </c>
      <c r="T1330" s="30">
        <f t="shared" si="96"/>
        <v>0</v>
      </c>
      <c r="U1330" s="30">
        <f t="shared" si="97"/>
        <v>0</v>
      </c>
      <c r="X1330" s="67" t="str">
        <f t="shared" si="94"/>
        <v/>
      </c>
      <c r="Z1330" s="30" t="str">
        <f t="shared" si="95"/>
        <v/>
      </c>
    </row>
    <row r="1331" spans="1:26" ht="25.5" customHeight="1" x14ac:dyDescent="0.25">
      <c r="A1331" s="13"/>
      <c r="B1331" s="82" t="str">
        <f t="shared" si="91"/>
        <v/>
      </c>
      <c r="J1331" s="50" t="str">
        <f>IF(G1331&lt;&gt;"",VLOOKUP(G1331,'nhân viên sale'!$A$2:$C$1624,2,0),"")</f>
        <v/>
      </c>
      <c r="L1331" s="27" t="str">
        <f t="shared" si="93"/>
        <v/>
      </c>
      <c r="N1331" s="50" t="str">
        <f t="shared" si="92"/>
        <v/>
      </c>
      <c r="Q1331" s="28" t="str">
        <f t="shared" si="90"/>
        <v/>
      </c>
      <c r="T1331" s="30">
        <f t="shared" si="96"/>
        <v>0</v>
      </c>
      <c r="U1331" s="30">
        <f t="shared" si="97"/>
        <v>0</v>
      </c>
      <c r="X1331" s="67" t="str">
        <f t="shared" si="94"/>
        <v/>
      </c>
      <c r="Z1331" s="30" t="str">
        <f t="shared" si="95"/>
        <v/>
      </c>
    </row>
    <row r="1332" spans="1:26" ht="25.5" customHeight="1" x14ac:dyDescent="0.25">
      <c r="A1332" s="13"/>
      <c r="B1332" s="82" t="str">
        <f t="shared" si="91"/>
        <v/>
      </c>
      <c r="J1332" s="50" t="str">
        <f>IF(G1332&lt;&gt;"",VLOOKUP(G1332,'nhân viên sale'!$A$2:$C$1624,2,0),"")</f>
        <v/>
      </c>
      <c r="L1332" s="27" t="str">
        <f t="shared" si="93"/>
        <v/>
      </c>
      <c r="N1332" s="50" t="str">
        <f t="shared" si="92"/>
        <v/>
      </c>
      <c r="Q1332" s="28" t="str">
        <f t="shared" si="90"/>
        <v/>
      </c>
      <c r="T1332" s="30">
        <f t="shared" si="96"/>
        <v>0</v>
      </c>
      <c r="U1332" s="30">
        <f t="shared" si="97"/>
        <v>0</v>
      </c>
      <c r="X1332" s="67" t="str">
        <f t="shared" si="94"/>
        <v/>
      </c>
      <c r="Z1332" s="30" t="str">
        <f t="shared" si="95"/>
        <v/>
      </c>
    </row>
    <row r="1333" spans="1:26" ht="25.5" customHeight="1" x14ac:dyDescent="0.25">
      <c r="A1333" s="13"/>
      <c r="B1333" s="82" t="str">
        <f t="shared" si="91"/>
        <v/>
      </c>
      <c r="J1333" s="50" t="str">
        <f>IF(G1333&lt;&gt;"",VLOOKUP(G1333,'nhân viên sale'!$A$2:$C$1624,2,0),"")</f>
        <v/>
      </c>
      <c r="L1333" s="27" t="str">
        <f t="shared" si="93"/>
        <v/>
      </c>
      <c r="N1333" s="50" t="str">
        <f t="shared" si="92"/>
        <v/>
      </c>
      <c r="Q1333" s="28" t="str">
        <f t="shared" si="90"/>
        <v/>
      </c>
      <c r="T1333" s="30">
        <f t="shared" si="96"/>
        <v>0</v>
      </c>
      <c r="U1333" s="30">
        <f t="shared" si="97"/>
        <v>0</v>
      </c>
      <c r="X1333" s="67" t="str">
        <f t="shared" si="94"/>
        <v/>
      </c>
      <c r="Z1333" s="30" t="str">
        <f t="shared" si="95"/>
        <v/>
      </c>
    </row>
    <row r="1334" spans="1:26" ht="25.5" customHeight="1" x14ac:dyDescent="0.25">
      <c r="A1334" s="13"/>
      <c r="B1334" s="82" t="str">
        <f t="shared" si="91"/>
        <v/>
      </c>
      <c r="J1334" s="50" t="str">
        <f>IF(G1334&lt;&gt;"",VLOOKUP(G1334,'nhân viên sale'!$A$2:$C$1624,2,0),"")</f>
        <v/>
      </c>
      <c r="L1334" s="27" t="str">
        <f t="shared" si="93"/>
        <v/>
      </c>
      <c r="N1334" s="50" t="str">
        <f t="shared" si="92"/>
        <v/>
      </c>
      <c r="Q1334" s="28" t="str">
        <f t="shared" si="90"/>
        <v/>
      </c>
      <c r="T1334" s="30">
        <f t="shared" si="96"/>
        <v>0</v>
      </c>
      <c r="U1334" s="30">
        <f t="shared" si="97"/>
        <v>0</v>
      </c>
      <c r="X1334" s="67" t="str">
        <f t="shared" si="94"/>
        <v/>
      </c>
      <c r="Z1334" s="30" t="str">
        <f t="shared" si="95"/>
        <v/>
      </c>
    </row>
    <row r="1335" spans="1:26" ht="25.5" customHeight="1" x14ac:dyDescent="0.25">
      <c r="A1335" s="13"/>
      <c r="B1335" s="82" t="str">
        <f t="shared" si="91"/>
        <v/>
      </c>
      <c r="J1335" s="50" t="str">
        <f>IF(G1335&lt;&gt;"",VLOOKUP(G1335,'nhân viên sale'!$A$2:$C$1624,2,0),"")</f>
        <v/>
      </c>
      <c r="L1335" s="27" t="str">
        <f t="shared" si="93"/>
        <v/>
      </c>
      <c r="N1335" s="50" t="str">
        <f t="shared" si="92"/>
        <v/>
      </c>
      <c r="Q1335" s="28" t="str">
        <f t="shared" si="90"/>
        <v/>
      </c>
      <c r="T1335" s="30">
        <f t="shared" si="96"/>
        <v>0</v>
      </c>
      <c r="U1335" s="30">
        <f t="shared" si="97"/>
        <v>0</v>
      </c>
      <c r="X1335" s="67" t="str">
        <f t="shared" si="94"/>
        <v/>
      </c>
      <c r="Z1335" s="30" t="str">
        <f t="shared" si="95"/>
        <v/>
      </c>
    </row>
    <row r="1336" spans="1:26" ht="25.5" customHeight="1" x14ac:dyDescent="0.25">
      <c r="A1336" s="13"/>
      <c r="B1336" s="82" t="str">
        <f t="shared" si="91"/>
        <v/>
      </c>
      <c r="J1336" s="50" t="str">
        <f>IF(G1336&lt;&gt;"",VLOOKUP(G1336,'nhân viên sale'!$A$2:$C$1624,2,0),"")</f>
        <v/>
      </c>
      <c r="L1336" s="27" t="str">
        <f t="shared" si="93"/>
        <v/>
      </c>
      <c r="N1336" s="50" t="str">
        <f t="shared" si="92"/>
        <v/>
      </c>
      <c r="Q1336" s="28" t="str">
        <f t="shared" si="90"/>
        <v/>
      </c>
      <c r="T1336" s="30">
        <f t="shared" si="96"/>
        <v>0</v>
      </c>
      <c r="U1336" s="30">
        <f t="shared" si="97"/>
        <v>0</v>
      </c>
      <c r="X1336" s="67" t="str">
        <f t="shared" si="94"/>
        <v/>
      </c>
      <c r="Z1336" s="30" t="str">
        <f t="shared" si="95"/>
        <v/>
      </c>
    </row>
    <row r="1337" spans="1:26" ht="25.5" customHeight="1" x14ac:dyDescent="0.25">
      <c r="A1337" s="13"/>
      <c r="B1337" s="82" t="str">
        <f t="shared" si="91"/>
        <v/>
      </c>
      <c r="J1337" s="50" t="str">
        <f>IF(G1337&lt;&gt;"",VLOOKUP(G1337,'nhân viên sale'!$A$2:$C$1624,2,0),"")</f>
        <v/>
      </c>
      <c r="L1337" s="27" t="str">
        <f t="shared" si="93"/>
        <v/>
      </c>
      <c r="N1337" s="50" t="str">
        <f t="shared" si="92"/>
        <v/>
      </c>
      <c r="Q1337" s="28" t="str">
        <f t="shared" si="90"/>
        <v/>
      </c>
      <c r="T1337" s="30">
        <f t="shared" si="96"/>
        <v>0</v>
      </c>
      <c r="U1337" s="30">
        <f t="shared" si="97"/>
        <v>0</v>
      </c>
      <c r="X1337" s="67" t="str">
        <f t="shared" si="94"/>
        <v/>
      </c>
      <c r="Z1337" s="30" t="str">
        <f t="shared" si="95"/>
        <v/>
      </c>
    </row>
    <row r="1338" spans="1:26" ht="25.5" customHeight="1" x14ac:dyDescent="0.25">
      <c r="A1338" s="13"/>
      <c r="B1338" s="82" t="str">
        <f t="shared" si="91"/>
        <v/>
      </c>
      <c r="J1338" s="50" t="str">
        <f>IF(G1338&lt;&gt;"",VLOOKUP(G1338,'nhân viên sale'!$A$2:$C$1624,2,0),"")</f>
        <v/>
      </c>
      <c r="L1338" s="27" t="str">
        <f t="shared" si="93"/>
        <v/>
      </c>
      <c r="N1338" s="50" t="str">
        <f t="shared" si="92"/>
        <v/>
      </c>
      <c r="Q1338" s="28" t="str">
        <f t="shared" si="90"/>
        <v/>
      </c>
      <c r="T1338" s="30">
        <f t="shared" si="96"/>
        <v>0</v>
      </c>
      <c r="U1338" s="30">
        <f t="shared" si="97"/>
        <v>0</v>
      </c>
      <c r="X1338" s="67" t="str">
        <f t="shared" si="94"/>
        <v/>
      </c>
      <c r="Z1338" s="30" t="str">
        <f t="shared" si="95"/>
        <v/>
      </c>
    </row>
    <row r="1339" spans="1:26" ht="25.5" customHeight="1" x14ac:dyDescent="0.25">
      <c r="A1339" s="13"/>
      <c r="B1339" s="82" t="str">
        <f t="shared" si="91"/>
        <v/>
      </c>
      <c r="J1339" s="50" t="str">
        <f>IF(G1339&lt;&gt;"",VLOOKUP(G1339,'nhân viên sale'!$A$2:$C$1624,2,0),"")</f>
        <v/>
      </c>
      <c r="L1339" s="27" t="str">
        <f t="shared" si="93"/>
        <v/>
      </c>
      <c r="N1339" s="50" t="str">
        <f t="shared" si="92"/>
        <v/>
      </c>
      <c r="Q1339" s="28" t="str">
        <f t="shared" si="90"/>
        <v/>
      </c>
      <c r="T1339" s="30">
        <f t="shared" si="96"/>
        <v>0</v>
      </c>
      <c r="U1339" s="30">
        <f t="shared" si="97"/>
        <v>0</v>
      </c>
      <c r="X1339" s="67" t="str">
        <f t="shared" si="94"/>
        <v/>
      </c>
      <c r="Z1339" s="30" t="str">
        <f t="shared" si="95"/>
        <v/>
      </c>
    </row>
    <row r="1340" spans="1:26" ht="25.5" customHeight="1" x14ac:dyDescent="0.25">
      <c r="A1340" s="13"/>
      <c r="B1340" s="82" t="str">
        <f t="shared" si="91"/>
        <v/>
      </c>
      <c r="J1340" s="50" t="str">
        <f>IF(G1340&lt;&gt;"",VLOOKUP(G1340,'nhân viên sale'!$A$2:$C$1624,2,0),"")</f>
        <v/>
      </c>
      <c r="L1340" s="27" t="str">
        <f t="shared" si="93"/>
        <v/>
      </c>
      <c r="N1340" s="50" t="str">
        <f t="shared" si="92"/>
        <v/>
      </c>
      <c r="Q1340" s="28" t="str">
        <f t="shared" si="90"/>
        <v/>
      </c>
      <c r="T1340" s="30">
        <f t="shared" si="96"/>
        <v>0</v>
      </c>
      <c r="U1340" s="30">
        <f t="shared" si="97"/>
        <v>0</v>
      </c>
      <c r="X1340" s="67" t="str">
        <f t="shared" si="94"/>
        <v/>
      </c>
      <c r="Z1340" s="30" t="str">
        <f t="shared" si="95"/>
        <v/>
      </c>
    </row>
    <row r="1341" spans="1:26" ht="25.5" customHeight="1" x14ac:dyDescent="0.25">
      <c r="A1341" s="13"/>
      <c r="B1341" s="82" t="str">
        <f t="shared" si="91"/>
        <v/>
      </c>
      <c r="J1341" s="50" t="str">
        <f>IF(G1341&lt;&gt;"",VLOOKUP(G1341,'nhân viên sale'!$A$2:$C$1624,2,0),"")</f>
        <v/>
      </c>
      <c r="L1341" s="27" t="str">
        <f t="shared" si="93"/>
        <v/>
      </c>
      <c r="N1341" s="50" t="str">
        <f t="shared" si="92"/>
        <v/>
      </c>
      <c r="Q1341" s="28" t="str">
        <f t="shared" si="90"/>
        <v/>
      </c>
      <c r="T1341" s="30">
        <f t="shared" si="96"/>
        <v>0</v>
      </c>
      <c r="U1341" s="30">
        <f t="shared" si="97"/>
        <v>0</v>
      </c>
      <c r="X1341" s="67" t="str">
        <f t="shared" si="94"/>
        <v/>
      </c>
      <c r="Z1341" s="30" t="str">
        <f t="shared" si="95"/>
        <v/>
      </c>
    </row>
    <row r="1342" spans="1:26" ht="25.5" customHeight="1" x14ac:dyDescent="0.25">
      <c r="A1342" s="13"/>
      <c r="B1342" s="82" t="str">
        <f t="shared" si="91"/>
        <v/>
      </c>
      <c r="J1342" s="50" t="str">
        <f>IF(G1342&lt;&gt;"",VLOOKUP(G1342,'nhân viên sale'!$A$2:$C$1624,2,0),"")</f>
        <v/>
      </c>
      <c r="L1342" s="27" t="str">
        <f t="shared" si="93"/>
        <v/>
      </c>
      <c r="N1342" s="50" t="str">
        <f t="shared" si="92"/>
        <v/>
      </c>
      <c r="Q1342" s="28" t="str">
        <f t="shared" si="90"/>
        <v/>
      </c>
      <c r="T1342" s="30">
        <f t="shared" si="96"/>
        <v>0</v>
      </c>
      <c r="U1342" s="30">
        <f t="shared" si="97"/>
        <v>0</v>
      </c>
      <c r="X1342" s="67" t="str">
        <f t="shared" si="94"/>
        <v/>
      </c>
      <c r="Z1342" s="30" t="str">
        <f t="shared" si="95"/>
        <v/>
      </c>
    </row>
    <row r="1343" spans="1:26" ht="25.5" customHeight="1" x14ac:dyDescent="0.25">
      <c r="A1343" s="13"/>
      <c r="B1343" s="82" t="str">
        <f t="shared" si="91"/>
        <v/>
      </c>
      <c r="J1343" s="50" t="str">
        <f>IF(G1343&lt;&gt;"",VLOOKUP(G1343,'nhân viên sale'!$A$2:$C$1624,2,0),"")</f>
        <v/>
      </c>
      <c r="L1343" s="27" t="str">
        <f t="shared" si="93"/>
        <v/>
      </c>
      <c r="N1343" s="50" t="str">
        <f t="shared" si="92"/>
        <v/>
      </c>
      <c r="Q1343" s="28" t="str">
        <f t="shared" si="90"/>
        <v/>
      </c>
      <c r="T1343" s="30">
        <f t="shared" si="96"/>
        <v>0</v>
      </c>
      <c r="U1343" s="30">
        <f t="shared" si="97"/>
        <v>0</v>
      </c>
      <c r="X1343" s="67" t="str">
        <f t="shared" si="94"/>
        <v/>
      </c>
      <c r="Z1343" s="30" t="str">
        <f t="shared" si="95"/>
        <v/>
      </c>
    </row>
    <row r="1344" spans="1:26" ht="25.5" customHeight="1" x14ac:dyDescent="0.25">
      <c r="A1344" s="13"/>
      <c r="B1344" s="82" t="str">
        <f t="shared" si="91"/>
        <v/>
      </c>
      <c r="J1344" s="50" t="str">
        <f>IF(G1344&lt;&gt;"",VLOOKUP(G1344,'nhân viên sale'!$A$2:$C$1624,2,0),"")</f>
        <v/>
      </c>
      <c r="L1344" s="27" t="str">
        <f t="shared" si="93"/>
        <v/>
      </c>
      <c r="N1344" s="50" t="str">
        <f t="shared" si="92"/>
        <v/>
      </c>
      <c r="Q1344" s="28" t="str">
        <f t="shared" si="90"/>
        <v/>
      </c>
      <c r="T1344" s="30">
        <f t="shared" si="96"/>
        <v>0</v>
      </c>
      <c r="U1344" s="30">
        <f t="shared" si="97"/>
        <v>0</v>
      </c>
      <c r="X1344" s="67" t="str">
        <f t="shared" si="94"/>
        <v/>
      </c>
      <c r="Z1344" s="30" t="str">
        <f t="shared" si="95"/>
        <v/>
      </c>
    </row>
    <row r="1345" spans="1:26" ht="25.5" customHeight="1" x14ac:dyDescent="0.25">
      <c r="A1345" s="13"/>
      <c r="B1345" s="82" t="str">
        <f t="shared" si="91"/>
        <v/>
      </c>
      <c r="J1345" s="50" t="str">
        <f>IF(G1345&lt;&gt;"",VLOOKUP(G1345,'nhân viên sale'!$A$2:$C$1624,2,0),"")</f>
        <v/>
      </c>
      <c r="L1345" s="27" t="str">
        <f t="shared" si="93"/>
        <v/>
      </c>
      <c r="N1345" s="50" t="str">
        <f t="shared" si="92"/>
        <v/>
      </c>
      <c r="Q1345" s="28" t="str">
        <f t="shared" si="90"/>
        <v/>
      </c>
      <c r="T1345" s="30">
        <f t="shared" si="96"/>
        <v>0</v>
      </c>
      <c r="U1345" s="30">
        <f t="shared" si="97"/>
        <v>0</v>
      </c>
      <c r="X1345" s="67" t="str">
        <f t="shared" si="94"/>
        <v/>
      </c>
      <c r="Z1345" s="30" t="str">
        <f t="shared" si="95"/>
        <v/>
      </c>
    </row>
    <row r="1346" spans="1:26" ht="25.5" customHeight="1" x14ac:dyDescent="0.25">
      <c r="A1346" s="13"/>
      <c r="B1346" s="82" t="str">
        <f t="shared" si="91"/>
        <v/>
      </c>
      <c r="J1346" s="50" t="str">
        <f>IF(G1346&lt;&gt;"",VLOOKUP(G1346,'nhân viên sale'!$A$2:$C$1624,2,0),"")</f>
        <v/>
      </c>
      <c r="L1346" s="27" t="str">
        <f t="shared" si="93"/>
        <v/>
      </c>
      <c r="N1346" s="50" t="str">
        <f t="shared" si="92"/>
        <v/>
      </c>
      <c r="Q1346" s="28" t="str">
        <f t="shared" ref="Q1346:Q1409" si="98">IF(K1346&lt;&gt;"",VLOOKUP(K1346,tenhang,3,0),"")</f>
        <v/>
      </c>
      <c r="T1346" s="30">
        <f t="shared" si="96"/>
        <v>0</v>
      </c>
      <c r="U1346" s="30">
        <f t="shared" si="97"/>
        <v>0</v>
      </c>
      <c r="X1346" s="67" t="str">
        <f t="shared" si="94"/>
        <v/>
      </c>
      <c r="Z1346" s="30" t="str">
        <f t="shared" si="95"/>
        <v/>
      </c>
    </row>
    <row r="1347" spans="1:26" ht="25.5" customHeight="1" x14ac:dyDescent="0.25">
      <c r="A1347" s="13"/>
      <c r="B1347" s="82" t="str">
        <f t="shared" ref="B1347:B1410" si="99">IF(I1347&lt;&gt;"",IF(LEN(I1347)&gt;9,LEFT(I1347,10),"sai PO"),"")</f>
        <v/>
      </c>
      <c r="J1347" s="50" t="str">
        <f>IF(G1347&lt;&gt;"",VLOOKUP(G1347,'nhân viên sale'!$A$2:$C$1624,2,0),"")</f>
        <v/>
      </c>
      <c r="L1347" s="27" t="str">
        <f t="shared" si="93"/>
        <v/>
      </c>
      <c r="N1347" s="50" t="str">
        <f t="shared" ref="N1347:N1410" si="100">IF(K1347&lt;&gt;"","K-HCM","")</f>
        <v/>
      </c>
      <c r="Q1347" s="28" t="str">
        <f t="shared" si="98"/>
        <v/>
      </c>
      <c r="T1347" s="30">
        <f t="shared" si="96"/>
        <v>0</v>
      </c>
      <c r="U1347" s="30">
        <f t="shared" si="97"/>
        <v>0</v>
      </c>
      <c r="X1347" s="67" t="str">
        <f t="shared" si="94"/>
        <v/>
      </c>
      <c r="Z1347" s="30" t="str">
        <f t="shared" si="95"/>
        <v/>
      </c>
    </row>
    <row r="1348" spans="1:26" ht="25.5" customHeight="1" x14ac:dyDescent="0.25">
      <c r="A1348" s="13"/>
      <c r="B1348" s="82" t="str">
        <f t="shared" si="99"/>
        <v/>
      </c>
      <c r="J1348" s="50" t="str">
        <f>IF(G1348&lt;&gt;"",VLOOKUP(G1348,'nhân viên sale'!$A$2:$C$1624,2,0),"")</f>
        <v/>
      </c>
      <c r="L1348" s="27" t="str">
        <f t="shared" ref="L1348:L1411" si="101">IF(K1348&lt;&gt;"",VLOOKUP(K1348,tenhang,2,0),"")</f>
        <v/>
      </c>
      <c r="N1348" s="50" t="str">
        <f t="shared" si="100"/>
        <v/>
      </c>
      <c r="Q1348" s="28" t="str">
        <f t="shared" si="98"/>
        <v/>
      </c>
      <c r="T1348" s="30">
        <f t="shared" si="96"/>
        <v>0</v>
      </c>
      <c r="U1348" s="30">
        <f t="shared" si="97"/>
        <v>0</v>
      </c>
      <c r="X1348" s="67" t="str">
        <f t="shared" si="94"/>
        <v/>
      </c>
      <c r="Z1348" s="30" t="str">
        <f t="shared" si="95"/>
        <v/>
      </c>
    </row>
    <row r="1349" spans="1:26" ht="25.5" customHeight="1" x14ac:dyDescent="0.25">
      <c r="A1349" s="13"/>
      <c r="B1349" s="82" t="str">
        <f t="shared" si="99"/>
        <v/>
      </c>
      <c r="J1349" s="50" t="str">
        <f>IF(G1349&lt;&gt;"",VLOOKUP(G1349,'nhân viên sale'!$A$2:$C$1624,2,0),"")</f>
        <v/>
      </c>
      <c r="L1349" s="27" t="str">
        <f t="shared" si="101"/>
        <v/>
      </c>
      <c r="N1349" s="50" t="str">
        <f t="shared" si="100"/>
        <v/>
      </c>
      <c r="Q1349" s="28" t="str">
        <f t="shared" si="98"/>
        <v/>
      </c>
      <c r="T1349" s="30">
        <f t="shared" si="96"/>
        <v>0</v>
      </c>
      <c r="U1349" s="30">
        <f t="shared" si="97"/>
        <v>0</v>
      </c>
      <c r="X1349" s="67" t="str">
        <f t="shared" si="94"/>
        <v/>
      </c>
      <c r="Z1349" s="30" t="str">
        <f t="shared" si="95"/>
        <v/>
      </c>
    </row>
    <row r="1350" spans="1:26" ht="25.5" customHeight="1" x14ac:dyDescent="0.25">
      <c r="A1350" s="13"/>
      <c r="B1350" s="82" t="str">
        <f t="shared" si="99"/>
        <v/>
      </c>
      <c r="J1350" s="50" t="str">
        <f>IF(G1350&lt;&gt;"",VLOOKUP(G1350,'nhân viên sale'!$A$2:$C$1624,2,0),"")</f>
        <v/>
      </c>
      <c r="L1350" s="27" t="str">
        <f t="shared" si="101"/>
        <v/>
      </c>
      <c r="N1350" s="50" t="str">
        <f t="shared" si="100"/>
        <v/>
      </c>
      <c r="Q1350" s="28" t="str">
        <f t="shared" si="98"/>
        <v/>
      </c>
      <c r="T1350" s="30">
        <f t="shared" si="96"/>
        <v>0</v>
      </c>
      <c r="U1350" s="30">
        <f t="shared" si="97"/>
        <v>0</v>
      </c>
      <c r="X1350" s="67" t="str">
        <f t="shared" si="94"/>
        <v/>
      </c>
      <c r="Z1350" s="30" t="str">
        <f t="shared" si="95"/>
        <v/>
      </c>
    </row>
    <row r="1351" spans="1:26" ht="25.5" customHeight="1" x14ac:dyDescent="0.25">
      <c r="A1351" s="13"/>
      <c r="B1351" s="82" t="str">
        <f t="shared" si="99"/>
        <v/>
      </c>
      <c r="J1351" s="50" t="str">
        <f>IF(G1351&lt;&gt;"",VLOOKUP(G1351,'nhân viên sale'!$A$2:$C$1624,2,0),"")</f>
        <v/>
      </c>
      <c r="L1351" s="27" t="str">
        <f t="shared" si="101"/>
        <v/>
      </c>
      <c r="N1351" s="50" t="str">
        <f t="shared" si="100"/>
        <v/>
      </c>
      <c r="Q1351" s="28" t="str">
        <f t="shared" si="98"/>
        <v/>
      </c>
      <c r="T1351" s="30">
        <f t="shared" si="96"/>
        <v>0</v>
      </c>
      <c r="U1351" s="30">
        <f t="shared" si="97"/>
        <v>0</v>
      </c>
      <c r="X1351" s="67" t="str">
        <f t="shared" si="94"/>
        <v/>
      </c>
      <c r="Z1351" s="30" t="str">
        <f t="shared" si="95"/>
        <v/>
      </c>
    </row>
    <row r="1352" spans="1:26" ht="25.5" customHeight="1" x14ac:dyDescent="0.25">
      <c r="A1352" s="13"/>
      <c r="B1352" s="82" t="str">
        <f t="shared" si="99"/>
        <v/>
      </c>
      <c r="J1352" s="50" t="str">
        <f>IF(G1352&lt;&gt;"",VLOOKUP(G1352,'nhân viên sale'!$A$2:$C$1624,2,0),"")</f>
        <v/>
      </c>
      <c r="L1352" s="27" t="str">
        <f t="shared" si="101"/>
        <v/>
      </c>
      <c r="N1352" s="50" t="str">
        <f t="shared" si="100"/>
        <v/>
      </c>
      <c r="Q1352" s="28" t="str">
        <f t="shared" si="98"/>
        <v/>
      </c>
      <c r="T1352" s="30">
        <f t="shared" si="96"/>
        <v>0</v>
      </c>
      <c r="U1352" s="30">
        <f t="shared" si="97"/>
        <v>0</v>
      </c>
      <c r="X1352" s="67" t="str">
        <f t="shared" si="94"/>
        <v/>
      </c>
      <c r="Z1352" s="30" t="str">
        <f t="shared" si="95"/>
        <v/>
      </c>
    </row>
    <row r="1353" spans="1:26" ht="25.5" customHeight="1" x14ac:dyDescent="0.25">
      <c r="A1353" s="13"/>
      <c r="B1353" s="82" t="str">
        <f t="shared" si="99"/>
        <v/>
      </c>
      <c r="J1353" s="50" t="str">
        <f>IF(G1353&lt;&gt;"",VLOOKUP(G1353,'nhân viên sale'!$A$2:$C$1624,2,0),"")</f>
        <v/>
      </c>
      <c r="L1353" s="27" t="str">
        <f t="shared" si="101"/>
        <v/>
      </c>
      <c r="N1353" s="50" t="str">
        <f t="shared" si="100"/>
        <v/>
      </c>
      <c r="Q1353" s="28" t="str">
        <f t="shared" si="98"/>
        <v/>
      </c>
      <c r="T1353" s="30">
        <f t="shared" si="96"/>
        <v>0</v>
      </c>
      <c r="U1353" s="30">
        <f t="shared" si="97"/>
        <v>0</v>
      </c>
      <c r="X1353" s="67" t="str">
        <f t="shared" si="94"/>
        <v/>
      </c>
      <c r="Z1353" s="30" t="str">
        <f t="shared" si="95"/>
        <v/>
      </c>
    </row>
    <row r="1354" spans="1:26" ht="25.5" customHeight="1" x14ac:dyDescent="0.25">
      <c r="A1354" s="13"/>
      <c r="B1354" s="82" t="str">
        <f t="shared" si="99"/>
        <v/>
      </c>
      <c r="J1354" s="50" t="str">
        <f>IF(G1354&lt;&gt;"",VLOOKUP(G1354,'nhân viên sale'!$A$2:$C$1624,2,0),"")</f>
        <v/>
      </c>
      <c r="L1354" s="27" t="str">
        <f t="shared" si="101"/>
        <v/>
      </c>
      <c r="N1354" s="50" t="str">
        <f t="shared" si="100"/>
        <v/>
      </c>
      <c r="Q1354" s="28" t="str">
        <f t="shared" si="98"/>
        <v/>
      </c>
      <c r="T1354" s="30">
        <f t="shared" si="96"/>
        <v>0</v>
      </c>
      <c r="U1354" s="30">
        <f t="shared" si="97"/>
        <v>0</v>
      </c>
      <c r="X1354" s="67" t="str">
        <f t="shared" ref="X1354:X1417" si="102">IF(K1354&lt;&gt;"",8,"")</f>
        <v/>
      </c>
      <c r="Z1354" s="30" t="str">
        <f t="shared" ref="Z1354:Z1417" si="103">IF(K1354&lt;&gt;"",ROUND(U1354*X1354*1%,0),"")</f>
        <v/>
      </c>
    </row>
    <row r="1355" spans="1:26" ht="25.5" customHeight="1" x14ac:dyDescent="0.25">
      <c r="A1355" s="13"/>
      <c r="B1355" s="82" t="str">
        <f t="shared" si="99"/>
        <v/>
      </c>
      <c r="J1355" s="50" t="str">
        <f>IF(G1355&lt;&gt;"",VLOOKUP(G1355,'nhân viên sale'!$A$2:$C$1624,2,0),"")</f>
        <v/>
      </c>
      <c r="L1355" s="27" t="str">
        <f t="shared" si="101"/>
        <v/>
      </c>
      <c r="N1355" s="50" t="str">
        <f t="shared" si="100"/>
        <v/>
      </c>
      <c r="Q1355" s="28" t="str">
        <f t="shared" si="98"/>
        <v/>
      </c>
      <c r="T1355" s="30">
        <f t="shared" si="96"/>
        <v>0</v>
      </c>
      <c r="U1355" s="30">
        <f t="shared" si="97"/>
        <v>0</v>
      </c>
      <c r="X1355" s="67" t="str">
        <f t="shared" si="102"/>
        <v/>
      </c>
      <c r="Z1355" s="30" t="str">
        <f t="shared" si="103"/>
        <v/>
      </c>
    </row>
    <row r="1356" spans="1:26" ht="25.5" customHeight="1" x14ac:dyDescent="0.25">
      <c r="A1356" s="13"/>
      <c r="B1356" s="82" t="str">
        <f t="shared" si="99"/>
        <v/>
      </c>
      <c r="J1356" s="50" t="str">
        <f>IF(G1356&lt;&gt;"",VLOOKUP(G1356,'nhân viên sale'!$A$2:$C$1624,2,0),"")</f>
        <v/>
      </c>
      <c r="L1356" s="27" t="str">
        <f t="shared" si="101"/>
        <v/>
      </c>
      <c r="N1356" s="50" t="str">
        <f t="shared" si="100"/>
        <v/>
      </c>
      <c r="Q1356" s="28" t="str">
        <f t="shared" si="98"/>
        <v/>
      </c>
      <c r="T1356" s="30">
        <f t="shared" si="96"/>
        <v>0</v>
      </c>
      <c r="U1356" s="30">
        <f t="shared" si="97"/>
        <v>0</v>
      </c>
      <c r="X1356" s="67" t="str">
        <f t="shared" si="102"/>
        <v/>
      </c>
      <c r="Z1356" s="30" t="str">
        <f t="shared" si="103"/>
        <v/>
      </c>
    </row>
    <row r="1357" spans="1:26" ht="25.5" customHeight="1" x14ac:dyDescent="0.25">
      <c r="A1357" s="13"/>
      <c r="B1357" s="82" t="str">
        <f t="shared" si="99"/>
        <v/>
      </c>
      <c r="J1357" s="50" t="str">
        <f>IF(G1357&lt;&gt;"",VLOOKUP(G1357,'nhân viên sale'!$A$2:$C$1624,2,0),"")</f>
        <v/>
      </c>
      <c r="L1357" s="27" t="str">
        <f t="shared" si="101"/>
        <v/>
      </c>
      <c r="N1357" s="50" t="str">
        <f t="shared" si="100"/>
        <v/>
      </c>
      <c r="Q1357" s="28" t="str">
        <f t="shared" si="98"/>
        <v/>
      </c>
      <c r="T1357" s="30">
        <f t="shared" si="96"/>
        <v>0</v>
      </c>
      <c r="U1357" s="30">
        <f t="shared" si="97"/>
        <v>0</v>
      </c>
      <c r="X1357" s="67" t="str">
        <f t="shared" si="102"/>
        <v/>
      </c>
      <c r="Z1357" s="30" t="str">
        <f t="shared" si="103"/>
        <v/>
      </c>
    </row>
    <row r="1358" spans="1:26" ht="25.5" customHeight="1" x14ac:dyDescent="0.25">
      <c r="A1358" s="13"/>
      <c r="B1358" s="82" t="str">
        <f t="shared" si="99"/>
        <v/>
      </c>
      <c r="J1358" s="50" t="str">
        <f>IF(G1358&lt;&gt;"",VLOOKUP(G1358,'nhân viên sale'!$A$2:$C$1624,2,0),"")</f>
        <v/>
      </c>
      <c r="L1358" s="27" t="str">
        <f t="shared" si="101"/>
        <v/>
      </c>
      <c r="N1358" s="50" t="str">
        <f t="shared" si="100"/>
        <v/>
      </c>
      <c r="Q1358" s="28" t="str">
        <f t="shared" si="98"/>
        <v/>
      </c>
      <c r="T1358" s="30">
        <f t="shared" si="96"/>
        <v>0</v>
      </c>
      <c r="U1358" s="30">
        <f t="shared" si="97"/>
        <v>0</v>
      </c>
      <c r="X1358" s="67" t="str">
        <f t="shared" si="102"/>
        <v/>
      </c>
      <c r="Z1358" s="30" t="str">
        <f t="shared" si="103"/>
        <v/>
      </c>
    </row>
    <row r="1359" spans="1:26" ht="25.5" customHeight="1" x14ac:dyDescent="0.25">
      <c r="A1359" s="13"/>
      <c r="B1359" s="82" t="str">
        <f t="shared" si="99"/>
        <v/>
      </c>
      <c r="J1359" s="50" t="str">
        <f>IF(G1359&lt;&gt;"",VLOOKUP(G1359,'nhân viên sale'!$A$2:$C$1624,2,0),"")</f>
        <v/>
      </c>
      <c r="L1359" s="27" t="str">
        <f t="shared" si="101"/>
        <v/>
      </c>
      <c r="N1359" s="50" t="str">
        <f t="shared" si="100"/>
        <v/>
      </c>
      <c r="Q1359" s="28" t="str">
        <f t="shared" si="98"/>
        <v/>
      </c>
      <c r="T1359" s="30">
        <f t="shared" si="96"/>
        <v>0</v>
      </c>
      <c r="U1359" s="30">
        <f t="shared" si="97"/>
        <v>0</v>
      </c>
      <c r="X1359" s="67" t="str">
        <f t="shared" si="102"/>
        <v/>
      </c>
      <c r="Z1359" s="30" t="str">
        <f t="shared" si="103"/>
        <v/>
      </c>
    </row>
    <row r="1360" spans="1:26" ht="25.5" customHeight="1" x14ac:dyDescent="0.25">
      <c r="A1360" s="13"/>
      <c r="B1360" s="82" t="str">
        <f t="shared" si="99"/>
        <v/>
      </c>
      <c r="J1360" s="50" t="str">
        <f>IF(G1360&lt;&gt;"",VLOOKUP(G1360,'nhân viên sale'!$A$2:$C$1624,2,0),"")</f>
        <v/>
      </c>
      <c r="L1360" s="27" t="str">
        <f t="shared" si="101"/>
        <v/>
      </c>
      <c r="N1360" s="50" t="str">
        <f t="shared" si="100"/>
        <v/>
      </c>
      <c r="Q1360" s="28" t="str">
        <f t="shared" si="98"/>
        <v/>
      </c>
      <c r="T1360" s="30">
        <f t="shared" si="96"/>
        <v>0</v>
      </c>
      <c r="U1360" s="30">
        <f t="shared" si="97"/>
        <v>0</v>
      </c>
      <c r="X1360" s="67" t="str">
        <f t="shared" si="102"/>
        <v/>
      </c>
      <c r="Z1360" s="30" t="str">
        <f t="shared" si="103"/>
        <v/>
      </c>
    </row>
    <row r="1361" spans="1:26" ht="25.5" customHeight="1" x14ac:dyDescent="0.25">
      <c r="A1361" s="13"/>
      <c r="B1361" s="82" t="str">
        <f t="shared" si="99"/>
        <v/>
      </c>
      <c r="J1361" s="50" t="str">
        <f>IF(G1361&lt;&gt;"",VLOOKUP(G1361,'nhân viên sale'!$A$2:$C$1624,2,0),"")</f>
        <v/>
      </c>
      <c r="L1361" s="27" t="str">
        <f t="shared" si="101"/>
        <v/>
      </c>
      <c r="N1361" s="50" t="str">
        <f t="shared" si="100"/>
        <v/>
      </c>
      <c r="Q1361" s="28" t="str">
        <f t="shared" si="98"/>
        <v/>
      </c>
      <c r="T1361" s="30">
        <f t="shared" si="96"/>
        <v>0</v>
      </c>
      <c r="U1361" s="30">
        <f t="shared" si="97"/>
        <v>0</v>
      </c>
      <c r="X1361" s="67" t="str">
        <f t="shared" si="102"/>
        <v/>
      </c>
      <c r="Z1361" s="30" t="str">
        <f t="shared" si="103"/>
        <v/>
      </c>
    </row>
    <row r="1362" spans="1:26" ht="25.5" customHeight="1" x14ac:dyDescent="0.25">
      <c r="A1362" s="13"/>
      <c r="B1362" s="82" t="str">
        <f t="shared" si="99"/>
        <v/>
      </c>
      <c r="J1362" s="50" t="str">
        <f>IF(G1362&lt;&gt;"",VLOOKUP(G1362,'nhân viên sale'!$A$2:$C$1624,2,0),"")</f>
        <v/>
      </c>
      <c r="L1362" s="27" t="str">
        <f t="shared" si="101"/>
        <v/>
      </c>
      <c r="N1362" s="50" t="str">
        <f t="shared" si="100"/>
        <v/>
      </c>
      <c r="Q1362" s="28" t="str">
        <f t="shared" si="98"/>
        <v/>
      </c>
      <c r="T1362" s="30">
        <f t="shared" si="96"/>
        <v>0</v>
      </c>
      <c r="U1362" s="30">
        <f t="shared" si="97"/>
        <v>0</v>
      </c>
      <c r="X1362" s="67" t="str">
        <f t="shared" si="102"/>
        <v/>
      </c>
      <c r="Z1362" s="30" t="str">
        <f t="shared" si="103"/>
        <v/>
      </c>
    </row>
    <row r="1363" spans="1:26" ht="25.5" customHeight="1" x14ac:dyDescent="0.25">
      <c r="A1363" s="13"/>
      <c r="B1363" s="82" t="str">
        <f t="shared" si="99"/>
        <v/>
      </c>
      <c r="J1363" s="50" t="str">
        <f>IF(G1363&lt;&gt;"",VLOOKUP(G1363,'nhân viên sale'!$A$2:$C$1624,2,0),"")</f>
        <v/>
      </c>
      <c r="L1363" s="27" t="str">
        <f t="shared" si="101"/>
        <v/>
      </c>
      <c r="N1363" s="50" t="str">
        <f t="shared" si="100"/>
        <v/>
      </c>
      <c r="Q1363" s="28" t="str">
        <f t="shared" si="98"/>
        <v/>
      </c>
      <c r="T1363" s="30">
        <f t="shared" si="96"/>
        <v>0</v>
      </c>
      <c r="U1363" s="30">
        <f t="shared" si="97"/>
        <v>0</v>
      </c>
      <c r="X1363" s="67" t="str">
        <f t="shared" si="102"/>
        <v/>
      </c>
      <c r="Z1363" s="30" t="str">
        <f t="shared" si="103"/>
        <v/>
      </c>
    </row>
    <row r="1364" spans="1:26" ht="25.5" customHeight="1" x14ac:dyDescent="0.25">
      <c r="A1364" s="13"/>
      <c r="B1364" s="82" t="str">
        <f t="shared" si="99"/>
        <v/>
      </c>
      <c r="J1364" s="50" t="str">
        <f>IF(G1364&lt;&gt;"",VLOOKUP(G1364,'nhân viên sale'!$A$2:$C$1624,2,0),"")</f>
        <v/>
      </c>
      <c r="L1364" s="27" t="str">
        <f t="shared" si="101"/>
        <v/>
      </c>
      <c r="N1364" s="50" t="str">
        <f t="shared" si="100"/>
        <v/>
      </c>
      <c r="Q1364" s="28" t="str">
        <f t="shared" si="98"/>
        <v/>
      </c>
      <c r="T1364" s="30">
        <f t="shared" si="96"/>
        <v>0</v>
      </c>
      <c r="U1364" s="30">
        <f t="shared" si="97"/>
        <v>0</v>
      </c>
      <c r="X1364" s="67" t="str">
        <f t="shared" si="102"/>
        <v/>
      </c>
      <c r="Z1364" s="30" t="str">
        <f t="shared" si="103"/>
        <v/>
      </c>
    </row>
    <row r="1365" spans="1:26" ht="25.5" customHeight="1" x14ac:dyDescent="0.25">
      <c r="A1365" s="13"/>
      <c r="B1365" s="82" t="str">
        <f t="shared" si="99"/>
        <v/>
      </c>
      <c r="J1365" s="50" t="str">
        <f>IF(G1365&lt;&gt;"",VLOOKUP(G1365,'nhân viên sale'!$A$2:$C$1624,2,0),"")</f>
        <v/>
      </c>
      <c r="L1365" s="27" t="str">
        <f t="shared" si="101"/>
        <v/>
      </c>
      <c r="N1365" s="50" t="str">
        <f t="shared" si="100"/>
        <v/>
      </c>
      <c r="Q1365" s="28" t="str">
        <f t="shared" si="98"/>
        <v/>
      </c>
      <c r="T1365" s="30">
        <f t="shared" si="96"/>
        <v>0</v>
      </c>
      <c r="U1365" s="30">
        <f t="shared" si="97"/>
        <v>0</v>
      </c>
      <c r="X1365" s="67" t="str">
        <f t="shared" si="102"/>
        <v/>
      </c>
      <c r="Z1365" s="30" t="str">
        <f t="shared" si="103"/>
        <v/>
      </c>
    </row>
    <row r="1366" spans="1:26" ht="25.5" customHeight="1" x14ac:dyDescent="0.25">
      <c r="A1366" s="13"/>
      <c r="B1366" s="82" t="str">
        <f t="shared" si="99"/>
        <v/>
      </c>
      <c r="J1366" s="50" t="str">
        <f>IF(G1366&lt;&gt;"",VLOOKUP(G1366,'nhân viên sale'!$A$2:$C$1624,2,0),"")</f>
        <v/>
      </c>
      <c r="L1366" s="27" t="str">
        <f t="shared" si="101"/>
        <v/>
      </c>
      <c r="N1366" s="50" t="str">
        <f t="shared" si="100"/>
        <v/>
      </c>
      <c r="Q1366" s="28" t="str">
        <f t="shared" si="98"/>
        <v/>
      </c>
      <c r="T1366" s="30">
        <f t="shared" si="96"/>
        <v>0</v>
      </c>
      <c r="U1366" s="30">
        <f t="shared" si="97"/>
        <v>0</v>
      </c>
      <c r="X1366" s="67" t="str">
        <f t="shared" si="102"/>
        <v/>
      </c>
      <c r="Z1366" s="30" t="str">
        <f t="shared" si="103"/>
        <v/>
      </c>
    </row>
    <row r="1367" spans="1:26" ht="25.5" customHeight="1" x14ac:dyDescent="0.25">
      <c r="A1367" s="13"/>
      <c r="B1367" s="82" t="str">
        <f t="shared" si="99"/>
        <v/>
      </c>
      <c r="J1367" s="50" t="str">
        <f>IF(G1367&lt;&gt;"",VLOOKUP(G1367,'nhân viên sale'!$A$2:$C$1624,2,0),"")</f>
        <v/>
      </c>
      <c r="L1367" s="27" t="str">
        <f t="shared" si="101"/>
        <v/>
      </c>
      <c r="N1367" s="50" t="str">
        <f t="shared" si="100"/>
        <v/>
      </c>
      <c r="Q1367" s="28" t="str">
        <f t="shared" si="98"/>
        <v/>
      </c>
      <c r="T1367" s="30">
        <f t="shared" si="96"/>
        <v>0</v>
      </c>
      <c r="U1367" s="30">
        <f t="shared" si="97"/>
        <v>0</v>
      </c>
      <c r="X1367" s="67" t="str">
        <f t="shared" si="102"/>
        <v/>
      </c>
      <c r="Z1367" s="30" t="str">
        <f t="shared" si="103"/>
        <v/>
      </c>
    </row>
    <row r="1368" spans="1:26" ht="25.5" customHeight="1" x14ac:dyDescent="0.25">
      <c r="A1368" s="13"/>
      <c r="B1368" s="82" t="str">
        <f t="shared" si="99"/>
        <v/>
      </c>
      <c r="J1368" s="50" t="str">
        <f>IF(G1368&lt;&gt;"",VLOOKUP(G1368,'nhân viên sale'!$A$2:$C$1624,2,0),"")</f>
        <v/>
      </c>
      <c r="L1368" s="27" t="str">
        <f t="shared" si="101"/>
        <v/>
      </c>
      <c r="N1368" s="50" t="str">
        <f t="shared" si="100"/>
        <v/>
      </c>
      <c r="Q1368" s="28" t="str">
        <f t="shared" si="98"/>
        <v/>
      </c>
      <c r="T1368" s="30">
        <f t="shared" si="96"/>
        <v>0</v>
      </c>
      <c r="U1368" s="30">
        <f t="shared" si="97"/>
        <v>0</v>
      </c>
      <c r="X1368" s="67" t="str">
        <f t="shared" si="102"/>
        <v/>
      </c>
      <c r="Z1368" s="30" t="str">
        <f t="shared" si="103"/>
        <v/>
      </c>
    </row>
    <row r="1369" spans="1:26" ht="25.5" customHeight="1" x14ac:dyDescent="0.25">
      <c r="A1369" s="13"/>
      <c r="B1369" s="82" t="str">
        <f t="shared" si="99"/>
        <v/>
      </c>
      <c r="J1369" s="50" t="str">
        <f>IF(G1369&lt;&gt;"",VLOOKUP(G1369,'nhân viên sale'!$A$2:$C$1624,2,0),"")</f>
        <v/>
      </c>
      <c r="L1369" s="27" t="str">
        <f t="shared" si="101"/>
        <v/>
      </c>
      <c r="N1369" s="50" t="str">
        <f t="shared" si="100"/>
        <v/>
      </c>
      <c r="Q1369" s="28" t="str">
        <f t="shared" si="98"/>
        <v/>
      </c>
      <c r="T1369" s="30">
        <f t="shared" si="96"/>
        <v>0</v>
      </c>
      <c r="U1369" s="30">
        <f t="shared" si="97"/>
        <v>0</v>
      </c>
      <c r="X1369" s="67" t="str">
        <f t="shared" si="102"/>
        <v/>
      </c>
      <c r="Z1369" s="30" t="str">
        <f t="shared" si="103"/>
        <v/>
      </c>
    </row>
    <row r="1370" spans="1:26" ht="25.5" customHeight="1" x14ac:dyDescent="0.25">
      <c r="A1370" s="13"/>
      <c r="B1370" s="82" t="str">
        <f t="shared" si="99"/>
        <v/>
      </c>
      <c r="J1370" s="50" t="str">
        <f>IF(G1370&lt;&gt;"",VLOOKUP(G1370,'nhân viên sale'!$A$2:$C$1624,2,0),"")</f>
        <v/>
      </c>
      <c r="L1370" s="27" t="str">
        <f t="shared" si="101"/>
        <v/>
      </c>
      <c r="N1370" s="50" t="str">
        <f t="shared" si="100"/>
        <v/>
      </c>
      <c r="Q1370" s="28" t="str">
        <f t="shared" si="98"/>
        <v/>
      </c>
      <c r="T1370" s="30">
        <f t="shared" si="96"/>
        <v>0</v>
      </c>
      <c r="U1370" s="30">
        <f t="shared" si="97"/>
        <v>0</v>
      </c>
      <c r="X1370" s="67" t="str">
        <f t="shared" si="102"/>
        <v/>
      </c>
      <c r="Z1370" s="30" t="str">
        <f t="shared" si="103"/>
        <v/>
      </c>
    </row>
    <row r="1371" spans="1:26" ht="25.5" customHeight="1" x14ac:dyDescent="0.25">
      <c r="A1371" s="13"/>
      <c r="B1371" s="82" t="str">
        <f t="shared" si="99"/>
        <v/>
      </c>
      <c r="J1371" s="50" t="str">
        <f>IF(G1371&lt;&gt;"",VLOOKUP(G1371,'nhân viên sale'!$A$2:$C$1624,2,0),"")</f>
        <v/>
      </c>
      <c r="L1371" s="27" t="str">
        <f t="shared" si="101"/>
        <v/>
      </c>
      <c r="N1371" s="50" t="str">
        <f t="shared" si="100"/>
        <v/>
      </c>
      <c r="Q1371" s="28" t="str">
        <f t="shared" si="98"/>
        <v/>
      </c>
      <c r="T1371" s="30">
        <f t="shared" si="96"/>
        <v>0</v>
      </c>
      <c r="U1371" s="30">
        <f t="shared" si="97"/>
        <v>0</v>
      </c>
      <c r="X1371" s="67" t="str">
        <f t="shared" si="102"/>
        <v/>
      </c>
      <c r="Z1371" s="30" t="str">
        <f t="shared" si="103"/>
        <v/>
      </c>
    </row>
    <row r="1372" spans="1:26" ht="25.5" customHeight="1" x14ac:dyDescent="0.25">
      <c r="A1372" s="13"/>
      <c r="B1372" s="82" t="str">
        <f t="shared" si="99"/>
        <v/>
      </c>
      <c r="J1372" s="50" t="str">
        <f>IF(G1372&lt;&gt;"",VLOOKUP(G1372,'nhân viên sale'!$A$2:$C$1624,2,0),"")</f>
        <v/>
      </c>
      <c r="L1372" s="27" t="str">
        <f t="shared" si="101"/>
        <v/>
      </c>
      <c r="N1372" s="50" t="str">
        <f t="shared" si="100"/>
        <v/>
      </c>
      <c r="Q1372" s="28" t="str">
        <f t="shared" si="98"/>
        <v/>
      </c>
      <c r="T1372" s="30">
        <f t="shared" si="96"/>
        <v>0</v>
      </c>
      <c r="U1372" s="30">
        <f t="shared" si="97"/>
        <v>0</v>
      </c>
      <c r="X1372" s="67" t="str">
        <f t="shared" si="102"/>
        <v/>
      </c>
      <c r="Z1372" s="30" t="str">
        <f t="shared" si="103"/>
        <v/>
      </c>
    </row>
    <row r="1373" spans="1:26" ht="25.5" customHeight="1" x14ac:dyDescent="0.25">
      <c r="A1373" s="13"/>
      <c r="B1373" s="82" t="str">
        <f t="shared" si="99"/>
        <v/>
      </c>
      <c r="J1373" s="50" t="str">
        <f>IF(G1373&lt;&gt;"",VLOOKUP(G1373,'nhân viên sale'!$A$2:$C$1624,2,0),"")</f>
        <v/>
      </c>
      <c r="L1373" s="27" t="str">
        <f t="shared" si="101"/>
        <v/>
      </c>
      <c r="N1373" s="50" t="str">
        <f t="shared" si="100"/>
        <v/>
      </c>
      <c r="Q1373" s="28" t="str">
        <f t="shared" si="98"/>
        <v/>
      </c>
      <c r="T1373" s="30">
        <f t="shared" si="96"/>
        <v>0</v>
      </c>
      <c r="U1373" s="30">
        <f t="shared" si="97"/>
        <v>0</v>
      </c>
      <c r="X1373" s="67" t="str">
        <f t="shared" si="102"/>
        <v/>
      </c>
      <c r="Z1373" s="30" t="str">
        <f t="shared" si="103"/>
        <v/>
      </c>
    </row>
    <row r="1374" spans="1:26" ht="25.5" customHeight="1" x14ac:dyDescent="0.25">
      <c r="A1374" s="13"/>
      <c r="B1374" s="82" t="str">
        <f t="shared" si="99"/>
        <v/>
      </c>
      <c r="J1374" s="50" t="str">
        <f>IF(G1374&lt;&gt;"",VLOOKUP(G1374,'nhân viên sale'!$A$2:$C$1624,2,0),"")</f>
        <v/>
      </c>
      <c r="L1374" s="27" t="str">
        <f t="shared" si="101"/>
        <v/>
      </c>
      <c r="N1374" s="50" t="str">
        <f t="shared" si="100"/>
        <v/>
      </c>
      <c r="Q1374" s="28" t="str">
        <f t="shared" si="98"/>
        <v/>
      </c>
      <c r="T1374" s="30">
        <f t="shared" si="96"/>
        <v>0</v>
      </c>
      <c r="U1374" s="30">
        <f t="shared" si="97"/>
        <v>0</v>
      </c>
      <c r="X1374" s="67" t="str">
        <f t="shared" si="102"/>
        <v/>
      </c>
      <c r="Z1374" s="30" t="str">
        <f t="shared" si="103"/>
        <v/>
      </c>
    </row>
    <row r="1375" spans="1:26" ht="25.5" customHeight="1" x14ac:dyDescent="0.25">
      <c r="A1375" s="13"/>
      <c r="B1375" s="82" t="str">
        <f t="shared" si="99"/>
        <v/>
      </c>
      <c r="J1375" s="50" t="str">
        <f>IF(G1375&lt;&gt;"",VLOOKUP(G1375,'nhân viên sale'!$A$2:$C$1624,2,0),"")</f>
        <v/>
      </c>
      <c r="L1375" s="27" t="str">
        <f t="shared" si="101"/>
        <v/>
      </c>
      <c r="N1375" s="50" t="str">
        <f t="shared" si="100"/>
        <v/>
      </c>
      <c r="Q1375" s="28" t="str">
        <f t="shared" si="98"/>
        <v/>
      </c>
      <c r="T1375" s="30">
        <f t="shared" si="96"/>
        <v>0</v>
      </c>
      <c r="U1375" s="30">
        <f t="shared" si="97"/>
        <v>0</v>
      </c>
      <c r="X1375" s="67" t="str">
        <f t="shared" si="102"/>
        <v/>
      </c>
      <c r="Z1375" s="30" t="str">
        <f t="shared" si="103"/>
        <v/>
      </c>
    </row>
    <row r="1376" spans="1:26" ht="25.5" customHeight="1" x14ac:dyDescent="0.25">
      <c r="A1376" s="13"/>
      <c r="B1376" s="82" t="str">
        <f t="shared" si="99"/>
        <v/>
      </c>
      <c r="J1376" s="50" t="str">
        <f>IF(G1376&lt;&gt;"",VLOOKUP(G1376,'nhân viên sale'!$A$2:$C$1624,2,0),"")</f>
        <v/>
      </c>
      <c r="L1376" s="27" t="str">
        <f t="shared" si="101"/>
        <v/>
      </c>
      <c r="N1376" s="50" t="str">
        <f t="shared" si="100"/>
        <v/>
      </c>
      <c r="Q1376" s="28" t="str">
        <f t="shared" si="98"/>
        <v/>
      </c>
      <c r="T1376" s="30">
        <f t="shared" si="96"/>
        <v>0</v>
      </c>
      <c r="U1376" s="30">
        <f t="shared" si="97"/>
        <v>0</v>
      </c>
      <c r="X1376" s="67" t="str">
        <f t="shared" si="102"/>
        <v/>
      </c>
      <c r="Z1376" s="30" t="str">
        <f t="shared" si="103"/>
        <v/>
      </c>
    </row>
    <row r="1377" spans="1:26" ht="25.5" customHeight="1" x14ac:dyDescent="0.25">
      <c r="A1377" s="13"/>
      <c r="B1377" s="82" t="str">
        <f t="shared" si="99"/>
        <v/>
      </c>
      <c r="J1377" s="50" t="str">
        <f>IF(G1377&lt;&gt;"",VLOOKUP(G1377,'nhân viên sale'!$A$2:$C$1624,2,0),"")</f>
        <v/>
      </c>
      <c r="L1377" s="27" t="str">
        <f t="shared" si="101"/>
        <v/>
      </c>
      <c r="N1377" s="50" t="str">
        <f t="shared" si="100"/>
        <v/>
      </c>
      <c r="Q1377" s="28" t="str">
        <f t="shared" si="98"/>
        <v/>
      </c>
      <c r="T1377" s="30">
        <f t="shared" si="96"/>
        <v>0</v>
      </c>
      <c r="U1377" s="30">
        <f t="shared" si="97"/>
        <v>0</v>
      </c>
      <c r="X1377" s="67" t="str">
        <f t="shared" si="102"/>
        <v/>
      </c>
      <c r="Z1377" s="30" t="str">
        <f t="shared" si="103"/>
        <v/>
      </c>
    </row>
    <row r="1378" spans="1:26" ht="25.5" customHeight="1" x14ac:dyDescent="0.25">
      <c r="A1378" s="13"/>
      <c r="B1378" s="82" t="str">
        <f t="shared" si="99"/>
        <v/>
      </c>
      <c r="J1378" s="50" t="str">
        <f>IF(G1378&lt;&gt;"",VLOOKUP(G1378,'nhân viên sale'!$A$2:$C$1624,2,0),"")</f>
        <v/>
      </c>
      <c r="L1378" s="27" t="str">
        <f t="shared" si="101"/>
        <v/>
      </c>
      <c r="N1378" s="50" t="str">
        <f t="shared" si="100"/>
        <v/>
      </c>
      <c r="Q1378" s="28" t="str">
        <f t="shared" si="98"/>
        <v/>
      </c>
      <c r="T1378" s="30">
        <f t="shared" si="96"/>
        <v>0</v>
      </c>
      <c r="U1378" s="30">
        <f t="shared" si="97"/>
        <v>0</v>
      </c>
      <c r="X1378" s="67" t="str">
        <f t="shared" si="102"/>
        <v/>
      </c>
      <c r="Z1378" s="30" t="str">
        <f t="shared" si="103"/>
        <v/>
      </c>
    </row>
    <row r="1379" spans="1:26" ht="25.5" customHeight="1" x14ac:dyDescent="0.25">
      <c r="A1379" s="13"/>
      <c r="B1379" s="82" t="str">
        <f t="shared" si="99"/>
        <v/>
      </c>
      <c r="J1379" s="50" t="str">
        <f>IF(G1379&lt;&gt;"",VLOOKUP(G1379,'nhân viên sale'!$A$2:$C$1624,2,0),"")</f>
        <v/>
      </c>
      <c r="L1379" s="27" t="str">
        <f t="shared" si="101"/>
        <v/>
      </c>
      <c r="N1379" s="50" t="str">
        <f t="shared" si="100"/>
        <v/>
      </c>
      <c r="Q1379" s="28" t="str">
        <f t="shared" si="98"/>
        <v/>
      </c>
      <c r="T1379" s="30">
        <f t="shared" si="96"/>
        <v>0</v>
      </c>
      <c r="U1379" s="30">
        <f t="shared" si="97"/>
        <v>0</v>
      </c>
      <c r="X1379" s="67" t="str">
        <f t="shared" si="102"/>
        <v/>
      </c>
      <c r="Z1379" s="30" t="str">
        <f t="shared" si="103"/>
        <v/>
      </c>
    </row>
    <row r="1380" spans="1:26" ht="25.5" customHeight="1" x14ac:dyDescent="0.25">
      <c r="A1380" s="13"/>
      <c r="B1380" s="82" t="str">
        <f t="shared" si="99"/>
        <v/>
      </c>
      <c r="J1380" s="50" t="str">
        <f>IF(G1380&lt;&gt;"",VLOOKUP(G1380,'nhân viên sale'!$A$2:$C$1624,2,0),"")</f>
        <v/>
      </c>
      <c r="L1380" s="27" t="str">
        <f t="shared" si="101"/>
        <v/>
      </c>
      <c r="N1380" s="50" t="str">
        <f t="shared" si="100"/>
        <v/>
      </c>
      <c r="Q1380" s="28" t="str">
        <f t="shared" si="98"/>
        <v/>
      </c>
      <c r="T1380" s="30">
        <f t="shared" si="96"/>
        <v>0</v>
      </c>
      <c r="U1380" s="30">
        <f t="shared" si="97"/>
        <v>0</v>
      </c>
      <c r="X1380" s="67" t="str">
        <f t="shared" si="102"/>
        <v/>
      </c>
      <c r="Z1380" s="30" t="str">
        <f t="shared" si="103"/>
        <v/>
      </c>
    </row>
    <row r="1381" spans="1:26" ht="25.5" customHeight="1" x14ac:dyDescent="0.25">
      <c r="A1381" s="13"/>
      <c r="B1381" s="82" t="str">
        <f t="shared" si="99"/>
        <v/>
      </c>
      <c r="J1381" s="50" t="str">
        <f>IF(G1381&lt;&gt;"",VLOOKUP(G1381,'nhân viên sale'!$A$2:$C$1624,2,0),"")</f>
        <v/>
      </c>
      <c r="L1381" s="27" t="str">
        <f t="shared" si="101"/>
        <v/>
      </c>
      <c r="N1381" s="50" t="str">
        <f t="shared" si="100"/>
        <v/>
      </c>
      <c r="Q1381" s="28" t="str">
        <f t="shared" si="98"/>
        <v/>
      </c>
      <c r="T1381" s="30">
        <f t="shared" si="96"/>
        <v>0</v>
      </c>
      <c r="U1381" s="30">
        <f t="shared" si="97"/>
        <v>0</v>
      </c>
      <c r="X1381" s="67" t="str">
        <f t="shared" si="102"/>
        <v/>
      </c>
      <c r="Z1381" s="30" t="str">
        <f t="shared" si="103"/>
        <v/>
      </c>
    </row>
    <row r="1382" spans="1:26" ht="25.5" customHeight="1" x14ac:dyDescent="0.25">
      <c r="A1382" s="13"/>
      <c r="B1382" s="82" t="str">
        <f t="shared" si="99"/>
        <v/>
      </c>
      <c r="J1382" s="50" t="str">
        <f>IF(G1382&lt;&gt;"",VLOOKUP(G1382,'nhân viên sale'!$A$2:$C$1624,2,0),"")</f>
        <v/>
      </c>
      <c r="L1382" s="27" t="str">
        <f t="shared" si="101"/>
        <v/>
      </c>
      <c r="N1382" s="50" t="str">
        <f t="shared" si="100"/>
        <v/>
      </c>
      <c r="Q1382" s="28" t="str">
        <f t="shared" si="98"/>
        <v/>
      </c>
      <c r="T1382" s="30">
        <f t="shared" si="96"/>
        <v>0</v>
      </c>
      <c r="U1382" s="30">
        <f t="shared" si="97"/>
        <v>0</v>
      </c>
      <c r="X1382" s="67" t="str">
        <f t="shared" si="102"/>
        <v/>
      </c>
      <c r="Z1382" s="30" t="str">
        <f t="shared" si="103"/>
        <v/>
      </c>
    </row>
    <row r="1383" spans="1:26" ht="25.5" customHeight="1" x14ac:dyDescent="0.25">
      <c r="A1383" s="13"/>
      <c r="B1383" s="82" t="str">
        <f t="shared" si="99"/>
        <v/>
      </c>
      <c r="J1383" s="50" t="str">
        <f>IF(G1383&lt;&gt;"",VLOOKUP(G1383,'nhân viên sale'!$A$2:$C$1624,2,0),"")</f>
        <v/>
      </c>
      <c r="L1383" s="27" t="str">
        <f t="shared" si="101"/>
        <v/>
      </c>
      <c r="N1383" s="50" t="str">
        <f t="shared" si="100"/>
        <v/>
      </c>
      <c r="Q1383" s="28" t="str">
        <f t="shared" si="98"/>
        <v/>
      </c>
      <c r="T1383" s="30">
        <f t="shared" si="96"/>
        <v>0</v>
      </c>
      <c r="U1383" s="30">
        <f t="shared" si="97"/>
        <v>0</v>
      </c>
      <c r="X1383" s="67" t="str">
        <f t="shared" si="102"/>
        <v/>
      </c>
      <c r="Z1383" s="30" t="str">
        <f t="shared" si="103"/>
        <v/>
      </c>
    </row>
    <row r="1384" spans="1:26" ht="25.5" customHeight="1" x14ac:dyDescent="0.25">
      <c r="A1384" s="13"/>
      <c r="B1384" s="82" t="str">
        <f t="shared" si="99"/>
        <v/>
      </c>
      <c r="J1384" s="50" t="str">
        <f>IF(G1384&lt;&gt;"",VLOOKUP(G1384,'nhân viên sale'!$A$2:$C$1624,2,0),"")</f>
        <v/>
      </c>
      <c r="L1384" s="27" t="str">
        <f t="shared" si="101"/>
        <v/>
      </c>
      <c r="N1384" s="50" t="str">
        <f t="shared" si="100"/>
        <v/>
      </c>
      <c r="Q1384" s="28" t="str">
        <f t="shared" si="98"/>
        <v/>
      </c>
      <c r="T1384" s="30">
        <f t="shared" si="96"/>
        <v>0</v>
      </c>
      <c r="U1384" s="30">
        <f t="shared" si="97"/>
        <v>0</v>
      </c>
      <c r="X1384" s="67" t="str">
        <f t="shared" si="102"/>
        <v/>
      </c>
      <c r="Z1384" s="30" t="str">
        <f t="shared" si="103"/>
        <v/>
      </c>
    </row>
    <row r="1385" spans="1:26" ht="25.5" customHeight="1" x14ac:dyDescent="0.25">
      <c r="A1385" s="13"/>
      <c r="B1385" s="82" t="str">
        <f t="shared" si="99"/>
        <v/>
      </c>
      <c r="J1385" s="50" t="str">
        <f>IF(G1385&lt;&gt;"",VLOOKUP(G1385,'nhân viên sale'!$A$2:$C$1624,2,0),"")</f>
        <v/>
      </c>
      <c r="L1385" s="27" t="str">
        <f t="shared" si="101"/>
        <v/>
      </c>
      <c r="N1385" s="50" t="str">
        <f t="shared" si="100"/>
        <v/>
      </c>
      <c r="Q1385" s="28" t="str">
        <f t="shared" si="98"/>
        <v/>
      </c>
      <c r="T1385" s="30">
        <f t="shared" si="96"/>
        <v>0</v>
      </c>
      <c r="U1385" s="30">
        <f t="shared" si="97"/>
        <v>0</v>
      </c>
      <c r="X1385" s="67" t="str">
        <f t="shared" si="102"/>
        <v/>
      </c>
      <c r="Z1385" s="30" t="str">
        <f t="shared" si="103"/>
        <v/>
      </c>
    </row>
    <row r="1386" spans="1:26" ht="25.5" customHeight="1" x14ac:dyDescent="0.25">
      <c r="A1386" s="13"/>
      <c r="B1386" s="82" t="str">
        <f t="shared" si="99"/>
        <v/>
      </c>
      <c r="J1386" s="50" t="str">
        <f>IF(G1386&lt;&gt;"",VLOOKUP(G1386,'nhân viên sale'!$A$2:$C$1624,2,0),"")</f>
        <v/>
      </c>
      <c r="L1386" s="27" t="str">
        <f t="shared" si="101"/>
        <v/>
      </c>
      <c r="N1386" s="50" t="str">
        <f t="shared" si="100"/>
        <v/>
      </c>
      <c r="Q1386" s="28" t="str">
        <f t="shared" si="98"/>
        <v/>
      </c>
      <c r="T1386" s="30">
        <f t="shared" si="96"/>
        <v>0</v>
      </c>
      <c r="U1386" s="30">
        <f t="shared" si="97"/>
        <v>0</v>
      </c>
      <c r="X1386" s="67" t="str">
        <f t="shared" si="102"/>
        <v/>
      </c>
      <c r="Z1386" s="30" t="str">
        <f t="shared" si="103"/>
        <v/>
      </c>
    </row>
    <row r="1387" spans="1:26" ht="25.5" customHeight="1" x14ac:dyDescent="0.25">
      <c r="A1387" s="13"/>
      <c r="B1387" s="82" t="str">
        <f t="shared" si="99"/>
        <v/>
      </c>
      <c r="J1387" s="50" t="str">
        <f>IF(G1387&lt;&gt;"",VLOOKUP(G1387,'nhân viên sale'!$A$2:$C$1624,2,0),"")</f>
        <v/>
      </c>
      <c r="L1387" s="27" t="str">
        <f t="shared" si="101"/>
        <v/>
      </c>
      <c r="N1387" s="50" t="str">
        <f t="shared" si="100"/>
        <v/>
      </c>
      <c r="Q1387" s="28" t="str">
        <f t="shared" si="98"/>
        <v/>
      </c>
      <c r="T1387" s="30">
        <f t="shared" si="96"/>
        <v>0</v>
      </c>
      <c r="U1387" s="30">
        <f t="shared" si="97"/>
        <v>0</v>
      </c>
      <c r="X1387" s="67" t="str">
        <f t="shared" si="102"/>
        <v/>
      </c>
      <c r="Z1387" s="30" t="str">
        <f t="shared" si="103"/>
        <v/>
      </c>
    </row>
    <row r="1388" spans="1:26" ht="25.5" customHeight="1" x14ac:dyDescent="0.25">
      <c r="A1388" s="13"/>
      <c r="B1388" s="82" t="str">
        <f t="shared" si="99"/>
        <v/>
      </c>
      <c r="J1388" s="50" t="str">
        <f>IF(G1388&lt;&gt;"",VLOOKUP(G1388,'nhân viên sale'!$A$2:$C$1624,2,0),"")</f>
        <v/>
      </c>
      <c r="L1388" s="27" t="str">
        <f t="shared" si="101"/>
        <v/>
      </c>
      <c r="N1388" s="50" t="str">
        <f t="shared" si="100"/>
        <v/>
      </c>
      <c r="Q1388" s="28" t="str">
        <f t="shared" si="98"/>
        <v/>
      </c>
      <c r="T1388" s="30">
        <f t="shared" si="96"/>
        <v>0</v>
      </c>
      <c r="U1388" s="30">
        <f t="shared" si="97"/>
        <v>0</v>
      </c>
      <c r="X1388" s="67" t="str">
        <f t="shared" si="102"/>
        <v/>
      </c>
      <c r="Z1388" s="30" t="str">
        <f t="shared" si="103"/>
        <v/>
      </c>
    </row>
    <row r="1389" spans="1:26" ht="25.5" customHeight="1" x14ac:dyDescent="0.25">
      <c r="A1389" s="13"/>
      <c r="B1389" s="82" t="str">
        <f t="shared" si="99"/>
        <v/>
      </c>
      <c r="J1389" s="50" t="str">
        <f>IF(G1389&lt;&gt;"",VLOOKUP(G1389,'nhân viên sale'!$A$2:$C$1624,2,0),"")</f>
        <v/>
      </c>
      <c r="L1389" s="27" t="str">
        <f t="shared" si="101"/>
        <v/>
      </c>
      <c r="N1389" s="50" t="str">
        <f t="shared" si="100"/>
        <v/>
      </c>
      <c r="Q1389" s="28" t="str">
        <f t="shared" si="98"/>
        <v/>
      </c>
      <c r="T1389" s="30">
        <f t="shared" si="96"/>
        <v>0</v>
      </c>
      <c r="U1389" s="30">
        <f t="shared" si="97"/>
        <v>0</v>
      </c>
      <c r="X1389" s="67" t="str">
        <f t="shared" si="102"/>
        <v/>
      </c>
      <c r="Z1389" s="30" t="str">
        <f t="shared" si="103"/>
        <v/>
      </c>
    </row>
    <row r="1390" spans="1:26" ht="25.5" customHeight="1" x14ac:dyDescent="0.25">
      <c r="A1390" s="13"/>
      <c r="B1390" s="82" t="str">
        <f t="shared" si="99"/>
        <v/>
      </c>
      <c r="J1390" s="50" t="str">
        <f>IF(G1390&lt;&gt;"",VLOOKUP(G1390,'nhân viên sale'!$A$2:$C$1624,2,0),"")</f>
        <v/>
      </c>
      <c r="L1390" s="27" t="str">
        <f t="shared" si="101"/>
        <v/>
      </c>
      <c r="N1390" s="50" t="str">
        <f t="shared" si="100"/>
        <v/>
      </c>
      <c r="Q1390" s="28" t="str">
        <f t="shared" si="98"/>
        <v/>
      </c>
      <c r="T1390" s="30">
        <f t="shared" si="96"/>
        <v>0</v>
      </c>
      <c r="U1390" s="30">
        <f t="shared" si="97"/>
        <v>0</v>
      </c>
      <c r="X1390" s="67" t="str">
        <f t="shared" si="102"/>
        <v/>
      </c>
      <c r="Z1390" s="30" t="str">
        <f t="shared" si="103"/>
        <v/>
      </c>
    </row>
    <row r="1391" spans="1:26" ht="25.5" customHeight="1" x14ac:dyDescent="0.25">
      <c r="A1391" s="13"/>
      <c r="B1391" s="82" t="str">
        <f t="shared" si="99"/>
        <v/>
      </c>
      <c r="J1391" s="50" t="str">
        <f>IF(G1391&lt;&gt;"",VLOOKUP(G1391,'nhân viên sale'!$A$2:$C$1624,2,0),"")</f>
        <v/>
      </c>
      <c r="L1391" s="27" t="str">
        <f t="shared" si="101"/>
        <v/>
      </c>
      <c r="N1391" s="50" t="str">
        <f t="shared" si="100"/>
        <v/>
      </c>
      <c r="Q1391" s="28" t="str">
        <f t="shared" si="98"/>
        <v/>
      </c>
      <c r="T1391" s="30">
        <f t="shared" si="96"/>
        <v>0</v>
      </c>
      <c r="U1391" s="30">
        <f t="shared" si="97"/>
        <v>0</v>
      </c>
      <c r="X1391" s="67" t="str">
        <f t="shared" si="102"/>
        <v/>
      </c>
      <c r="Z1391" s="30" t="str">
        <f t="shared" si="103"/>
        <v/>
      </c>
    </row>
    <row r="1392" spans="1:26" ht="25.5" customHeight="1" x14ac:dyDescent="0.25">
      <c r="A1392" s="13"/>
      <c r="B1392" s="82" t="str">
        <f t="shared" si="99"/>
        <v/>
      </c>
      <c r="J1392" s="50" t="str">
        <f>IF(G1392&lt;&gt;"",VLOOKUP(G1392,'nhân viên sale'!$A$2:$C$1624,2,0),"")</f>
        <v/>
      </c>
      <c r="L1392" s="27" t="str">
        <f t="shared" si="101"/>
        <v/>
      </c>
      <c r="N1392" s="50" t="str">
        <f t="shared" si="100"/>
        <v/>
      </c>
      <c r="Q1392" s="28" t="str">
        <f t="shared" si="98"/>
        <v/>
      </c>
      <c r="T1392" s="30">
        <f t="shared" si="96"/>
        <v>0</v>
      </c>
      <c r="U1392" s="30">
        <f t="shared" si="97"/>
        <v>0</v>
      </c>
      <c r="X1392" s="67" t="str">
        <f t="shared" si="102"/>
        <v/>
      </c>
      <c r="Z1392" s="30" t="str">
        <f t="shared" si="103"/>
        <v/>
      </c>
    </row>
    <row r="1393" spans="1:26" ht="25.5" customHeight="1" x14ac:dyDescent="0.25">
      <c r="A1393" s="13"/>
      <c r="B1393" s="82" t="str">
        <f t="shared" si="99"/>
        <v/>
      </c>
      <c r="J1393" s="50" t="str">
        <f>IF(G1393&lt;&gt;"",VLOOKUP(G1393,'nhân viên sale'!$A$2:$C$1624,2,0),"")</f>
        <v/>
      </c>
      <c r="L1393" s="27" t="str">
        <f t="shared" si="101"/>
        <v/>
      </c>
      <c r="N1393" s="50" t="str">
        <f t="shared" si="100"/>
        <v/>
      </c>
      <c r="Q1393" s="28" t="str">
        <f t="shared" si="98"/>
        <v/>
      </c>
      <c r="T1393" s="30">
        <f t="shared" ref="T1393:T1456" si="104">IF(K1393&lt;&gt;"",VLOOKUP(K1393,tenhang,4,0),0)</f>
        <v>0</v>
      </c>
      <c r="U1393" s="30">
        <f t="shared" ref="U1393:U1456" si="105">R1393*T1393</f>
        <v>0</v>
      </c>
      <c r="X1393" s="67" t="str">
        <f t="shared" si="102"/>
        <v/>
      </c>
      <c r="Z1393" s="30" t="str">
        <f t="shared" si="103"/>
        <v/>
      </c>
    </row>
    <row r="1394" spans="1:26" ht="25.5" customHeight="1" x14ac:dyDescent="0.25">
      <c r="A1394" s="13"/>
      <c r="B1394" s="82" t="str">
        <f t="shared" si="99"/>
        <v/>
      </c>
      <c r="J1394" s="50" t="str">
        <f>IF(G1394&lt;&gt;"",VLOOKUP(G1394,'nhân viên sale'!$A$2:$C$1624,2,0),"")</f>
        <v/>
      </c>
      <c r="L1394" s="27" t="str">
        <f t="shared" si="101"/>
        <v/>
      </c>
      <c r="N1394" s="50" t="str">
        <f t="shared" si="100"/>
        <v/>
      </c>
      <c r="Q1394" s="28" t="str">
        <f t="shared" si="98"/>
        <v/>
      </c>
      <c r="T1394" s="30">
        <f t="shared" si="104"/>
        <v>0</v>
      </c>
      <c r="U1394" s="30">
        <f t="shared" si="105"/>
        <v>0</v>
      </c>
      <c r="X1394" s="67" t="str">
        <f t="shared" si="102"/>
        <v/>
      </c>
      <c r="Z1394" s="30" t="str">
        <f t="shared" si="103"/>
        <v/>
      </c>
    </row>
    <row r="1395" spans="1:26" ht="25.5" customHeight="1" x14ac:dyDescent="0.25">
      <c r="A1395" s="13"/>
      <c r="B1395" s="82" t="str">
        <f t="shared" si="99"/>
        <v/>
      </c>
      <c r="J1395" s="50" t="str">
        <f>IF(G1395&lt;&gt;"",VLOOKUP(G1395,'nhân viên sale'!$A$2:$C$1624,2,0),"")</f>
        <v/>
      </c>
      <c r="L1395" s="27" t="str">
        <f t="shared" si="101"/>
        <v/>
      </c>
      <c r="N1395" s="50" t="str">
        <f t="shared" si="100"/>
        <v/>
      </c>
      <c r="Q1395" s="28" t="str">
        <f t="shared" si="98"/>
        <v/>
      </c>
      <c r="T1395" s="30">
        <f t="shared" si="104"/>
        <v>0</v>
      </c>
      <c r="U1395" s="30">
        <f t="shared" si="105"/>
        <v>0</v>
      </c>
      <c r="X1395" s="67" t="str">
        <f t="shared" si="102"/>
        <v/>
      </c>
      <c r="Z1395" s="30" t="str">
        <f t="shared" si="103"/>
        <v/>
      </c>
    </row>
    <row r="1396" spans="1:26" ht="25.5" customHeight="1" x14ac:dyDescent="0.25">
      <c r="A1396" s="13"/>
      <c r="B1396" s="82" t="str">
        <f t="shared" si="99"/>
        <v/>
      </c>
      <c r="J1396" s="50" t="str">
        <f>IF(G1396&lt;&gt;"",VLOOKUP(G1396,'nhân viên sale'!$A$2:$C$1624,2,0),"")</f>
        <v/>
      </c>
      <c r="L1396" s="27" t="str">
        <f t="shared" si="101"/>
        <v/>
      </c>
      <c r="N1396" s="50" t="str">
        <f t="shared" si="100"/>
        <v/>
      </c>
      <c r="Q1396" s="28" t="str">
        <f t="shared" si="98"/>
        <v/>
      </c>
      <c r="T1396" s="30">
        <f t="shared" si="104"/>
        <v>0</v>
      </c>
      <c r="U1396" s="30">
        <f t="shared" si="105"/>
        <v>0</v>
      </c>
      <c r="X1396" s="67" t="str">
        <f t="shared" si="102"/>
        <v/>
      </c>
      <c r="Z1396" s="30" t="str">
        <f t="shared" si="103"/>
        <v/>
      </c>
    </row>
    <row r="1397" spans="1:26" ht="25.5" customHeight="1" x14ac:dyDescent="0.25">
      <c r="A1397" s="13"/>
      <c r="B1397" s="82" t="str">
        <f t="shared" si="99"/>
        <v/>
      </c>
      <c r="J1397" s="50" t="str">
        <f>IF(G1397&lt;&gt;"",VLOOKUP(G1397,'nhân viên sale'!$A$2:$C$1624,2,0),"")</f>
        <v/>
      </c>
      <c r="L1397" s="27" t="str">
        <f t="shared" si="101"/>
        <v/>
      </c>
      <c r="N1397" s="50" t="str">
        <f t="shared" si="100"/>
        <v/>
      </c>
      <c r="Q1397" s="28" t="str">
        <f t="shared" si="98"/>
        <v/>
      </c>
      <c r="T1397" s="30">
        <f t="shared" si="104"/>
        <v>0</v>
      </c>
      <c r="U1397" s="30">
        <f t="shared" si="105"/>
        <v>0</v>
      </c>
      <c r="X1397" s="67" t="str">
        <f t="shared" si="102"/>
        <v/>
      </c>
      <c r="Z1397" s="30" t="str">
        <f t="shared" si="103"/>
        <v/>
      </c>
    </row>
    <row r="1398" spans="1:26" ht="25.5" customHeight="1" x14ac:dyDescent="0.25">
      <c r="A1398" s="13"/>
      <c r="B1398" s="82" t="str">
        <f t="shared" si="99"/>
        <v/>
      </c>
      <c r="J1398" s="50" t="str">
        <f>IF(G1398&lt;&gt;"",VLOOKUP(G1398,'nhân viên sale'!$A$2:$C$1624,2,0),"")</f>
        <v/>
      </c>
      <c r="L1398" s="27" t="str">
        <f t="shared" si="101"/>
        <v/>
      </c>
      <c r="N1398" s="50" t="str">
        <f t="shared" si="100"/>
        <v/>
      </c>
      <c r="Q1398" s="28" t="str">
        <f t="shared" si="98"/>
        <v/>
      </c>
      <c r="T1398" s="30">
        <f t="shared" si="104"/>
        <v>0</v>
      </c>
      <c r="U1398" s="30">
        <f t="shared" si="105"/>
        <v>0</v>
      </c>
      <c r="X1398" s="67" t="str">
        <f t="shared" si="102"/>
        <v/>
      </c>
      <c r="Z1398" s="30" t="str">
        <f t="shared" si="103"/>
        <v/>
      </c>
    </row>
    <row r="1399" spans="1:26" ht="25.5" customHeight="1" x14ac:dyDescent="0.25">
      <c r="A1399" s="13"/>
      <c r="B1399" s="82" t="str">
        <f t="shared" si="99"/>
        <v/>
      </c>
      <c r="J1399" s="50" t="str">
        <f>IF(G1399&lt;&gt;"",VLOOKUP(G1399,'nhân viên sale'!$A$2:$C$1624,2,0),"")</f>
        <v/>
      </c>
      <c r="L1399" s="27" t="str">
        <f t="shared" si="101"/>
        <v/>
      </c>
      <c r="N1399" s="50" t="str">
        <f t="shared" si="100"/>
        <v/>
      </c>
      <c r="Q1399" s="28" t="str">
        <f t="shared" si="98"/>
        <v/>
      </c>
      <c r="T1399" s="30">
        <f t="shared" si="104"/>
        <v>0</v>
      </c>
      <c r="U1399" s="30">
        <f t="shared" si="105"/>
        <v>0</v>
      </c>
      <c r="X1399" s="67" t="str">
        <f t="shared" si="102"/>
        <v/>
      </c>
      <c r="Z1399" s="30" t="str">
        <f t="shared" si="103"/>
        <v/>
      </c>
    </row>
    <row r="1400" spans="1:26" ht="25.5" customHeight="1" x14ac:dyDescent="0.25">
      <c r="A1400" s="13"/>
      <c r="B1400" s="82" t="str">
        <f t="shared" si="99"/>
        <v/>
      </c>
      <c r="J1400" s="50" t="str">
        <f>IF(G1400&lt;&gt;"",VLOOKUP(G1400,'nhân viên sale'!$A$2:$C$1624,2,0),"")</f>
        <v/>
      </c>
      <c r="L1400" s="27" t="str">
        <f t="shared" si="101"/>
        <v/>
      </c>
      <c r="N1400" s="50" t="str">
        <f t="shared" si="100"/>
        <v/>
      </c>
      <c r="Q1400" s="28" t="str">
        <f t="shared" si="98"/>
        <v/>
      </c>
      <c r="T1400" s="30">
        <f t="shared" si="104"/>
        <v>0</v>
      </c>
      <c r="U1400" s="30">
        <f t="shared" si="105"/>
        <v>0</v>
      </c>
      <c r="X1400" s="67" t="str">
        <f t="shared" si="102"/>
        <v/>
      </c>
      <c r="Z1400" s="30" t="str">
        <f t="shared" si="103"/>
        <v/>
      </c>
    </row>
    <row r="1401" spans="1:26" ht="25.5" customHeight="1" x14ac:dyDescent="0.25">
      <c r="A1401" s="13"/>
      <c r="B1401" s="82" t="str">
        <f t="shared" si="99"/>
        <v/>
      </c>
      <c r="J1401" s="50" t="str">
        <f>IF(G1401&lt;&gt;"",VLOOKUP(G1401,'nhân viên sale'!$A$2:$C$1624,2,0),"")</f>
        <v/>
      </c>
      <c r="L1401" s="27" t="str">
        <f t="shared" si="101"/>
        <v/>
      </c>
      <c r="N1401" s="50" t="str">
        <f t="shared" si="100"/>
        <v/>
      </c>
      <c r="Q1401" s="28" t="str">
        <f t="shared" si="98"/>
        <v/>
      </c>
      <c r="T1401" s="30">
        <f t="shared" si="104"/>
        <v>0</v>
      </c>
      <c r="U1401" s="30">
        <f t="shared" si="105"/>
        <v>0</v>
      </c>
      <c r="X1401" s="67" t="str">
        <f t="shared" si="102"/>
        <v/>
      </c>
      <c r="Z1401" s="30" t="str">
        <f t="shared" si="103"/>
        <v/>
      </c>
    </row>
    <row r="1402" spans="1:26" ht="25.5" customHeight="1" x14ac:dyDescent="0.25">
      <c r="A1402" s="13"/>
      <c r="B1402" s="82" t="str">
        <f t="shared" si="99"/>
        <v/>
      </c>
      <c r="J1402" s="50" t="str">
        <f>IF(G1402&lt;&gt;"",VLOOKUP(G1402,'nhân viên sale'!$A$2:$C$1624,2,0),"")</f>
        <v/>
      </c>
      <c r="L1402" s="27" t="str">
        <f t="shared" si="101"/>
        <v/>
      </c>
      <c r="N1402" s="50" t="str">
        <f t="shared" si="100"/>
        <v/>
      </c>
      <c r="Q1402" s="28" t="str">
        <f t="shared" si="98"/>
        <v/>
      </c>
      <c r="T1402" s="30">
        <f t="shared" si="104"/>
        <v>0</v>
      </c>
      <c r="U1402" s="30">
        <f t="shared" si="105"/>
        <v>0</v>
      </c>
      <c r="X1402" s="67" t="str">
        <f t="shared" si="102"/>
        <v/>
      </c>
      <c r="Z1402" s="30" t="str">
        <f t="shared" si="103"/>
        <v/>
      </c>
    </row>
    <row r="1403" spans="1:26" ht="25.5" customHeight="1" x14ac:dyDescent="0.25">
      <c r="A1403" s="13"/>
      <c r="B1403" s="82" t="str">
        <f t="shared" si="99"/>
        <v/>
      </c>
      <c r="J1403" s="50" t="str">
        <f>IF(G1403&lt;&gt;"",VLOOKUP(G1403,'nhân viên sale'!$A$2:$C$1624,2,0),"")</f>
        <v/>
      </c>
      <c r="L1403" s="27" t="str">
        <f t="shared" si="101"/>
        <v/>
      </c>
      <c r="N1403" s="50" t="str">
        <f t="shared" si="100"/>
        <v/>
      </c>
      <c r="Q1403" s="28" t="str">
        <f t="shared" si="98"/>
        <v/>
      </c>
      <c r="T1403" s="30">
        <f t="shared" si="104"/>
        <v>0</v>
      </c>
      <c r="U1403" s="30">
        <f t="shared" si="105"/>
        <v>0</v>
      </c>
      <c r="X1403" s="67" t="str">
        <f t="shared" si="102"/>
        <v/>
      </c>
      <c r="Z1403" s="30" t="str">
        <f t="shared" si="103"/>
        <v/>
      </c>
    </row>
    <row r="1404" spans="1:26" ht="25.5" customHeight="1" x14ac:dyDescent="0.25">
      <c r="A1404" s="13"/>
      <c r="B1404" s="82" t="str">
        <f t="shared" si="99"/>
        <v/>
      </c>
      <c r="J1404" s="50" t="str">
        <f>IF(G1404&lt;&gt;"",VLOOKUP(G1404,'nhân viên sale'!$A$2:$C$1624,2,0),"")</f>
        <v/>
      </c>
      <c r="L1404" s="27" t="str">
        <f t="shared" si="101"/>
        <v/>
      </c>
      <c r="N1404" s="50" t="str">
        <f t="shared" si="100"/>
        <v/>
      </c>
      <c r="Q1404" s="28" t="str">
        <f t="shared" si="98"/>
        <v/>
      </c>
      <c r="T1404" s="30">
        <f t="shared" si="104"/>
        <v>0</v>
      </c>
      <c r="U1404" s="30">
        <f t="shared" si="105"/>
        <v>0</v>
      </c>
      <c r="X1404" s="67" t="str">
        <f t="shared" si="102"/>
        <v/>
      </c>
      <c r="Z1404" s="30" t="str">
        <f t="shared" si="103"/>
        <v/>
      </c>
    </row>
    <row r="1405" spans="1:26" ht="25.5" customHeight="1" x14ac:dyDescent="0.25">
      <c r="A1405" s="13"/>
      <c r="B1405" s="82" t="str">
        <f t="shared" si="99"/>
        <v/>
      </c>
      <c r="J1405" s="50" t="str">
        <f>IF(G1405&lt;&gt;"",VLOOKUP(G1405,'nhân viên sale'!$A$2:$C$1624,2,0),"")</f>
        <v/>
      </c>
      <c r="L1405" s="27" t="str">
        <f t="shared" si="101"/>
        <v/>
      </c>
      <c r="N1405" s="50" t="str">
        <f t="shared" si="100"/>
        <v/>
      </c>
      <c r="Q1405" s="28" t="str">
        <f t="shared" si="98"/>
        <v/>
      </c>
      <c r="T1405" s="30">
        <f t="shared" si="104"/>
        <v>0</v>
      </c>
      <c r="U1405" s="30">
        <f t="shared" si="105"/>
        <v>0</v>
      </c>
      <c r="X1405" s="67" t="str">
        <f t="shared" si="102"/>
        <v/>
      </c>
      <c r="Z1405" s="30" t="str">
        <f t="shared" si="103"/>
        <v/>
      </c>
    </row>
    <row r="1406" spans="1:26" ht="25.5" customHeight="1" x14ac:dyDescent="0.25">
      <c r="A1406" s="13"/>
      <c r="B1406" s="82" t="str">
        <f t="shared" si="99"/>
        <v/>
      </c>
      <c r="J1406" s="50" t="str">
        <f>IF(G1406&lt;&gt;"",VLOOKUP(G1406,'nhân viên sale'!$A$2:$C$1624,2,0),"")</f>
        <v/>
      </c>
      <c r="L1406" s="27" t="str">
        <f t="shared" si="101"/>
        <v/>
      </c>
      <c r="N1406" s="50" t="str">
        <f t="shared" si="100"/>
        <v/>
      </c>
      <c r="Q1406" s="28" t="str">
        <f t="shared" si="98"/>
        <v/>
      </c>
      <c r="T1406" s="30">
        <f t="shared" si="104"/>
        <v>0</v>
      </c>
      <c r="U1406" s="30">
        <f t="shared" si="105"/>
        <v>0</v>
      </c>
      <c r="X1406" s="67" t="str">
        <f t="shared" si="102"/>
        <v/>
      </c>
      <c r="Z1406" s="30" t="str">
        <f t="shared" si="103"/>
        <v/>
      </c>
    </row>
    <row r="1407" spans="1:26" ht="25.5" customHeight="1" x14ac:dyDescent="0.25">
      <c r="A1407" s="13"/>
      <c r="B1407" s="82" t="str">
        <f t="shared" si="99"/>
        <v/>
      </c>
      <c r="J1407" s="50" t="str">
        <f>IF(G1407&lt;&gt;"",VLOOKUP(G1407,'nhân viên sale'!$A$2:$C$1624,2,0),"")</f>
        <v/>
      </c>
      <c r="L1407" s="27" t="str">
        <f t="shared" si="101"/>
        <v/>
      </c>
      <c r="N1407" s="50" t="str">
        <f t="shared" si="100"/>
        <v/>
      </c>
      <c r="Q1407" s="28" t="str">
        <f t="shared" si="98"/>
        <v/>
      </c>
      <c r="T1407" s="30">
        <f t="shared" si="104"/>
        <v>0</v>
      </c>
      <c r="U1407" s="30">
        <f t="shared" si="105"/>
        <v>0</v>
      </c>
      <c r="X1407" s="67" t="str">
        <f t="shared" si="102"/>
        <v/>
      </c>
      <c r="Z1407" s="30" t="str">
        <f t="shared" si="103"/>
        <v/>
      </c>
    </row>
    <row r="1408" spans="1:26" ht="25.5" customHeight="1" x14ac:dyDescent="0.25">
      <c r="A1408" s="13"/>
      <c r="B1408" s="82" t="str">
        <f t="shared" si="99"/>
        <v/>
      </c>
      <c r="J1408" s="50" t="str">
        <f>IF(G1408&lt;&gt;"",VLOOKUP(G1408,'nhân viên sale'!$A$2:$C$1624,2,0),"")</f>
        <v/>
      </c>
      <c r="L1408" s="27" t="str">
        <f t="shared" si="101"/>
        <v/>
      </c>
      <c r="N1408" s="50" t="str">
        <f t="shared" si="100"/>
        <v/>
      </c>
      <c r="Q1408" s="28" t="str">
        <f t="shared" si="98"/>
        <v/>
      </c>
      <c r="T1408" s="30">
        <f t="shared" si="104"/>
        <v>0</v>
      </c>
      <c r="U1408" s="30">
        <f t="shared" si="105"/>
        <v>0</v>
      </c>
      <c r="X1408" s="67" t="str">
        <f t="shared" si="102"/>
        <v/>
      </c>
      <c r="Z1408" s="30" t="str">
        <f t="shared" si="103"/>
        <v/>
      </c>
    </row>
    <row r="1409" spans="1:26" ht="25.5" customHeight="1" x14ac:dyDescent="0.25">
      <c r="A1409" s="13"/>
      <c r="B1409" s="82" t="str">
        <f t="shared" si="99"/>
        <v/>
      </c>
      <c r="J1409" s="50" t="str">
        <f>IF(G1409&lt;&gt;"",VLOOKUP(G1409,'nhân viên sale'!$A$2:$C$1624,2,0),"")</f>
        <v/>
      </c>
      <c r="L1409" s="27" t="str">
        <f t="shared" si="101"/>
        <v/>
      </c>
      <c r="N1409" s="50" t="str">
        <f t="shared" si="100"/>
        <v/>
      </c>
      <c r="Q1409" s="28" t="str">
        <f t="shared" si="98"/>
        <v/>
      </c>
      <c r="T1409" s="30">
        <f t="shared" si="104"/>
        <v>0</v>
      </c>
      <c r="U1409" s="30">
        <f t="shared" si="105"/>
        <v>0</v>
      </c>
      <c r="X1409" s="67" t="str">
        <f t="shared" si="102"/>
        <v/>
      </c>
      <c r="Z1409" s="30" t="str">
        <f t="shared" si="103"/>
        <v/>
      </c>
    </row>
    <row r="1410" spans="1:26" ht="25.5" customHeight="1" x14ac:dyDescent="0.25">
      <c r="A1410" s="13"/>
      <c r="B1410" s="82" t="str">
        <f t="shared" si="99"/>
        <v/>
      </c>
      <c r="J1410" s="50" t="str">
        <f>IF(G1410&lt;&gt;"",VLOOKUP(G1410,'nhân viên sale'!$A$2:$C$1624,2,0),"")</f>
        <v/>
      </c>
      <c r="L1410" s="27" t="str">
        <f t="shared" si="101"/>
        <v/>
      </c>
      <c r="N1410" s="50" t="str">
        <f t="shared" si="100"/>
        <v/>
      </c>
      <c r="Q1410" s="28" t="str">
        <f t="shared" ref="Q1410:Q1473" si="106">IF(K1410&lt;&gt;"",VLOOKUP(K1410,tenhang,3,0),"")</f>
        <v/>
      </c>
      <c r="T1410" s="30">
        <f t="shared" si="104"/>
        <v>0</v>
      </c>
      <c r="U1410" s="30">
        <f t="shared" si="105"/>
        <v>0</v>
      </c>
      <c r="X1410" s="67" t="str">
        <f t="shared" si="102"/>
        <v/>
      </c>
      <c r="Z1410" s="30" t="str">
        <f t="shared" si="103"/>
        <v/>
      </c>
    </row>
    <row r="1411" spans="1:26" ht="25.5" customHeight="1" x14ac:dyDescent="0.25">
      <c r="A1411" s="13"/>
      <c r="B1411" s="82" t="str">
        <f t="shared" ref="B1411:B1474" si="107">IF(I1411&lt;&gt;"",IF(LEN(I1411)&gt;9,LEFT(I1411,10),"sai PO"),"")</f>
        <v/>
      </c>
      <c r="J1411" s="50" t="str">
        <f>IF(G1411&lt;&gt;"",VLOOKUP(G1411,'nhân viên sale'!$A$2:$C$1624,2,0),"")</f>
        <v/>
      </c>
      <c r="L1411" s="27" t="str">
        <f t="shared" si="101"/>
        <v/>
      </c>
      <c r="N1411" s="50" t="str">
        <f t="shared" ref="N1411:N1474" si="108">IF(K1411&lt;&gt;"","K-HCM","")</f>
        <v/>
      </c>
      <c r="Q1411" s="28" t="str">
        <f t="shared" si="106"/>
        <v/>
      </c>
      <c r="T1411" s="30">
        <f t="shared" si="104"/>
        <v>0</v>
      </c>
      <c r="U1411" s="30">
        <f t="shared" si="105"/>
        <v>0</v>
      </c>
      <c r="X1411" s="67" t="str">
        <f t="shared" si="102"/>
        <v/>
      </c>
      <c r="Z1411" s="30" t="str">
        <f t="shared" si="103"/>
        <v/>
      </c>
    </row>
    <row r="1412" spans="1:26" ht="25.5" customHeight="1" x14ac:dyDescent="0.25">
      <c r="A1412" s="13"/>
      <c r="B1412" s="82" t="str">
        <f t="shared" si="107"/>
        <v/>
      </c>
      <c r="J1412" s="50" t="str">
        <f>IF(G1412&lt;&gt;"",VLOOKUP(G1412,'nhân viên sale'!$A$2:$C$1624,2,0),"")</f>
        <v/>
      </c>
      <c r="L1412" s="27" t="str">
        <f t="shared" ref="L1412:L1475" si="109">IF(K1412&lt;&gt;"",VLOOKUP(K1412,tenhang,2,0),"")</f>
        <v/>
      </c>
      <c r="N1412" s="50" t="str">
        <f t="shared" si="108"/>
        <v/>
      </c>
      <c r="Q1412" s="28" t="str">
        <f t="shared" si="106"/>
        <v/>
      </c>
      <c r="T1412" s="30">
        <f t="shared" si="104"/>
        <v>0</v>
      </c>
      <c r="U1412" s="30">
        <f t="shared" si="105"/>
        <v>0</v>
      </c>
      <c r="X1412" s="67" t="str">
        <f t="shared" si="102"/>
        <v/>
      </c>
      <c r="Z1412" s="30" t="str">
        <f t="shared" si="103"/>
        <v/>
      </c>
    </row>
    <row r="1413" spans="1:26" ht="25.5" customHeight="1" x14ac:dyDescent="0.25">
      <c r="A1413" s="13"/>
      <c r="B1413" s="82" t="str">
        <f t="shared" si="107"/>
        <v/>
      </c>
      <c r="J1413" s="50" t="str">
        <f>IF(G1413&lt;&gt;"",VLOOKUP(G1413,'nhân viên sale'!$A$2:$C$1624,2,0),"")</f>
        <v/>
      </c>
      <c r="L1413" s="27" t="str">
        <f t="shared" si="109"/>
        <v/>
      </c>
      <c r="N1413" s="50" t="str">
        <f t="shared" si="108"/>
        <v/>
      </c>
      <c r="Q1413" s="28" t="str">
        <f t="shared" si="106"/>
        <v/>
      </c>
      <c r="T1413" s="30">
        <f t="shared" si="104"/>
        <v>0</v>
      </c>
      <c r="U1413" s="30">
        <f t="shared" si="105"/>
        <v>0</v>
      </c>
      <c r="X1413" s="67" t="str">
        <f t="shared" si="102"/>
        <v/>
      </c>
      <c r="Z1413" s="30" t="str">
        <f t="shared" si="103"/>
        <v/>
      </c>
    </row>
    <row r="1414" spans="1:26" ht="25.5" customHeight="1" x14ac:dyDescent="0.25">
      <c r="A1414" s="13"/>
      <c r="B1414" s="82" t="str">
        <f t="shared" si="107"/>
        <v/>
      </c>
      <c r="J1414" s="50" t="str">
        <f>IF(G1414&lt;&gt;"",VLOOKUP(G1414,'nhân viên sale'!$A$2:$C$1624,2,0),"")</f>
        <v/>
      </c>
      <c r="L1414" s="27" t="str">
        <f t="shared" si="109"/>
        <v/>
      </c>
      <c r="N1414" s="50" t="str">
        <f t="shared" si="108"/>
        <v/>
      </c>
      <c r="Q1414" s="28" t="str">
        <f t="shared" si="106"/>
        <v/>
      </c>
      <c r="T1414" s="30">
        <f t="shared" si="104"/>
        <v>0</v>
      </c>
      <c r="U1414" s="30">
        <f t="shared" si="105"/>
        <v>0</v>
      </c>
      <c r="X1414" s="67" t="str">
        <f t="shared" si="102"/>
        <v/>
      </c>
      <c r="Z1414" s="30" t="str">
        <f t="shared" si="103"/>
        <v/>
      </c>
    </row>
    <row r="1415" spans="1:26" ht="25.5" customHeight="1" x14ac:dyDescent="0.25">
      <c r="A1415" s="13"/>
      <c r="B1415" s="82" t="str">
        <f t="shared" si="107"/>
        <v/>
      </c>
      <c r="J1415" s="50" t="str">
        <f>IF(G1415&lt;&gt;"",VLOOKUP(G1415,'nhân viên sale'!$A$2:$C$1624,2,0),"")</f>
        <v/>
      </c>
      <c r="L1415" s="27" t="str">
        <f t="shared" si="109"/>
        <v/>
      </c>
      <c r="N1415" s="50" t="str">
        <f t="shared" si="108"/>
        <v/>
      </c>
      <c r="Q1415" s="28" t="str">
        <f t="shared" si="106"/>
        <v/>
      </c>
      <c r="T1415" s="30">
        <f t="shared" si="104"/>
        <v>0</v>
      </c>
      <c r="U1415" s="30">
        <f t="shared" si="105"/>
        <v>0</v>
      </c>
      <c r="X1415" s="67" t="str">
        <f t="shared" si="102"/>
        <v/>
      </c>
      <c r="Z1415" s="30" t="str">
        <f t="shared" si="103"/>
        <v/>
      </c>
    </row>
    <row r="1416" spans="1:26" ht="25.5" customHeight="1" x14ac:dyDescent="0.25">
      <c r="A1416" s="13"/>
      <c r="B1416" s="82" t="str">
        <f t="shared" si="107"/>
        <v/>
      </c>
      <c r="J1416" s="50" t="str">
        <f>IF(G1416&lt;&gt;"",VLOOKUP(G1416,'nhân viên sale'!$A$2:$C$1624,2,0),"")</f>
        <v/>
      </c>
      <c r="L1416" s="27" t="str">
        <f t="shared" si="109"/>
        <v/>
      </c>
      <c r="N1416" s="50" t="str">
        <f t="shared" si="108"/>
        <v/>
      </c>
      <c r="Q1416" s="28" t="str">
        <f t="shared" si="106"/>
        <v/>
      </c>
      <c r="T1416" s="30">
        <f t="shared" si="104"/>
        <v>0</v>
      </c>
      <c r="U1416" s="30">
        <f t="shared" si="105"/>
        <v>0</v>
      </c>
      <c r="X1416" s="67" t="str">
        <f t="shared" si="102"/>
        <v/>
      </c>
      <c r="Z1416" s="30" t="str">
        <f t="shared" si="103"/>
        <v/>
      </c>
    </row>
    <row r="1417" spans="1:26" ht="25.5" customHeight="1" x14ac:dyDescent="0.25">
      <c r="A1417" s="13"/>
      <c r="B1417" s="82" t="str">
        <f t="shared" si="107"/>
        <v/>
      </c>
      <c r="J1417" s="50" t="str">
        <f>IF(G1417&lt;&gt;"",VLOOKUP(G1417,'nhân viên sale'!$A$2:$C$1624,2,0),"")</f>
        <v/>
      </c>
      <c r="L1417" s="27" t="str">
        <f t="shared" si="109"/>
        <v/>
      </c>
      <c r="N1417" s="50" t="str">
        <f t="shared" si="108"/>
        <v/>
      </c>
      <c r="Q1417" s="28" t="str">
        <f t="shared" si="106"/>
        <v/>
      </c>
      <c r="T1417" s="30">
        <f t="shared" si="104"/>
        <v>0</v>
      </c>
      <c r="U1417" s="30">
        <f t="shared" si="105"/>
        <v>0</v>
      </c>
      <c r="X1417" s="67" t="str">
        <f t="shared" si="102"/>
        <v/>
      </c>
      <c r="Z1417" s="30" t="str">
        <f t="shared" si="103"/>
        <v/>
      </c>
    </row>
    <row r="1418" spans="1:26" ht="25.5" customHeight="1" x14ac:dyDescent="0.25">
      <c r="A1418" s="13"/>
      <c r="B1418" s="82" t="str">
        <f t="shared" si="107"/>
        <v/>
      </c>
      <c r="J1418" s="50" t="str">
        <f>IF(G1418&lt;&gt;"",VLOOKUP(G1418,'nhân viên sale'!$A$2:$C$1624,2,0),"")</f>
        <v/>
      </c>
      <c r="L1418" s="27" t="str">
        <f t="shared" si="109"/>
        <v/>
      </c>
      <c r="N1418" s="50" t="str">
        <f t="shared" si="108"/>
        <v/>
      </c>
      <c r="Q1418" s="28" t="str">
        <f t="shared" si="106"/>
        <v/>
      </c>
      <c r="T1418" s="30">
        <f t="shared" si="104"/>
        <v>0</v>
      </c>
      <c r="U1418" s="30">
        <f t="shared" si="105"/>
        <v>0</v>
      </c>
      <c r="X1418" s="67" t="str">
        <f t="shared" ref="X1418:X1481" si="110">IF(K1418&lt;&gt;"",8,"")</f>
        <v/>
      </c>
      <c r="Z1418" s="30" t="str">
        <f t="shared" ref="Z1418:Z1481" si="111">IF(K1418&lt;&gt;"",ROUND(U1418*X1418*1%,0),"")</f>
        <v/>
      </c>
    </row>
    <row r="1419" spans="1:26" ht="25.5" customHeight="1" x14ac:dyDescent="0.25">
      <c r="A1419" s="13"/>
      <c r="B1419" s="82" t="str">
        <f t="shared" si="107"/>
        <v/>
      </c>
      <c r="J1419" s="50" t="str">
        <f>IF(G1419&lt;&gt;"",VLOOKUP(G1419,'nhân viên sale'!$A$2:$C$1624,2,0),"")</f>
        <v/>
      </c>
      <c r="L1419" s="27" t="str">
        <f t="shared" si="109"/>
        <v/>
      </c>
      <c r="N1419" s="50" t="str">
        <f t="shared" si="108"/>
        <v/>
      </c>
      <c r="Q1419" s="28" t="str">
        <f t="shared" si="106"/>
        <v/>
      </c>
      <c r="T1419" s="30">
        <f t="shared" si="104"/>
        <v>0</v>
      </c>
      <c r="U1419" s="30">
        <f t="shared" si="105"/>
        <v>0</v>
      </c>
      <c r="X1419" s="67" t="str">
        <f t="shared" si="110"/>
        <v/>
      </c>
      <c r="Z1419" s="30" t="str">
        <f t="shared" si="111"/>
        <v/>
      </c>
    </row>
    <row r="1420" spans="1:26" ht="25.5" customHeight="1" x14ac:dyDescent="0.25">
      <c r="A1420" s="13"/>
      <c r="B1420" s="82" t="str">
        <f t="shared" si="107"/>
        <v/>
      </c>
      <c r="J1420" s="50" t="str">
        <f>IF(G1420&lt;&gt;"",VLOOKUP(G1420,'nhân viên sale'!$A$2:$C$1624,2,0),"")</f>
        <v/>
      </c>
      <c r="L1420" s="27" t="str">
        <f t="shared" si="109"/>
        <v/>
      </c>
      <c r="N1420" s="50" t="str">
        <f t="shared" si="108"/>
        <v/>
      </c>
      <c r="Q1420" s="28" t="str">
        <f t="shared" si="106"/>
        <v/>
      </c>
      <c r="T1420" s="30">
        <f t="shared" si="104"/>
        <v>0</v>
      </c>
      <c r="U1420" s="30">
        <f t="shared" si="105"/>
        <v>0</v>
      </c>
      <c r="X1420" s="67" t="str">
        <f t="shared" si="110"/>
        <v/>
      </c>
      <c r="Z1420" s="30" t="str">
        <f t="shared" si="111"/>
        <v/>
      </c>
    </row>
    <row r="1421" spans="1:26" ht="25.5" customHeight="1" x14ac:dyDescent="0.25">
      <c r="A1421" s="13"/>
      <c r="B1421" s="82" t="str">
        <f t="shared" si="107"/>
        <v/>
      </c>
      <c r="J1421" s="50" t="str">
        <f>IF(G1421&lt;&gt;"",VLOOKUP(G1421,'nhân viên sale'!$A$2:$C$1624,2,0),"")</f>
        <v/>
      </c>
      <c r="L1421" s="27" t="str">
        <f t="shared" si="109"/>
        <v/>
      </c>
      <c r="N1421" s="50" t="str">
        <f t="shared" si="108"/>
        <v/>
      </c>
      <c r="Q1421" s="28" t="str">
        <f t="shared" si="106"/>
        <v/>
      </c>
      <c r="T1421" s="30">
        <f t="shared" si="104"/>
        <v>0</v>
      </c>
      <c r="U1421" s="30">
        <f t="shared" si="105"/>
        <v>0</v>
      </c>
      <c r="X1421" s="67" t="str">
        <f t="shared" si="110"/>
        <v/>
      </c>
      <c r="Z1421" s="30" t="str">
        <f t="shared" si="111"/>
        <v/>
      </c>
    </row>
    <row r="1422" spans="1:26" ht="25.5" customHeight="1" x14ac:dyDescent="0.25">
      <c r="A1422" s="13"/>
      <c r="B1422" s="82" t="str">
        <f t="shared" si="107"/>
        <v/>
      </c>
      <c r="J1422" s="50" t="str">
        <f>IF(G1422&lt;&gt;"",VLOOKUP(G1422,'nhân viên sale'!$A$2:$C$1624,2,0),"")</f>
        <v/>
      </c>
      <c r="L1422" s="27" t="str">
        <f t="shared" si="109"/>
        <v/>
      </c>
      <c r="N1422" s="50" t="str">
        <f t="shared" si="108"/>
        <v/>
      </c>
      <c r="Q1422" s="28" t="str">
        <f t="shared" si="106"/>
        <v/>
      </c>
      <c r="T1422" s="30">
        <f t="shared" si="104"/>
        <v>0</v>
      </c>
      <c r="U1422" s="30">
        <f t="shared" si="105"/>
        <v>0</v>
      </c>
      <c r="X1422" s="67" t="str">
        <f t="shared" si="110"/>
        <v/>
      </c>
      <c r="Z1422" s="30" t="str">
        <f t="shared" si="111"/>
        <v/>
      </c>
    </row>
    <row r="1423" spans="1:26" ht="25.5" customHeight="1" x14ac:dyDescent="0.25">
      <c r="A1423" s="13"/>
      <c r="B1423" s="82" t="str">
        <f t="shared" si="107"/>
        <v/>
      </c>
      <c r="J1423" s="50" t="str">
        <f>IF(G1423&lt;&gt;"",VLOOKUP(G1423,'nhân viên sale'!$A$2:$C$1624,2,0),"")</f>
        <v/>
      </c>
      <c r="L1423" s="27" t="str">
        <f t="shared" si="109"/>
        <v/>
      </c>
      <c r="N1423" s="50" t="str">
        <f t="shared" si="108"/>
        <v/>
      </c>
      <c r="Q1423" s="28" t="str">
        <f t="shared" si="106"/>
        <v/>
      </c>
      <c r="T1423" s="30">
        <f t="shared" si="104"/>
        <v>0</v>
      </c>
      <c r="U1423" s="30">
        <f t="shared" si="105"/>
        <v>0</v>
      </c>
      <c r="X1423" s="67" t="str">
        <f t="shared" si="110"/>
        <v/>
      </c>
      <c r="Z1423" s="30" t="str">
        <f t="shared" si="111"/>
        <v/>
      </c>
    </row>
    <row r="1424" spans="1:26" ht="25.5" customHeight="1" x14ac:dyDescent="0.25">
      <c r="A1424" s="13"/>
      <c r="B1424" s="82" t="str">
        <f t="shared" si="107"/>
        <v/>
      </c>
      <c r="J1424" s="50" t="str">
        <f>IF(G1424&lt;&gt;"",VLOOKUP(G1424,'nhân viên sale'!$A$2:$C$1624,2,0),"")</f>
        <v/>
      </c>
      <c r="L1424" s="27" t="str">
        <f t="shared" si="109"/>
        <v/>
      </c>
      <c r="N1424" s="50" t="str">
        <f t="shared" si="108"/>
        <v/>
      </c>
      <c r="Q1424" s="28" t="str">
        <f t="shared" si="106"/>
        <v/>
      </c>
      <c r="T1424" s="30">
        <f t="shared" si="104"/>
        <v>0</v>
      </c>
      <c r="U1424" s="30">
        <f t="shared" si="105"/>
        <v>0</v>
      </c>
      <c r="X1424" s="67" t="str">
        <f t="shared" si="110"/>
        <v/>
      </c>
      <c r="Z1424" s="30" t="str">
        <f t="shared" si="111"/>
        <v/>
      </c>
    </row>
    <row r="1425" spans="1:26" ht="25.5" customHeight="1" x14ac:dyDescent="0.25">
      <c r="A1425" s="13"/>
      <c r="B1425" s="82" t="str">
        <f t="shared" si="107"/>
        <v/>
      </c>
      <c r="J1425" s="50" t="str">
        <f>IF(G1425&lt;&gt;"",VLOOKUP(G1425,'nhân viên sale'!$A$2:$C$1624,2,0),"")</f>
        <v/>
      </c>
      <c r="L1425" s="27" t="str">
        <f t="shared" si="109"/>
        <v/>
      </c>
      <c r="N1425" s="50" t="str">
        <f t="shared" si="108"/>
        <v/>
      </c>
      <c r="Q1425" s="28" t="str">
        <f t="shared" si="106"/>
        <v/>
      </c>
      <c r="T1425" s="30">
        <f t="shared" si="104"/>
        <v>0</v>
      </c>
      <c r="U1425" s="30">
        <f t="shared" si="105"/>
        <v>0</v>
      </c>
      <c r="X1425" s="67" t="str">
        <f t="shared" si="110"/>
        <v/>
      </c>
      <c r="Z1425" s="30" t="str">
        <f t="shared" si="111"/>
        <v/>
      </c>
    </row>
    <row r="1426" spans="1:26" ht="25.5" customHeight="1" x14ac:dyDescent="0.25">
      <c r="A1426" s="13"/>
      <c r="B1426" s="82" t="str">
        <f t="shared" si="107"/>
        <v/>
      </c>
      <c r="J1426" s="50" t="str">
        <f>IF(G1426&lt;&gt;"",VLOOKUP(G1426,'nhân viên sale'!$A$2:$C$1624,2,0),"")</f>
        <v/>
      </c>
      <c r="L1426" s="27" t="str">
        <f t="shared" si="109"/>
        <v/>
      </c>
      <c r="N1426" s="50" t="str">
        <f t="shared" si="108"/>
        <v/>
      </c>
      <c r="Q1426" s="28" t="str">
        <f t="shared" si="106"/>
        <v/>
      </c>
      <c r="T1426" s="30">
        <f t="shared" si="104"/>
        <v>0</v>
      </c>
      <c r="U1426" s="30">
        <f t="shared" si="105"/>
        <v>0</v>
      </c>
      <c r="X1426" s="67" t="str">
        <f t="shared" si="110"/>
        <v/>
      </c>
      <c r="Z1426" s="30" t="str">
        <f t="shared" si="111"/>
        <v/>
      </c>
    </row>
    <row r="1427" spans="1:26" ht="25.5" customHeight="1" x14ac:dyDescent="0.25">
      <c r="A1427" s="13"/>
      <c r="B1427" s="82" t="str">
        <f t="shared" si="107"/>
        <v/>
      </c>
      <c r="J1427" s="50" t="str">
        <f>IF(G1427&lt;&gt;"",VLOOKUP(G1427,'nhân viên sale'!$A$2:$C$1624,2,0),"")</f>
        <v/>
      </c>
      <c r="L1427" s="27" t="str">
        <f t="shared" si="109"/>
        <v/>
      </c>
      <c r="N1427" s="50" t="str">
        <f t="shared" si="108"/>
        <v/>
      </c>
      <c r="Q1427" s="28" t="str">
        <f t="shared" si="106"/>
        <v/>
      </c>
      <c r="T1427" s="30">
        <f t="shared" si="104"/>
        <v>0</v>
      </c>
      <c r="U1427" s="30">
        <f t="shared" si="105"/>
        <v>0</v>
      </c>
      <c r="X1427" s="67" t="str">
        <f t="shared" si="110"/>
        <v/>
      </c>
      <c r="Z1427" s="30" t="str">
        <f t="shared" si="111"/>
        <v/>
      </c>
    </row>
    <row r="1428" spans="1:26" ht="25.5" customHeight="1" x14ac:dyDescent="0.25">
      <c r="A1428" s="13"/>
      <c r="B1428" s="82" t="str">
        <f t="shared" si="107"/>
        <v/>
      </c>
      <c r="J1428" s="50" t="str">
        <f>IF(G1428&lt;&gt;"",VLOOKUP(G1428,'nhân viên sale'!$A$2:$C$1624,2,0),"")</f>
        <v/>
      </c>
      <c r="L1428" s="27" t="str">
        <f t="shared" si="109"/>
        <v/>
      </c>
      <c r="N1428" s="50" t="str">
        <f t="shared" si="108"/>
        <v/>
      </c>
      <c r="Q1428" s="28" t="str">
        <f t="shared" si="106"/>
        <v/>
      </c>
      <c r="T1428" s="30">
        <f t="shared" si="104"/>
        <v>0</v>
      </c>
      <c r="U1428" s="30">
        <f t="shared" si="105"/>
        <v>0</v>
      </c>
      <c r="X1428" s="67" t="str">
        <f t="shared" si="110"/>
        <v/>
      </c>
      <c r="Z1428" s="30" t="str">
        <f t="shared" si="111"/>
        <v/>
      </c>
    </row>
    <row r="1429" spans="1:26" ht="25.5" customHeight="1" x14ac:dyDescent="0.25">
      <c r="A1429" s="13"/>
      <c r="B1429" s="82" t="str">
        <f t="shared" si="107"/>
        <v/>
      </c>
      <c r="J1429" s="50" t="str">
        <f>IF(G1429&lt;&gt;"",VLOOKUP(G1429,'nhân viên sale'!$A$2:$C$1624,2,0),"")</f>
        <v/>
      </c>
      <c r="L1429" s="27" t="str">
        <f t="shared" si="109"/>
        <v/>
      </c>
      <c r="N1429" s="50" t="str">
        <f t="shared" si="108"/>
        <v/>
      </c>
      <c r="Q1429" s="28" t="str">
        <f t="shared" si="106"/>
        <v/>
      </c>
      <c r="T1429" s="30">
        <f t="shared" si="104"/>
        <v>0</v>
      </c>
      <c r="U1429" s="30">
        <f t="shared" si="105"/>
        <v>0</v>
      </c>
      <c r="X1429" s="67" t="str">
        <f t="shared" si="110"/>
        <v/>
      </c>
      <c r="Z1429" s="30" t="str">
        <f t="shared" si="111"/>
        <v/>
      </c>
    </row>
    <row r="1430" spans="1:26" ht="25.5" customHeight="1" x14ac:dyDescent="0.25">
      <c r="A1430" s="13"/>
      <c r="B1430" s="82" t="str">
        <f t="shared" si="107"/>
        <v/>
      </c>
      <c r="J1430" s="50" t="str">
        <f>IF(G1430&lt;&gt;"",VLOOKUP(G1430,'nhân viên sale'!$A$2:$C$1624,2,0),"")</f>
        <v/>
      </c>
      <c r="L1430" s="27" t="str">
        <f t="shared" si="109"/>
        <v/>
      </c>
      <c r="N1430" s="50" t="str">
        <f t="shared" si="108"/>
        <v/>
      </c>
      <c r="Q1430" s="28" t="str">
        <f t="shared" si="106"/>
        <v/>
      </c>
      <c r="T1430" s="30">
        <f t="shared" si="104"/>
        <v>0</v>
      </c>
      <c r="U1430" s="30">
        <f t="shared" si="105"/>
        <v>0</v>
      </c>
      <c r="X1430" s="67" t="str">
        <f t="shared" si="110"/>
        <v/>
      </c>
      <c r="Z1430" s="30" t="str">
        <f t="shared" si="111"/>
        <v/>
      </c>
    </row>
    <row r="1431" spans="1:26" ht="25.5" customHeight="1" x14ac:dyDescent="0.25">
      <c r="A1431" s="13"/>
      <c r="B1431" s="82" t="str">
        <f t="shared" si="107"/>
        <v/>
      </c>
      <c r="J1431" s="50" t="str">
        <f>IF(G1431&lt;&gt;"",VLOOKUP(G1431,'nhân viên sale'!$A$2:$C$1624,2,0),"")</f>
        <v/>
      </c>
      <c r="L1431" s="27" t="str">
        <f t="shared" si="109"/>
        <v/>
      </c>
      <c r="N1431" s="50" t="str">
        <f t="shared" si="108"/>
        <v/>
      </c>
      <c r="Q1431" s="28" t="str">
        <f t="shared" si="106"/>
        <v/>
      </c>
      <c r="T1431" s="30">
        <f t="shared" si="104"/>
        <v>0</v>
      </c>
      <c r="U1431" s="30">
        <f t="shared" si="105"/>
        <v>0</v>
      </c>
      <c r="X1431" s="67" t="str">
        <f t="shared" si="110"/>
        <v/>
      </c>
      <c r="Z1431" s="30" t="str">
        <f t="shared" si="111"/>
        <v/>
      </c>
    </row>
    <row r="1432" spans="1:26" ht="25.5" customHeight="1" x14ac:dyDescent="0.25">
      <c r="A1432" s="13"/>
      <c r="B1432" s="82" t="str">
        <f t="shared" si="107"/>
        <v/>
      </c>
      <c r="J1432" s="50" t="str">
        <f>IF(G1432&lt;&gt;"",VLOOKUP(G1432,'nhân viên sale'!$A$2:$C$1624,2,0),"")</f>
        <v/>
      </c>
      <c r="L1432" s="27" t="str">
        <f t="shared" si="109"/>
        <v/>
      </c>
      <c r="N1432" s="50" t="str">
        <f t="shared" si="108"/>
        <v/>
      </c>
      <c r="Q1432" s="28" t="str">
        <f t="shared" si="106"/>
        <v/>
      </c>
      <c r="T1432" s="30">
        <f t="shared" si="104"/>
        <v>0</v>
      </c>
      <c r="U1432" s="30">
        <f t="shared" si="105"/>
        <v>0</v>
      </c>
      <c r="X1432" s="67" t="str">
        <f t="shared" si="110"/>
        <v/>
      </c>
      <c r="Z1432" s="30" t="str">
        <f t="shared" si="111"/>
        <v/>
      </c>
    </row>
    <row r="1433" spans="1:26" ht="25.5" customHeight="1" x14ac:dyDescent="0.25">
      <c r="A1433" s="13"/>
      <c r="B1433" s="82" t="str">
        <f t="shared" si="107"/>
        <v/>
      </c>
      <c r="J1433" s="50" t="str">
        <f>IF(G1433&lt;&gt;"",VLOOKUP(G1433,'nhân viên sale'!$A$2:$C$1624,2,0),"")</f>
        <v/>
      </c>
      <c r="L1433" s="27" t="str">
        <f t="shared" si="109"/>
        <v/>
      </c>
      <c r="N1433" s="50" t="str">
        <f t="shared" si="108"/>
        <v/>
      </c>
      <c r="Q1433" s="28" t="str">
        <f t="shared" si="106"/>
        <v/>
      </c>
      <c r="T1433" s="30">
        <f t="shared" si="104"/>
        <v>0</v>
      </c>
      <c r="U1433" s="30">
        <f t="shared" si="105"/>
        <v>0</v>
      </c>
      <c r="X1433" s="67" t="str">
        <f t="shared" si="110"/>
        <v/>
      </c>
      <c r="Z1433" s="30" t="str">
        <f t="shared" si="111"/>
        <v/>
      </c>
    </row>
    <row r="1434" spans="1:26" ht="25.5" customHeight="1" x14ac:dyDescent="0.25">
      <c r="A1434" s="13"/>
      <c r="B1434" s="82" t="str">
        <f t="shared" si="107"/>
        <v/>
      </c>
      <c r="J1434" s="50" t="str">
        <f>IF(G1434&lt;&gt;"",VLOOKUP(G1434,'nhân viên sale'!$A$2:$C$1624,2,0),"")</f>
        <v/>
      </c>
      <c r="L1434" s="27" t="str">
        <f t="shared" si="109"/>
        <v/>
      </c>
      <c r="N1434" s="50" t="str">
        <f t="shared" si="108"/>
        <v/>
      </c>
      <c r="Q1434" s="28" t="str">
        <f t="shared" si="106"/>
        <v/>
      </c>
      <c r="T1434" s="30">
        <f t="shared" si="104"/>
        <v>0</v>
      </c>
      <c r="U1434" s="30">
        <f t="shared" si="105"/>
        <v>0</v>
      </c>
      <c r="X1434" s="67" t="str">
        <f t="shared" si="110"/>
        <v/>
      </c>
      <c r="Z1434" s="30" t="str">
        <f t="shared" si="111"/>
        <v/>
      </c>
    </row>
    <row r="1435" spans="1:26" ht="25.5" customHeight="1" x14ac:dyDescent="0.25">
      <c r="A1435" s="13"/>
      <c r="B1435" s="82" t="str">
        <f t="shared" si="107"/>
        <v/>
      </c>
      <c r="J1435" s="50" t="str">
        <f>IF(G1435&lt;&gt;"",VLOOKUP(G1435,'nhân viên sale'!$A$2:$C$1624,2,0),"")</f>
        <v/>
      </c>
      <c r="L1435" s="27" t="str">
        <f t="shared" si="109"/>
        <v/>
      </c>
      <c r="N1435" s="50" t="str">
        <f t="shared" si="108"/>
        <v/>
      </c>
      <c r="Q1435" s="28" t="str">
        <f t="shared" si="106"/>
        <v/>
      </c>
      <c r="T1435" s="30">
        <f t="shared" si="104"/>
        <v>0</v>
      </c>
      <c r="U1435" s="30">
        <f t="shared" si="105"/>
        <v>0</v>
      </c>
      <c r="X1435" s="67" t="str">
        <f t="shared" si="110"/>
        <v/>
      </c>
      <c r="Z1435" s="30" t="str">
        <f t="shared" si="111"/>
        <v/>
      </c>
    </row>
    <row r="1436" spans="1:26" ht="25.5" customHeight="1" x14ac:dyDescent="0.25">
      <c r="A1436" s="13"/>
      <c r="B1436" s="82" t="str">
        <f t="shared" si="107"/>
        <v/>
      </c>
      <c r="J1436" s="50" t="str">
        <f>IF(G1436&lt;&gt;"",VLOOKUP(G1436,'nhân viên sale'!$A$2:$C$1624,2,0),"")</f>
        <v/>
      </c>
      <c r="L1436" s="27" t="str">
        <f t="shared" si="109"/>
        <v/>
      </c>
      <c r="N1436" s="50" t="str">
        <f t="shared" si="108"/>
        <v/>
      </c>
      <c r="Q1436" s="28" t="str">
        <f t="shared" si="106"/>
        <v/>
      </c>
      <c r="T1436" s="30">
        <f t="shared" si="104"/>
        <v>0</v>
      </c>
      <c r="U1436" s="30">
        <f t="shared" si="105"/>
        <v>0</v>
      </c>
      <c r="X1436" s="67" t="str">
        <f t="shared" si="110"/>
        <v/>
      </c>
      <c r="Z1436" s="30" t="str">
        <f t="shared" si="111"/>
        <v/>
      </c>
    </row>
    <row r="1437" spans="1:26" ht="25.5" customHeight="1" x14ac:dyDescent="0.25">
      <c r="A1437" s="13"/>
      <c r="B1437" s="82" t="str">
        <f t="shared" si="107"/>
        <v/>
      </c>
      <c r="J1437" s="50" t="str">
        <f>IF(G1437&lt;&gt;"",VLOOKUP(G1437,'nhân viên sale'!$A$2:$C$1624,2,0),"")</f>
        <v/>
      </c>
      <c r="L1437" s="27" t="str">
        <f t="shared" si="109"/>
        <v/>
      </c>
      <c r="N1437" s="50" t="str">
        <f t="shared" si="108"/>
        <v/>
      </c>
      <c r="Q1437" s="28" t="str">
        <f t="shared" si="106"/>
        <v/>
      </c>
      <c r="T1437" s="30">
        <f t="shared" si="104"/>
        <v>0</v>
      </c>
      <c r="U1437" s="30">
        <f t="shared" si="105"/>
        <v>0</v>
      </c>
      <c r="X1437" s="67" t="str">
        <f t="shared" si="110"/>
        <v/>
      </c>
      <c r="Z1437" s="30" t="str">
        <f t="shared" si="111"/>
        <v/>
      </c>
    </row>
    <row r="1438" spans="1:26" ht="25.5" customHeight="1" x14ac:dyDescent="0.25">
      <c r="A1438" s="13"/>
      <c r="B1438" s="82" t="str">
        <f t="shared" si="107"/>
        <v/>
      </c>
      <c r="J1438" s="50" t="str">
        <f>IF(G1438&lt;&gt;"",VLOOKUP(G1438,'nhân viên sale'!$A$2:$C$1624,2,0),"")</f>
        <v/>
      </c>
      <c r="L1438" s="27" t="str">
        <f t="shared" si="109"/>
        <v/>
      </c>
      <c r="N1438" s="50" t="str">
        <f t="shared" si="108"/>
        <v/>
      </c>
      <c r="Q1438" s="28" t="str">
        <f t="shared" si="106"/>
        <v/>
      </c>
      <c r="T1438" s="30">
        <f t="shared" si="104"/>
        <v>0</v>
      </c>
      <c r="U1438" s="30">
        <f t="shared" si="105"/>
        <v>0</v>
      </c>
      <c r="X1438" s="67" t="str">
        <f t="shared" si="110"/>
        <v/>
      </c>
      <c r="Z1438" s="30" t="str">
        <f t="shared" si="111"/>
        <v/>
      </c>
    </row>
    <row r="1439" spans="1:26" ht="25.5" customHeight="1" x14ac:dyDescent="0.25">
      <c r="A1439" s="13"/>
      <c r="B1439" s="82" t="str">
        <f t="shared" si="107"/>
        <v/>
      </c>
      <c r="J1439" s="50" t="str">
        <f>IF(G1439&lt;&gt;"",VLOOKUP(G1439,'nhân viên sale'!$A$2:$C$1624,2,0),"")</f>
        <v/>
      </c>
      <c r="L1439" s="27" t="str">
        <f t="shared" si="109"/>
        <v/>
      </c>
      <c r="N1439" s="50" t="str">
        <f t="shared" si="108"/>
        <v/>
      </c>
      <c r="Q1439" s="28" t="str">
        <f t="shared" si="106"/>
        <v/>
      </c>
      <c r="T1439" s="30">
        <f t="shared" si="104"/>
        <v>0</v>
      </c>
      <c r="U1439" s="30">
        <f t="shared" si="105"/>
        <v>0</v>
      </c>
      <c r="X1439" s="67" t="str">
        <f t="shared" si="110"/>
        <v/>
      </c>
      <c r="Z1439" s="30" t="str">
        <f t="shared" si="111"/>
        <v/>
      </c>
    </row>
    <row r="1440" spans="1:26" ht="25.5" customHeight="1" x14ac:dyDescent="0.25">
      <c r="A1440" s="13"/>
      <c r="B1440" s="82" t="str">
        <f t="shared" si="107"/>
        <v/>
      </c>
      <c r="J1440" s="50" t="str">
        <f>IF(G1440&lt;&gt;"",VLOOKUP(G1440,'nhân viên sale'!$A$2:$C$1624,2,0),"")</f>
        <v/>
      </c>
      <c r="L1440" s="27" t="str">
        <f t="shared" si="109"/>
        <v/>
      </c>
      <c r="N1440" s="50" t="str">
        <f t="shared" si="108"/>
        <v/>
      </c>
      <c r="Q1440" s="28" t="str">
        <f t="shared" si="106"/>
        <v/>
      </c>
      <c r="T1440" s="30">
        <f t="shared" si="104"/>
        <v>0</v>
      </c>
      <c r="U1440" s="30">
        <f t="shared" si="105"/>
        <v>0</v>
      </c>
      <c r="X1440" s="67" t="str">
        <f t="shared" si="110"/>
        <v/>
      </c>
      <c r="Z1440" s="30" t="str">
        <f t="shared" si="111"/>
        <v/>
      </c>
    </row>
    <row r="1441" spans="1:26" ht="25.5" customHeight="1" x14ac:dyDescent="0.25">
      <c r="A1441" s="13"/>
      <c r="B1441" s="82" t="str">
        <f t="shared" si="107"/>
        <v/>
      </c>
      <c r="J1441" s="50" t="str">
        <f>IF(G1441&lt;&gt;"",VLOOKUP(G1441,'nhân viên sale'!$A$2:$C$1624,2,0),"")</f>
        <v/>
      </c>
      <c r="L1441" s="27" t="str">
        <f t="shared" si="109"/>
        <v/>
      </c>
      <c r="N1441" s="50" t="str">
        <f t="shared" si="108"/>
        <v/>
      </c>
      <c r="Q1441" s="28" t="str">
        <f t="shared" si="106"/>
        <v/>
      </c>
      <c r="T1441" s="30">
        <f t="shared" si="104"/>
        <v>0</v>
      </c>
      <c r="U1441" s="30">
        <f t="shared" si="105"/>
        <v>0</v>
      </c>
      <c r="X1441" s="67" t="str">
        <f t="shared" si="110"/>
        <v/>
      </c>
      <c r="Z1441" s="30" t="str">
        <f t="shared" si="111"/>
        <v/>
      </c>
    </row>
    <row r="1442" spans="1:26" ht="25.5" customHeight="1" x14ac:dyDescent="0.25">
      <c r="A1442" s="13"/>
      <c r="B1442" s="82" t="str">
        <f t="shared" si="107"/>
        <v/>
      </c>
      <c r="J1442" s="50" t="str">
        <f>IF(G1442&lt;&gt;"",VLOOKUP(G1442,'nhân viên sale'!$A$2:$C$1624,2,0),"")</f>
        <v/>
      </c>
      <c r="L1442" s="27" t="str">
        <f t="shared" si="109"/>
        <v/>
      </c>
      <c r="N1442" s="50" t="str">
        <f t="shared" si="108"/>
        <v/>
      </c>
      <c r="Q1442" s="28" t="str">
        <f t="shared" si="106"/>
        <v/>
      </c>
      <c r="T1442" s="30">
        <f t="shared" si="104"/>
        <v>0</v>
      </c>
      <c r="U1442" s="30">
        <f t="shared" si="105"/>
        <v>0</v>
      </c>
      <c r="X1442" s="67" t="str">
        <f t="shared" si="110"/>
        <v/>
      </c>
      <c r="Z1442" s="30" t="str">
        <f t="shared" si="111"/>
        <v/>
      </c>
    </row>
    <row r="1443" spans="1:26" ht="25.5" customHeight="1" x14ac:dyDescent="0.25">
      <c r="A1443" s="13"/>
      <c r="B1443" s="82" t="str">
        <f t="shared" si="107"/>
        <v/>
      </c>
      <c r="J1443" s="50" t="str">
        <f>IF(G1443&lt;&gt;"",VLOOKUP(G1443,'nhân viên sale'!$A$2:$C$1624,2,0),"")</f>
        <v/>
      </c>
      <c r="L1443" s="27" t="str">
        <f t="shared" si="109"/>
        <v/>
      </c>
      <c r="N1443" s="50" t="str">
        <f t="shared" si="108"/>
        <v/>
      </c>
      <c r="Q1443" s="28" t="str">
        <f t="shared" si="106"/>
        <v/>
      </c>
      <c r="T1443" s="30">
        <f t="shared" si="104"/>
        <v>0</v>
      </c>
      <c r="U1443" s="30">
        <f t="shared" si="105"/>
        <v>0</v>
      </c>
      <c r="X1443" s="67" t="str">
        <f t="shared" si="110"/>
        <v/>
      </c>
      <c r="Z1443" s="30" t="str">
        <f t="shared" si="111"/>
        <v/>
      </c>
    </row>
    <row r="1444" spans="1:26" ht="25.5" customHeight="1" x14ac:dyDescent="0.25">
      <c r="A1444" s="13"/>
      <c r="B1444" s="82" t="str">
        <f t="shared" si="107"/>
        <v/>
      </c>
      <c r="J1444" s="50" t="str">
        <f>IF(G1444&lt;&gt;"",VLOOKUP(G1444,'nhân viên sale'!$A$2:$C$1624,2,0),"")</f>
        <v/>
      </c>
      <c r="L1444" s="27" t="str">
        <f t="shared" si="109"/>
        <v/>
      </c>
      <c r="N1444" s="50" t="str">
        <f t="shared" si="108"/>
        <v/>
      </c>
      <c r="Q1444" s="28" t="str">
        <f t="shared" si="106"/>
        <v/>
      </c>
      <c r="T1444" s="30">
        <f t="shared" si="104"/>
        <v>0</v>
      </c>
      <c r="U1444" s="30">
        <f t="shared" si="105"/>
        <v>0</v>
      </c>
      <c r="X1444" s="67" t="str">
        <f t="shared" si="110"/>
        <v/>
      </c>
      <c r="Z1444" s="30" t="str">
        <f t="shared" si="111"/>
        <v/>
      </c>
    </row>
    <row r="1445" spans="1:26" ht="25.5" customHeight="1" x14ac:dyDescent="0.25">
      <c r="A1445" s="13"/>
      <c r="B1445" s="82" t="str">
        <f t="shared" si="107"/>
        <v/>
      </c>
      <c r="J1445" s="50" t="str">
        <f>IF(G1445&lt;&gt;"",VLOOKUP(G1445,'nhân viên sale'!$A$2:$C$1624,2,0),"")</f>
        <v/>
      </c>
      <c r="L1445" s="27" t="str">
        <f t="shared" si="109"/>
        <v/>
      </c>
      <c r="N1445" s="50" t="str">
        <f t="shared" si="108"/>
        <v/>
      </c>
      <c r="Q1445" s="28" t="str">
        <f t="shared" si="106"/>
        <v/>
      </c>
      <c r="T1445" s="30">
        <f t="shared" si="104"/>
        <v>0</v>
      </c>
      <c r="U1445" s="30">
        <f t="shared" si="105"/>
        <v>0</v>
      </c>
      <c r="X1445" s="67" t="str">
        <f t="shared" si="110"/>
        <v/>
      </c>
      <c r="Z1445" s="30" t="str">
        <f t="shared" si="111"/>
        <v/>
      </c>
    </row>
    <row r="1446" spans="1:26" ht="25.5" customHeight="1" x14ac:dyDescent="0.25">
      <c r="A1446" s="13"/>
      <c r="B1446" s="82" t="str">
        <f t="shared" si="107"/>
        <v/>
      </c>
      <c r="J1446" s="50" t="str">
        <f>IF(G1446&lt;&gt;"",VLOOKUP(G1446,'nhân viên sale'!$A$2:$C$1624,2,0),"")</f>
        <v/>
      </c>
      <c r="L1446" s="27" t="str">
        <f t="shared" si="109"/>
        <v/>
      </c>
      <c r="N1446" s="50" t="str">
        <f t="shared" si="108"/>
        <v/>
      </c>
      <c r="Q1446" s="28" t="str">
        <f t="shared" si="106"/>
        <v/>
      </c>
      <c r="T1446" s="30">
        <f t="shared" si="104"/>
        <v>0</v>
      </c>
      <c r="U1446" s="30">
        <f t="shared" si="105"/>
        <v>0</v>
      </c>
      <c r="X1446" s="67" t="str">
        <f t="shared" si="110"/>
        <v/>
      </c>
      <c r="Z1446" s="30" t="str">
        <f t="shared" si="111"/>
        <v/>
      </c>
    </row>
    <row r="1447" spans="1:26" ht="25.5" customHeight="1" x14ac:dyDescent="0.25">
      <c r="A1447" s="13"/>
      <c r="B1447" s="82" t="str">
        <f t="shared" si="107"/>
        <v/>
      </c>
      <c r="J1447" s="50" t="str">
        <f>IF(G1447&lt;&gt;"",VLOOKUP(G1447,'nhân viên sale'!$A$2:$C$1624,2,0),"")</f>
        <v/>
      </c>
      <c r="L1447" s="27" t="str">
        <f t="shared" si="109"/>
        <v/>
      </c>
      <c r="N1447" s="50" t="str">
        <f t="shared" si="108"/>
        <v/>
      </c>
      <c r="Q1447" s="28" t="str">
        <f t="shared" si="106"/>
        <v/>
      </c>
      <c r="T1447" s="30">
        <f t="shared" si="104"/>
        <v>0</v>
      </c>
      <c r="U1447" s="30">
        <f t="shared" si="105"/>
        <v>0</v>
      </c>
      <c r="X1447" s="67" t="str">
        <f t="shared" si="110"/>
        <v/>
      </c>
      <c r="Z1447" s="30" t="str">
        <f t="shared" si="111"/>
        <v/>
      </c>
    </row>
    <row r="1448" spans="1:26" ht="25.5" customHeight="1" x14ac:dyDescent="0.25">
      <c r="A1448" s="13"/>
      <c r="B1448" s="82" t="str">
        <f t="shared" si="107"/>
        <v/>
      </c>
      <c r="J1448" s="50" t="str">
        <f>IF(G1448&lt;&gt;"",VLOOKUP(G1448,'nhân viên sale'!$A$2:$C$1624,2,0),"")</f>
        <v/>
      </c>
      <c r="L1448" s="27" t="str">
        <f t="shared" si="109"/>
        <v/>
      </c>
      <c r="N1448" s="50" t="str">
        <f t="shared" si="108"/>
        <v/>
      </c>
      <c r="Q1448" s="28" t="str">
        <f t="shared" si="106"/>
        <v/>
      </c>
      <c r="T1448" s="30">
        <f t="shared" si="104"/>
        <v>0</v>
      </c>
      <c r="U1448" s="30">
        <f t="shared" si="105"/>
        <v>0</v>
      </c>
      <c r="X1448" s="67" t="str">
        <f t="shared" si="110"/>
        <v/>
      </c>
      <c r="Z1448" s="30" t="str">
        <f t="shared" si="111"/>
        <v/>
      </c>
    </row>
    <row r="1449" spans="1:26" ht="25.5" customHeight="1" x14ac:dyDescent="0.25">
      <c r="A1449" s="13"/>
      <c r="B1449" s="82" t="str">
        <f t="shared" si="107"/>
        <v/>
      </c>
      <c r="J1449" s="50" t="str">
        <f>IF(G1449&lt;&gt;"",VLOOKUP(G1449,'nhân viên sale'!$A$2:$C$1624,2,0),"")</f>
        <v/>
      </c>
      <c r="L1449" s="27" t="str">
        <f t="shared" si="109"/>
        <v/>
      </c>
      <c r="N1449" s="50" t="str">
        <f t="shared" si="108"/>
        <v/>
      </c>
      <c r="Q1449" s="28" t="str">
        <f t="shared" si="106"/>
        <v/>
      </c>
      <c r="T1449" s="30">
        <f t="shared" si="104"/>
        <v>0</v>
      </c>
      <c r="U1449" s="30">
        <f t="shared" si="105"/>
        <v>0</v>
      </c>
      <c r="X1449" s="67" t="str">
        <f t="shared" si="110"/>
        <v/>
      </c>
      <c r="Z1449" s="30" t="str">
        <f t="shared" si="111"/>
        <v/>
      </c>
    </row>
    <row r="1450" spans="1:26" ht="25.5" customHeight="1" x14ac:dyDescent="0.25">
      <c r="A1450" s="13"/>
      <c r="B1450" s="82" t="str">
        <f t="shared" si="107"/>
        <v/>
      </c>
      <c r="J1450" s="50" t="str">
        <f>IF(G1450&lt;&gt;"",VLOOKUP(G1450,'nhân viên sale'!$A$2:$C$1624,2,0),"")</f>
        <v/>
      </c>
      <c r="L1450" s="27" t="str">
        <f t="shared" si="109"/>
        <v/>
      </c>
      <c r="N1450" s="50" t="str">
        <f t="shared" si="108"/>
        <v/>
      </c>
      <c r="Q1450" s="28" t="str">
        <f t="shared" si="106"/>
        <v/>
      </c>
      <c r="T1450" s="30">
        <f t="shared" si="104"/>
        <v>0</v>
      </c>
      <c r="U1450" s="30">
        <f t="shared" si="105"/>
        <v>0</v>
      </c>
      <c r="X1450" s="67" t="str">
        <f t="shared" si="110"/>
        <v/>
      </c>
      <c r="Z1450" s="30" t="str">
        <f t="shared" si="111"/>
        <v/>
      </c>
    </row>
    <row r="1451" spans="1:26" ht="25.5" customHeight="1" x14ac:dyDescent="0.25">
      <c r="A1451" s="13"/>
      <c r="B1451" s="82" t="str">
        <f t="shared" si="107"/>
        <v/>
      </c>
      <c r="J1451" s="50" t="str">
        <f>IF(G1451&lt;&gt;"",VLOOKUP(G1451,'nhân viên sale'!$A$2:$C$1624,2,0),"")</f>
        <v/>
      </c>
      <c r="L1451" s="27" t="str">
        <f t="shared" si="109"/>
        <v/>
      </c>
      <c r="N1451" s="50" t="str">
        <f t="shared" si="108"/>
        <v/>
      </c>
      <c r="Q1451" s="28" t="str">
        <f t="shared" si="106"/>
        <v/>
      </c>
      <c r="T1451" s="30">
        <f t="shared" si="104"/>
        <v>0</v>
      </c>
      <c r="U1451" s="30">
        <f t="shared" si="105"/>
        <v>0</v>
      </c>
      <c r="X1451" s="67" t="str">
        <f t="shared" si="110"/>
        <v/>
      </c>
      <c r="Z1451" s="30" t="str">
        <f t="shared" si="111"/>
        <v/>
      </c>
    </row>
    <row r="1452" spans="1:26" ht="25.5" customHeight="1" x14ac:dyDescent="0.25">
      <c r="A1452" s="13"/>
      <c r="B1452" s="82" t="str">
        <f t="shared" si="107"/>
        <v/>
      </c>
      <c r="J1452" s="50" t="str">
        <f>IF(G1452&lt;&gt;"",VLOOKUP(G1452,'nhân viên sale'!$A$2:$C$1624,2,0),"")</f>
        <v/>
      </c>
      <c r="L1452" s="27" t="str">
        <f t="shared" si="109"/>
        <v/>
      </c>
      <c r="N1452" s="50" t="str">
        <f t="shared" si="108"/>
        <v/>
      </c>
      <c r="Q1452" s="28" t="str">
        <f t="shared" si="106"/>
        <v/>
      </c>
      <c r="T1452" s="30">
        <f t="shared" si="104"/>
        <v>0</v>
      </c>
      <c r="U1452" s="30">
        <f t="shared" si="105"/>
        <v>0</v>
      </c>
      <c r="X1452" s="67" t="str">
        <f t="shared" si="110"/>
        <v/>
      </c>
      <c r="Z1452" s="30" t="str">
        <f t="shared" si="111"/>
        <v/>
      </c>
    </row>
    <row r="1453" spans="1:26" ht="25.5" customHeight="1" x14ac:dyDescent="0.25">
      <c r="A1453" s="13"/>
      <c r="B1453" s="82" t="str">
        <f t="shared" si="107"/>
        <v/>
      </c>
      <c r="J1453" s="50" t="str">
        <f>IF(G1453&lt;&gt;"",VLOOKUP(G1453,'nhân viên sale'!$A$2:$C$1624,2,0),"")</f>
        <v/>
      </c>
      <c r="L1453" s="27" t="str">
        <f t="shared" si="109"/>
        <v/>
      </c>
      <c r="N1453" s="50" t="str">
        <f t="shared" si="108"/>
        <v/>
      </c>
      <c r="Q1453" s="28" t="str">
        <f t="shared" si="106"/>
        <v/>
      </c>
      <c r="T1453" s="30">
        <f t="shared" si="104"/>
        <v>0</v>
      </c>
      <c r="U1453" s="30">
        <f t="shared" si="105"/>
        <v>0</v>
      </c>
      <c r="X1453" s="67" t="str">
        <f t="shared" si="110"/>
        <v/>
      </c>
      <c r="Z1453" s="30" t="str">
        <f t="shared" si="111"/>
        <v/>
      </c>
    </row>
    <row r="1454" spans="1:26" ht="25.5" customHeight="1" x14ac:dyDescent="0.25">
      <c r="A1454" s="13"/>
      <c r="B1454" s="82" t="str">
        <f t="shared" si="107"/>
        <v/>
      </c>
      <c r="J1454" s="50" t="str">
        <f>IF(G1454&lt;&gt;"",VLOOKUP(G1454,'nhân viên sale'!$A$2:$C$1624,2,0),"")</f>
        <v/>
      </c>
      <c r="L1454" s="27" t="str">
        <f t="shared" si="109"/>
        <v/>
      </c>
      <c r="N1454" s="50" t="str">
        <f t="shared" si="108"/>
        <v/>
      </c>
      <c r="Q1454" s="28" t="str">
        <f t="shared" si="106"/>
        <v/>
      </c>
      <c r="T1454" s="30">
        <f t="shared" si="104"/>
        <v>0</v>
      </c>
      <c r="U1454" s="30">
        <f t="shared" si="105"/>
        <v>0</v>
      </c>
      <c r="X1454" s="67" t="str">
        <f t="shared" si="110"/>
        <v/>
      </c>
      <c r="Z1454" s="30" t="str">
        <f t="shared" si="111"/>
        <v/>
      </c>
    </row>
    <row r="1455" spans="1:26" ht="25.5" customHeight="1" x14ac:dyDescent="0.25">
      <c r="A1455" s="13"/>
      <c r="B1455" s="82" t="str">
        <f t="shared" si="107"/>
        <v/>
      </c>
      <c r="J1455" s="50" t="str">
        <f>IF(G1455&lt;&gt;"",VLOOKUP(G1455,'nhân viên sale'!$A$2:$C$1624,2,0),"")</f>
        <v/>
      </c>
      <c r="L1455" s="27" t="str">
        <f t="shared" si="109"/>
        <v/>
      </c>
      <c r="N1455" s="50" t="str">
        <f t="shared" si="108"/>
        <v/>
      </c>
      <c r="Q1455" s="28" t="str">
        <f t="shared" si="106"/>
        <v/>
      </c>
      <c r="T1455" s="30">
        <f t="shared" si="104"/>
        <v>0</v>
      </c>
      <c r="U1455" s="30">
        <f t="shared" si="105"/>
        <v>0</v>
      </c>
      <c r="X1455" s="67" t="str">
        <f t="shared" si="110"/>
        <v/>
      </c>
      <c r="Z1455" s="30" t="str">
        <f t="shared" si="111"/>
        <v/>
      </c>
    </row>
    <row r="1456" spans="1:26" ht="25.5" customHeight="1" x14ac:dyDescent="0.25">
      <c r="A1456" s="13"/>
      <c r="B1456" s="82" t="str">
        <f t="shared" si="107"/>
        <v/>
      </c>
      <c r="J1456" s="50" t="str">
        <f>IF(G1456&lt;&gt;"",VLOOKUP(G1456,'nhân viên sale'!$A$2:$C$1624,2,0),"")</f>
        <v/>
      </c>
      <c r="L1456" s="27" t="str">
        <f t="shared" si="109"/>
        <v/>
      </c>
      <c r="N1456" s="50" t="str">
        <f t="shared" si="108"/>
        <v/>
      </c>
      <c r="Q1456" s="28" t="str">
        <f t="shared" si="106"/>
        <v/>
      </c>
      <c r="T1456" s="30">
        <f t="shared" si="104"/>
        <v>0</v>
      </c>
      <c r="U1456" s="30">
        <f t="shared" si="105"/>
        <v>0</v>
      </c>
      <c r="X1456" s="67" t="str">
        <f t="shared" si="110"/>
        <v/>
      </c>
      <c r="Z1456" s="30" t="str">
        <f t="shared" si="111"/>
        <v/>
      </c>
    </row>
    <row r="1457" spans="1:26" ht="25.5" customHeight="1" x14ac:dyDescent="0.25">
      <c r="A1457" s="13"/>
      <c r="B1457" s="82" t="str">
        <f t="shared" si="107"/>
        <v/>
      </c>
      <c r="J1457" s="50" t="str">
        <f>IF(G1457&lt;&gt;"",VLOOKUP(G1457,'nhân viên sale'!$A$2:$C$1624,2,0),"")</f>
        <v/>
      </c>
      <c r="L1457" s="27" t="str">
        <f t="shared" si="109"/>
        <v/>
      </c>
      <c r="N1457" s="50" t="str">
        <f t="shared" si="108"/>
        <v/>
      </c>
      <c r="Q1457" s="28" t="str">
        <f t="shared" si="106"/>
        <v/>
      </c>
      <c r="T1457" s="30">
        <f t="shared" ref="T1457:T1520" si="112">IF(K1457&lt;&gt;"",VLOOKUP(K1457,tenhang,4,0),0)</f>
        <v>0</v>
      </c>
      <c r="U1457" s="30">
        <f t="shared" ref="U1457:U1520" si="113">R1457*T1457</f>
        <v>0</v>
      </c>
      <c r="X1457" s="67" t="str">
        <f t="shared" si="110"/>
        <v/>
      </c>
      <c r="Z1457" s="30" t="str">
        <f t="shared" si="111"/>
        <v/>
      </c>
    </row>
    <row r="1458" spans="1:26" ht="25.5" customHeight="1" x14ac:dyDescent="0.25">
      <c r="A1458" s="13"/>
      <c r="B1458" s="82" t="str">
        <f t="shared" si="107"/>
        <v/>
      </c>
      <c r="J1458" s="50" t="str">
        <f>IF(G1458&lt;&gt;"",VLOOKUP(G1458,'nhân viên sale'!$A$2:$C$1624,2,0),"")</f>
        <v/>
      </c>
      <c r="L1458" s="27" t="str">
        <f t="shared" si="109"/>
        <v/>
      </c>
      <c r="N1458" s="50" t="str">
        <f t="shared" si="108"/>
        <v/>
      </c>
      <c r="Q1458" s="28" t="str">
        <f t="shared" si="106"/>
        <v/>
      </c>
      <c r="T1458" s="30">
        <f t="shared" si="112"/>
        <v>0</v>
      </c>
      <c r="U1458" s="30">
        <f t="shared" si="113"/>
        <v>0</v>
      </c>
      <c r="X1458" s="67" t="str">
        <f t="shared" si="110"/>
        <v/>
      </c>
      <c r="Z1458" s="30" t="str">
        <f t="shared" si="111"/>
        <v/>
      </c>
    </row>
    <row r="1459" spans="1:26" ht="25.5" customHeight="1" x14ac:dyDescent="0.25">
      <c r="A1459" s="13"/>
      <c r="B1459" s="82" t="str">
        <f t="shared" si="107"/>
        <v/>
      </c>
      <c r="J1459" s="50" t="str">
        <f>IF(G1459&lt;&gt;"",VLOOKUP(G1459,'nhân viên sale'!$A$2:$C$1624,2,0),"")</f>
        <v/>
      </c>
      <c r="L1459" s="27" t="str">
        <f t="shared" si="109"/>
        <v/>
      </c>
      <c r="N1459" s="50" t="str">
        <f t="shared" si="108"/>
        <v/>
      </c>
      <c r="Q1459" s="28" t="str">
        <f t="shared" si="106"/>
        <v/>
      </c>
      <c r="T1459" s="30">
        <f t="shared" si="112"/>
        <v>0</v>
      </c>
      <c r="U1459" s="30">
        <f t="shared" si="113"/>
        <v>0</v>
      </c>
      <c r="X1459" s="67" t="str">
        <f t="shared" si="110"/>
        <v/>
      </c>
      <c r="Z1459" s="30" t="str">
        <f t="shared" si="111"/>
        <v/>
      </c>
    </row>
    <row r="1460" spans="1:26" ht="25.5" customHeight="1" x14ac:dyDescent="0.25">
      <c r="A1460" s="13"/>
      <c r="B1460" s="82" t="str">
        <f t="shared" si="107"/>
        <v/>
      </c>
      <c r="J1460" s="50" t="str">
        <f>IF(G1460&lt;&gt;"",VLOOKUP(G1460,'nhân viên sale'!$A$2:$C$1624,2,0),"")</f>
        <v/>
      </c>
      <c r="L1460" s="27" t="str">
        <f t="shared" si="109"/>
        <v/>
      </c>
      <c r="N1460" s="50" t="str">
        <f t="shared" si="108"/>
        <v/>
      </c>
      <c r="Q1460" s="28" t="str">
        <f t="shared" si="106"/>
        <v/>
      </c>
      <c r="T1460" s="30">
        <f t="shared" si="112"/>
        <v>0</v>
      </c>
      <c r="U1460" s="30">
        <f t="shared" si="113"/>
        <v>0</v>
      </c>
      <c r="X1460" s="67" t="str">
        <f t="shared" si="110"/>
        <v/>
      </c>
      <c r="Z1460" s="30" t="str">
        <f t="shared" si="111"/>
        <v/>
      </c>
    </row>
    <row r="1461" spans="1:26" ht="25.5" customHeight="1" x14ac:dyDescent="0.25">
      <c r="A1461" s="13"/>
      <c r="B1461" s="82" t="str">
        <f t="shared" si="107"/>
        <v/>
      </c>
      <c r="J1461" s="50" t="str">
        <f>IF(G1461&lt;&gt;"",VLOOKUP(G1461,'nhân viên sale'!$A$2:$C$1624,2,0),"")</f>
        <v/>
      </c>
      <c r="L1461" s="27" t="str">
        <f t="shared" si="109"/>
        <v/>
      </c>
      <c r="N1461" s="50" t="str">
        <f t="shared" si="108"/>
        <v/>
      </c>
      <c r="Q1461" s="28" t="str">
        <f t="shared" si="106"/>
        <v/>
      </c>
      <c r="T1461" s="30">
        <f t="shared" si="112"/>
        <v>0</v>
      </c>
      <c r="U1461" s="30">
        <f t="shared" si="113"/>
        <v>0</v>
      </c>
      <c r="X1461" s="67" t="str">
        <f t="shared" si="110"/>
        <v/>
      </c>
      <c r="Z1461" s="30" t="str">
        <f t="shared" si="111"/>
        <v/>
      </c>
    </row>
    <row r="1462" spans="1:26" ht="25.5" customHeight="1" x14ac:dyDescent="0.25">
      <c r="A1462" s="13"/>
      <c r="B1462" s="82" t="str">
        <f t="shared" si="107"/>
        <v/>
      </c>
      <c r="J1462" s="50" t="str">
        <f>IF(G1462&lt;&gt;"",VLOOKUP(G1462,'nhân viên sale'!$A$2:$C$1624,2,0),"")</f>
        <v/>
      </c>
      <c r="L1462" s="27" t="str">
        <f t="shared" si="109"/>
        <v/>
      </c>
      <c r="N1462" s="50" t="str">
        <f t="shared" si="108"/>
        <v/>
      </c>
      <c r="Q1462" s="28" t="str">
        <f t="shared" si="106"/>
        <v/>
      </c>
      <c r="T1462" s="30">
        <f t="shared" si="112"/>
        <v>0</v>
      </c>
      <c r="U1462" s="30">
        <f t="shared" si="113"/>
        <v>0</v>
      </c>
      <c r="X1462" s="67" t="str">
        <f t="shared" si="110"/>
        <v/>
      </c>
      <c r="Z1462" s="30" t="str">
        <f t="shared" si="111"/>
        <v/>
      </c>
    </row>
    <row r="1463" spans="1:26" ht="25.5" customHeight="1" x14ac:dyDescent="0.25">
      <c r="A1463" s="13"/>
      <c r="B1463" s="82" t="str">
        <f t="shared" si="107"/>
        <v/>
      </c>
      <c r="J1463" s="50" t="str">
        <f>IF(G1463&lt;&gt;"",VLOOKUP(G1463,'nhân viên sale'!$A$2:$C$1624,2,0),"")</f>
        <v/>
      </c>
      <c r="L1463" s="27" t="str">
        <f t="shared" si="109"/>
        <v/>
      </c>
      <c r="N1463" s="50" t="str">
        <f t="shared" si="108"/>
        <v/>
      </c>
      <c r="Q1463" s="28" t="str">
        <f t="shared" si="106"/>
        <v/>
      </c>
      <c r="T1463" s="30">
        <f t="shared" si="112"/>
        <v>0</v>
      </c>
      <c r="U1463" s="30">
        <f t="shared" si="113"/>
        <v>0</v>
      </c>
      <c r="X1463" s="67" t="str">
        <f t="shared" si="110"/>
        <v/>
      </c>
      <c r="Z1463" s="30" t="str">
        <f t="shared" si="111"/>
        <v/>
      </c>
    </row>
    <row r="1464" spans="1:26" ht="25.5" customHeight="1" x14ac:dyDescent="0.25">
      <c r="A1464" s="13"/>
      <c r="B1464" s="82" t="str">
        <f t="shared" si="107"/>
        <v/>
      </c>
      <c r="J1464" s="50" t="str">
        <f>IF(G1464&lt;&gt;"",VLOOKUP(G1464,'nhân viên sale'!$A$2:$C$1624,2,0),"")</f>
        <v/>
      </c>
      <c r="L1464" s="27" t="str">
        <f t="shared" si="109"/>
        <v/>
      </c>
      <c r="N1464" s="50" t="str">
        <f t="shared" si="108"/>
        <v/>
      </c>
      <c r="Q1464" s="28" t="str">
        <f t="shared" si="106"/>
        <v/>
      </c>
      <c r="T1464" s="30">
        <f t="shared" si="112"/>
        <v>0</v>
      </c>
      <c r="U1464" s="30">
        <f t="shared" si="113"/>
        <v>0</v>
      </c>
      <c r="X1464" s="67" t="str">
        <f t="shared" si="110"/>
        <v/>
      </c>
      <c r="Z1464" s="30" t="str">
        <f t="shared" si="111"/>
        <v/>
      </c>
    </row>
    <row r="1465" spans="1:26" ht="25.5" customHeight="1" x14ac:dyDescent="0.25">
      <c r="A1465" s="13"/>
      <c r="B1465" s="82" t="str">
        <f t="shared" si="107"/>
        <v/>
      </c>
      <c r="J1465" s="50" t="str">
        <f>IF(G1465&lt;&gt;"",VLOOKUP(G1465,'nhân viên sale'!$A$2:$C$1624,2,0),"")</f>
        <v/>
      </c>
      <c r="L1465" s="27" t="str">
        <f t="shared" si="109"/>
        <v/>
      </c>
      <c r="N1465" s="50" t="str">
        <f t="shared" si="108"/>
        <v/>
      </c>
      <c r="Q1465" s="28" t="str">
        <f t="shared" si="106"/>
        <v/>
      </c>
      <c r="T1465" s="30">
        <f t="shared" si="112"/>
        <v>0</v>
      </c>
      <c r="U1465" s="30">
        <f t="shared" si="113"/>
        <v>0</v>
      </c>
      <c r="X1465" s="67" t="str">
        <f t="shared" si="110"/>
        <v/>
      </c>
      <c r="Z1465" s="30" t="str">
        <f t="shared" si="111"/>
        <v/>
      </c>
    </row>
    <row r="1466" spans="1:26" ht="25.5" customHeight="1" x14ac:dyDescent="0.25">
      <c r="A1466" s="13"/>
      <c r="B1466" s="82" t="str">
        <f t="shared" si="107"/>
        <v/>
      </c>
      <c r="J1466" s="50" t="str">
        <f>IF(G1466&lt;&gt;"",VLOOKUP(G1466,'nhân viên sale'!$A$2:$C$1624,2,0),"")</f>
        <v/>
      </c>
      <c r="L1466" s="27" t="str">
        <f t="shared" si="109"/>
        <v/>
      </c>
      <c r="N1466" s="50" t="str">
        <f t="shared" si="108"/>
        <v/>
      </c>
      <c r="Q1466" s="28" t="str">
        <f t="shared" si="106"/>
        <v/>
      </c>
      <c r="T1466" s="30">
        <f t="shared" si="112"/>
        <v>0</v>
      </c>
      <c r="U1466" s="30">
        <f t="shared" si="113"/>
        <v>0</v>
      </c>
      <c r="X1466" s="67" t="str">
        <f t="shared" si="110"/>
        <v/>
      </c>
      <c r="Z1466" s="30" t="str">
        <f t="shared" si="111"/>
        <v/>
      </c>
    </row>
    <row r="1467" spans="1:26" ht="25.5" customHeight="1" x14ac:dyDescent="0.25">
      <c r="A1467" s="13"/>
      <c r="B1467" s="82" t="str">
        <f t="shared" si="107"/>
        <v/>
      </c>
      <c r="J1467" s="50" t="str">
        <f>IF(G1467&lt;&gt;"",VLOOKUP(G1467,'nhân viên sale'!$A$2:$C$1624,2,0),"")</f>
        <v/>
      </c>
      <c r="L1467" s="27" t="str">
        <f t="shared" si="109"/>
        <v/>
      </c>
      <c r="N1467" s="50" t="str">
        <f t="shared" si="108"/>
        <v/>
      </c>
      <c r="Q1467" s="28" t="str">
        <f t="shared" si="106"/>
        <v/>
      </c>
      <c r="T1467" s="30">
        <f t="shared" si="112"/>
        <v>0</v>
      </c>
      <c r="U1467" s="30">
        <f t="shared" si="113"/>
        <v>0</v>
      </c>
      <c r="X1467" s="67" t="str">
        <f t="shared" si="110"/>
        <v/>
      </c>
      <c r="Z1467" s="30" t="str">
        <f t="shared" si="111"/>
        <v/>
      </c>
    </row>
    <row r="1468" spans="1:26" ht="25.5" customHeight="1" x14ac:dyDescent="0.25">
      <c r="A1468" s="13"/>
      <c r="B1468" s="82" t="str">
        <f t="shared" si="107"/>
        <v/>
      </c>
      <c r="J1468" s="50" t="str">
        <f>IF(G1468&lt;&gt;"",VLOOKUP(G1468,'nhân viên sale'!$A$2:$C$1624,2,0),"")</f>
        <v/>
      </c>
      <c r="L1468" s="27" t="str">
        <f t="shared" si="109"/>
        <v/>
      </c>
      <c r="N1468" s="50" t="str">
        <f t="shared" si="108"/>
        <v/>
      </c>
      <c r="Q1468" s="28" t="str">
        <f t="shared" si="106"/>
        <v/>
      </c>
      <c r="T1468" s="30">
        <f t="shared" si="112"/>
        <v>0</v>
      </c>
      <c r="U1468" s="30">
        <f t="shared" si="113"/>
        <v>0</v>
      </c>
      <c r="X1468" s="67" t="str">
        <f t="shared" si="110"/>
        <v/>
      </c>
      <c r="Z1468" s="30" t="str">
        <f t="shared" si="111"/>
        <v/>
      </c>
    </row>
    <row r="1469" spans="1:26" ht="25.5" customHeight="1" x14ac:dyDescent="0.25">
      <c r="A1469" s="13"/>
      <c r="B1469" s="82" t="str">
        <f t="shared" si="107"/>
        <v/>
      </c>
      <c r="J1469" s="50" t="str">
        <f>IF(G1469&lt;&gt;"",VLOOKUP(G1469,'nhân viên sale'!$A$2:$C$1624,2,0),"")</f>
        <v/>
      </c>
      <c r="L1469" s="27" t="str">
        <f t="shared" si="109"/>
        <v/>
      </c>
      <c r="N1469" s="50" t="str">
        <f t="shared" si="108"/>
        <v/>
      </c>
      <c r="Q1469" s="28" t="str">
        <f t="shared" si="106"/>
        <v/>
      </c>
      <c r="T1469" s="30">
        <f t="shared" si="112"/>
        <v>0</v>
      </c>
      <c r="U1469" s="30">
        <f t="shared" si="113"/>
        <v>0</v>
      </c>
      <c r="X1469" s="67" t="str">
        <f t="shared" si="110"/>
        <v/>
      </c>
      <c r="Z1469" s="30" t="str">
        <f t="shared" si="111"/>
        <v/>
      </c>
    </row>
    <row r="1470" spans="1:26" ht="25.5" customHeight="1" x14ac:dyDescent="0.25">
      <c r="A1470" s="13"/>
      <c r="B1470" s="82" t="str">
        <f t="shared" si="107"/>
        <v/>
      </c>
      <c r="J1470" s="50" t="str">
        <f>IF(G1470&lt;&gt;"",VLOOKUP(G1470,'nhân viên sale'!$A$2:$C$1624,2,0),"")</f>
        <v/>
      </c>
      <c r="L1470" s="27" t="str">
        <f t="shared" si="109"/>
        <v/>
      </c>
      <c r="N1470" s="50" t="str">
        <f t="shared" si="108"/>
        <v/>
      </c>
      <c r="Q1470" s="28" t="str">
        <f t="shared" si="106"/>
        <v/>
      </c>
      <c r="T1470" s="30">
        <f t="shared" si="112"/>
        <v>0</v>
      </c>
      <c r="U1470" s="30">
        <f t="shared" si="113"/>
        <v>0</v>
      </c>
      <c r="X1470" s="67" t="str">
        <f t="shared" si="110"/>
        <v/>
      </c>
      <c r="Z1470" s="30" t="str">
        <f t="shared" si="111"/>
        <v/>
      </c>
    </row>
    <row r="1471" spans="1:26" ht="25.5" customHeight="1" x14ac:dyDescent="0.25">
      <c r="A1471" s="13"/>
      <c r="B1471" s="82" t="str">
        <f t="shared" si="107"/>
        <v/>
      </c>
      <c r="J1471" s="50" t="str">
        <f>IF(G1471&lt;&gt;"",VLOOKUP(G1471,'nhân viên sale'!$A$2:$C$1624,2,0),"")</f>
        <v/>
      </c>
      <c r="L1471" s="27" t="str">
        <f t="shared" si="109"/>
        <v/>
      </c>
      <c r="N1471" s="50" t="str">
        <f t="shared" si="108"/>
        <v/>
      </c>
      <c r="Q1471" s="28" t="str">
        <f t="shared" si="106"/>
        <v/>
      </c>
      <c r="T1471" s="30">
        <f t="shared" si="112"/>
        <v>0</v>
      </c>
      <c r="U1471" s="30">
        <f t="shared" si="113"/>
        <v>0</v>
      </c>
      <c r="X1471" s="67" t="str">
        <f t="shared" si="110"/>
        <v/>
      </c>
      <c r="Z1471" s="30" t="str">
        <f t="shared" si="111"/>
        <v/>
      </c>
    </row>
    <row r="1472" spans="1:26" ht="25.5" customHeight="1" x14ac:dyDescent="0.25">
      <c r="A1472" s="13"/>
      <c r="B1472" s="82" t="str">
        <f t="shared" si="107"/>
        <v/>
      </c>
      <c r="J1472" s="50" t="str">
        <f>IF(G1472&lt;&gt;"",VLOOKUP(G1472,'nhân viên sale'!$A$2:$C$1624,2,0),"")</f>
        <v/>
      </c>
      <c r="L1472" s="27" t="str">
        <f t="shared" si="109"/>
        <v/>
      </c>
      <c r="N1472" s="50" t="str">
        <f t="shared" si="108"/>
        <v/>
      </c>
      <c r="Q1472" s="28" t="str">
        <f t="shared" si="106"/>
        <v/>
      </c>
      <c r="T1472" s="30">
        <f t="shared" si="112"/>
        <v>0</v>
      </c>
      <c r="U1472" s="30">
        <f t="shared" si="113"/>
        <v>0</v>
      </c>
      <c r="X1472" s="67" t="str">
        <f t="shared" si="110"/>
        <v/>
      </c>
      <c r="Z1472" s="30" t="str">
        <f t="shared" si="111"/>
        <v/>
      </c>
    </row>
    <row r="1473" spans="1:26" ht="25.5" customHeight="1" x14ac:dyDescent="0.25">
      <c r="A1473" s="13"/>
      <c r="B1473" s="82" t="str">
        <f t="shared" si="107"/>
        <v/>
      </c>
      <c r="J1473" s="50" t="str">
        <f>IF(G1473&lt;&gt;"",VLOOKUP(G1473,'nhân viên sale'!$A$2:$C$1624,2,0),"")</f>
        <v/>
      </c>
      <c r="L1473" s="27" t="str">
        <f t="shared" si="109"/>
        <v/>
      </c>
      <c r="N1473" s="50" t="str">
        <f t="shared" si="108"/>
        <v/>
      </c>
      <c r="Q1473" s="28" t="str">
        <f t="shared" si="106"/>
        <v/>
      </c>
      <c r="T1473" s="30">
        <f t="shared" si="112"/>
        <v>0</v>
      </c>
      <c r="U1473" s="30">
        <f t="shared" si="113"/>
        <v>0</v>
      </c>
      <c r="X1473" s="67" t="str">
        <f t="shared" si="110"/>
        <v/>
      </c>
      <c r="Z1473" s="30" t="str">
        <f t="shared" si="111"/>
        <v/>
      </c>
    </row>
    <row r="1474" spans="1:26" ht="25.5" customHeight="1" x14ac:dyDescent="0.25">
      <c r="A1474" s="13"/>
      <c r="B1474" s="82" t="str">
        <f t="shared" si="107"/>
        <v/>
      </c>
      <c r="J1474" s="50" t="str">
        <f>IF(G1474&lt;&gt;"",VLOOKUP(G1474,'nhân viên sale'!$A$2:$C$1624,2,0),"")</f>
        <v/>
      </c>
      <c r="L1474" s="27" t="str">
        <f t="shared" si="109"/>
        <v/>
      </c>
      <c r="N1474" s="50" t="str">
        <f t="shared" si="108"/>
        <v/>
      </c>
      <c r="Q1474" s="28" t="str">
        <f t="shared" ref="Q1474:Q1537" si="114">IF(K1474&lt;&gt;"",VLOOKUP(K1474,tenhang,3,0),"")</f>
        <v/>
      </c>
      <c r="T1474" s="30">
        <f t="shared" si="112"/>
        <v>0</v>
      </c>
      <c r="U1474" s="30">
        <f t="shared" si="113"/>
        <v>0</v>
      </c>
      <c r="X1474" s="67" t="str">
        <f t="shared" si="110"/>
        <v/>
      </c>
      <c r="Z1474" s="30" t="str">
        <f t="shared" si="111"/>
        <v/>
      </c>
    </row>
    <row r="1475" spans="1:26" ht="25.5" customHeight="1" x14ac:dyDescent="0.25">
      <c r="A1475" s="13"/>
      <c r="B1475" s="82" t="str">
        <f t="shared" ref="B1475:B1538" si="115">IF(I1475&lt;&gt;"",IF(LEN(I1475)&gt;9,LEFT(I1475,10),"sai PO"),"")</f>
        <v/>
      </c>
      <c r="J1475" s="50" t="str">
        <f>IF(G1475&lt;&gt;"",VLOOKUP(G1475,'nhân viên sale'!$A$2:$C$1624,2,0),"")</f>
        <v/>
      </c>
      <c r="L1475" s="27" t="str">
        <f t="shared" si="109"/>
        <v/>
      </c>
      <c r="N1475" s="50" t="str">
        <f t="shared" ref="N1475:N1538" si="116">IF(K1475&lt;&gt;"","K-HCM","")</f>
        <v/>
      </c>
      <c r="Q1475" s="28" t="str">
        <f t="shared" si="114"/>
        <v/>
      </c>
      <c r="T1475" s="30">
        <f t="shared" si="112"/>
        <v>0</v>
      </c>
      <c r="U1475" s="30">
        <f t="shared" si="113"/>
        <v>0</v>
      </c>
      <c r="X1475" s="67" t="str">
        <f t="shared" si="110"/>
        <v/>
      </c>
      <c r="Z1475" s="30" t="str">
        <f t="shared" si="111"/>
        <v/>
      </c>
    </row>
    <row r="1476" spans="1:26" ht="25.5" customHeight="1" x14ac:dyDescent="0.25">
      <c r="A1476" s="13"/>
      <c r="B1476" s="82" t="str">
        <f t="shared" si="115"/>
        <v/>
      </c>
      <c r="J1476" s="50" t="str">
        <f>IF(G1476&lt;&gt;"",VLOOKUP(G1476,'nhân viên sale'!$A$2:$C$1624,2,0),"")</f>
        <v/>
      </c>
      <c r="L1476" s="27" t="str">
        <f t="shared" ref="L1476:L1539" si="117">IF(K1476&lt;&gt;"",VLOOKUP(K1476,tenhang,2,0),"")</f>
        <v/>
      </c>
      <c r="N1476" s="50" t="str">
        <f t="shared" si="116"/>
        <v/>
      </c>
      <c r="Q1476" s="28" t="str">
        <f t="shared" si="114"/>
        <v/>
      </c>
      <c r="T1476" s="30">
        <f t="shared" si="112"/>
        <v>0</v>
      </c>
      <c r="U1476" s="30">
        <f t="shared" si="113"/>
        <v>0</v>
      </c>
      <c r="X1476" s="67" t="str">
        <f t="shared" si="110"/>
        <v/>
      </c>
      <c r="Z1476" s="30" t="str">
        <f t="shared" si="111"/>
        <v/>
      </c>
    </row>
    <row r="1477" spans="1:26" ht="25.5" customHeight="1" x14ac:dyDescent="0.25">
      <c r="A1477" s="13"/>
      <c r="B1477" s="82" t="str">
        <f t="shared" si="115"/>
        <v/>
      </c>
      <c r="J1477" s="50" t="str">
        <f>IF(G1477&lt;&gt;"",VLOOKUP(G1477,'nhân viên sale'!$A$2:$C$1624,2,0),"")</f>
        <v/>
      </c>
      <c r="L1477" s="27" t="str">
        <f t="shared" si="117"/>
        <v/>
      </c>
      <c r="N1477" s="50" t="str">
        <f t="shared" si="116"/>
        <v/>
      </c>
      <c r="Q1477" s="28" t="str">
        <f t="shared" si="114"/>
        <v/>
      </c>
      <c r="T1477" s="30">
        <f t="shared" si="112"/>
        <v>0</v>
      </c>
      <c r="U1477" s="30">
        <f t="shared" si="113"/>
        <v>0</v>
      </c>
      <c r="X1477" s="67" t="str">
        <f t="shared" si="110"/>
        <v/>
      </c>
      <c r="Z1477" s="30" t="str">
        <f t="shared" si="111"/>
        <v/>
      </c>
    </row>
    <row r="1478" spans="1:26" ht="25.5" customHeight="1" x14ac:dyDescent="0.25">
      <c r="A1478" s="13"/>
      <c r="B1478" s="82" t="str">
        <f t="shared" si="115"/>
        <v/>
      </c>
      <c r="J1478" s="50" t="str">
        <f>IF(G1478&lt;&gt;"",VLOOKUP(G1478,'nhân viên sale'!$A$2:$C$1624,2,0),"")</f>
        <v/>
      </c>
      <c r="L1478" s="27" t="str">
        <f t="shared" si="117"/>
        <v/>
      </c>
      <c r="N1478" s="50" t="str">
        <f t="shared" si="116"/>
        <v/>
      </c>
      <c r="Q1478" s="28" t="str">
        <f t="shared" si="114"/>
        <v/>
      </c>
      <c r="T1478" s="30">
        <f t="shared" si="112"/>
        <v>0</v>
      </c>
      <c r="U1478" s="30">
        <f t="shared" si="113"/>
        <v>0</v>
      </c>
      <c r="X1478" s="67" t="str">
        <f t="shared" si="110"/>
        <v/>
      </c>
      <c r="Z1478" s="30" t="str">
        <f t="shared" si="111"/>
        <v/>
      </c>
    </row>
    <row r="1479" spans="1:26" ht="25.5" customHeight="1" x14ac:dyDescent="0.25">
      <c r="A1479" s="13"/>
      <c r="B1479" s="82" t="str">
        <f t="shared" si="115"/>
        <v/>
      </c>
      <c r="J1479" s="50" t="str">
        <f>IF(G1479&lt;&gt;"",VLOOKUP(G1479,'nhân viên sale'!$A$2:$C$1624,2,0),"")</f>
        <v/>
      </c>
      <c r="L1479" s="27" t="str">
        <f t="shared" si="117"/>
        <v/>
      </c>
      <c r="N1479" s="50" t="str">
        <f t="shared" si="116"/>
        <v/>
      </c>
      <c r="Q1479" s="28" t="str">
        <f t="shared" si="114"/>
        <v/>
      </c>
      <c r="T1479" s="30">
        <f t="shared" si="112"/>
        <v>0</v>
      </c>
      <c r="U1479" s="30">
        <f t="shared" si="113"/>
        <v>0</v>
      </c>
      <c r="X1479" s="67" t="str">
        <f t="shared" si="110"/>
        <v/>
      </c>
      <c r="Z1479" s="30" t="str">
        <f t="shared" si="111"/>
        <v/>
      </c>
    </row>
    <row r="1480" spans="1:26" ht="25.5" customHeight="1" x14ac:dyDescent="0.25">
      <c r="A1480" s="13"/>
      <c r="B1480" s="82" t="str">
        <f t="shared" si="115"/>
        <v/>
      </c>
      <c r="J1480" s="50" t="str">
        <f>IF(G1480&lt;&gt;"",VLOOKUP(G1480,'nhân viên sale'!$A$2:$C$1624,2,0),"")</f>
        <v/>
      </c>
      <c r="L1480" s="27" t="str">
        <f t="shared" si="117"/>
        <v/>
      </c>
      <c r="N1480" s="50" t="str">
        <f t="shared" si="116"/>
        <v/>
      </c>
      <c r="Q1480" s="28" t="str">
        <f t="shared" si="114"/>
        <v/>
      </c>
      <c r="T1480" s="30">
        <f t="shared" si="112"/>
        <v>0</v>
      </c>
      <c r="U1480" s="30">
        <f t="shared" si="113"/>
        <v>0</v>
      </c>
      <c r="X1480" s="67" t="str">
        <f t="shared" si="110"/>
        <v/>
      </c>
      <c r="Z1480" s="30" t="str">
        <f t="shared" si="111"/>
        <v/>
      </c>
    </row>
    <row r="1481" spans="1:26" ht="25.5" customHeight="1" x14ac:dyDescent="0.25">
      <c r="A1481" s="13"/>
      <c r="B1481" s="82" t="str">
        <f t="shared" si="115"/>
        <v/>
      </c>
      <c r="J1481" s="50" t="str">
        <f>IF(G1481&lt;&gt;"",VLOOKUP(G1481,'nhân viên sale'!$A$2:$C$1624,2,0),"")</f>
        <v/>
      </c>
      <c r="L1481" s="27" t="str">
        <f t="shared" si="117"/>
        <v/>
      </c>
      <c r="N1481" s="50" t="str">
        <f t="shared" si="116"/>
        <v/>
      </c>
      <c r="Q1481" s="28" t="str">
        <f t="shared" si="114"/>
        <v/>
      </c>
      <c r="T1481" s="30">
        <f t="shared" si="112"/>
        <v>0</v>
      </c>
      <c r="U1481" s="30">
        <f t="shared" si="113"/>
        <v>0</v>
      </c>
      <c r="X1481" s="67" t="str">
        <f t="shared" si="110"/>
        <v/>
      </c>
      <c r="Z1481" s="30" t="str">
        <f t="shared" si="111"/>
        <v/>
      </c>
    </row>
    <row r="1482" spans="1:26" ht="25.5" customHeight="1" x14ac:dyDescent="0.25">
      <c r="A1482" s="13"/>
      <c r="B1482" s="82" t="str">
        <f t="shared" si="115"/>
        <v/>
      </c>
      <c r="J1482" s="50" t="str">
        <f>IF(G1482&lt;&gt;"",VLOOKUP(G1482,'nhân viên sale'!$A$2:$C$1624,2,0),"")</f>
        <v/>
      </c>
      <c r="L1482" s="27" t="str">
        <f t="shared" si="117"/>
        <v/>
      </c>
      <c r="N1482" s="50" t="str">
        <f t="shared" si="116"/>
        <v/>
      </c>
      <c r="Q1482" s="28" t="str">
        <f t="shared" si="114"/>
        <v/>
      </c>
      <c r="T1482" s="30">
        <f t="shared" si="112"/>
        <v>0</v>
      </c>
      <c r="U1482" s="30">
        <f t="shared" si="113"/>
        <v>0</v>
      </c>
      <c r="X1482" s="67" t="str">
        <f t="shared" ref="X1482:X1545" si="118">IF(K1482&lt;&gt;"",8,"")</f>
        <v/>
      </c>
      <c r="Z1482" s="30" t="str">
        <f t="shared" ref="Z1482:Z1545" si="119">IF(K1482&lt;&gt;"",ROUND(U1482*X1482*1%,0),"")</f>
        <v/>
      </c>
    </row>
    <row r="1483" spans="1:26" ht="25.5" customHeight="1" x14ac:dyDescent="0.25">
      <c r="A1483" s="13"/>
      <c r="B1483" s="82" t="str">
        <f t="shared" si="115"/>
        <v/>
      </c>
      <c r="J1483" s="50" t="str">
        <f>IF(G1483&lt;&gt;"",VLOOKUP(G1483,'nhân viên sale'!$A$2:$C$1624,2,0),"")</f>
        <v/>
      </c>
      <c r="L1483" s="27" t="str">
        <f t="shared" si="117"/>
        <v/>
      </c>
      <c r="N1483" s="50" t="str">
        <f t="shared" si="116"/>
        <v/>
      </c>
      <c r="Q1483" s="28" t="str">
        <f t="shared" si="114"/>
        <v/>
      </c>
      <c r="T1483" s="30">
        <f t="shared" si="112"/>
        <v>0</v>
      </c>
      <c r="U1483" s="30">
        <f t="shared" si="113"/>
        <v>0</v>
      </c>
      <c r="X1483" s="67" t="str">
        <f t="shared" si="118"/>
        <v/>
      </c>
      <c r="Z1483" s="30" t="str">
        <f t="shared" si="119"/>
        <v/>
      </c>
    </row>
    <row r="1484" spans="1:26" ht="25.5" customHeight="1" x14ac:dyDescent="0.25">
      <c r="A1484" s="13"/>
      <c r="B1484" s="82" t="str">
        <f t="shared" si="115"/>
        <v/>
      </c>
      <c r="J1484" s="50" t="str">
        <f>IF(G1484&lt;&gt;"",VLOOKUP(G1484,'nhân viên sale'!$A$2:$C$1624,2,0),"")</f>
        <v/>
      </c>
      <c r="L1484" s="27" t="str">
        <f t="shared" si="117"/>
        <v/>
      </c>
      <c r="N1484" s="50" t="str">
        <f t="shared" si="116"/>
        <v/>
      </c>
      <c r="Q1484" s="28" t="str">
        <f t="shared" si="114"/>
        <v/>
      </c>
      <c r="T1484" s="30">
        <f t="shared" si="112"/>
        <v>0</v>
      </c>
      <c r="U1484" s="30">
        <f t="shared" si="113"/>
        <v>0</v>
      </c>
      <c r="X1484" s="67" t="str">
        <f t="shared" si="118"/>
        <v/>
      </c>
      <c r="Z1484" s="30" t="str">
        <f t="shared" si="119"/>
        <v/>
      </c>
    </row>
    <row r="1485" spans="1:26" ht="25.5" customHeight="1" x14ac:dyDescent="0.25">
      <c r="A1485" s="13"/>
      <c r="B1485" s="82" t="str">
        <f t="shared" si="115"/>
        <v/>
      </c>
      <c r="J1485" s="50" t="str">
        <f>IF(G1485&lt;&gt;"",VLOOKUP(G1485,'nhân viên sale'!$A$2:$C$1624,2,0),"")</f>
        <v/>
      </c>
      <c r="L1485" s="27" t="str">
        <f t="shared" si="117"/>
        <v/>
      </c>
      <c r="N1485" s="50" t="str">
        <f t="shared" si="116"/>
        <v/>
      </c>
      <c r="Q1485" s="28" t="str">
        <f t="shared" si="114"/>
        <v/>
      </c>
      <c r="T1485" s="30">
        <f t="shared" si="112"/>
        <v>0</v>
      </c>
      <c r="U1485" s="30">
        <f t="shared" si="113"/>
        <v>0</v>
      </c>
      <c r="X1485" s="67" t="str">
        <f t="shared" si="118"/>
        <v/>
      </c>
      <c r="Z1485" s="30" t="str">
        <f t="shared" si="119"/>
        <v/>
      </c>
    </row>
    <row r="1486" spans="1:26" ht="25.5" customHeight="1" x14ac:dyDescent="0.25">
      <c r="A1486" s="13"/>
      <c r="B1486" s="82" t="str">
        <f t="shared" si="115"/>
        <v/>
      </c>
      <c r="J1486" s="50" t="str">
        <f>IF(G1486&lt;&gt;"",VLOOKUP(G1486,'nhân viên sale'!$A$2:$C$1624,2,0),"")</f>
        <v/>
      </c>
      <c r="L1486" s="27" t="str">
        <f t="shared" si="117"/>
        <v/>
      </c>
      <c r="N1486" s="50" t="str">
        <f t="shared" si="116"/>
        <v/>
      </c>
      <c r="Q1486" s="28" t="str">
        <f t="shared" si="114"/>
        <v/>
      </c>
      <c r="T1486" s="30">
        <f t="shared" si="112"/>
        <v>0</v>
      </c>
      <c r="U1486" s="30">
        <f t="shared" si="113"/>
        <v>0</v>
      </c>
      <c r="X1486" s="67" t="str">
        <f t="shared" si="118"/>
        <v/>
      </c>
      <c r="Z1486" s="30" t="str">
        <f t="shared" si="119"/>
        <v/>
      </c>
    </row>
    <row r="1487" spans="1:26" ht="25.5" customHeight="1" x14ac:dyDescent="0.25">
      <c r="A1487" s="13"/>
      <c r="B1487" s="82" t="str">
        <f t="shared" si="115"/>
        <v/>
      </c>
      <c r="J1487" s="50" t="str">
        <f>IF(G1487&lt;&gt;"",VLOOKUP(G1487,'nhân viên sale'!$A$2:$C$1624,2,0),"")</f>
        <v/>
      </c>
      <c r="L1487" s="27" t="str">
        <f t="shared" si="117"/>
        <v/>
      </c>
      <c r="N1487" s="50" t="str">
        <f t="shared" si="116"/>
        <v/>
      </c>
      <c r="Q1487" s="28" t="str">
        <f t="shared" si="114"/>
        <v/>
      </c>
      <c r="T1487" s="30">
        <f t="shared" si="112"/>
        <v>0</v>
      </c>
      <c r="U1487" s="30">
        <f t="shared" si="113"/>
        <v>0</v>
      </c>
      <c r="X1487" s="67" t="str">
        <f t="shared" si="118"/>
        <v/>
      </c>
      <c r="Z1487" s="30" t="str">
        <f t="shared" si="119"/>
        <v/>
      </c>
    </row>
    <row r="1488" spans="1:26" ht="25.5" customHeight="1" x14ac:dyDescent="0.25">
      <c r="A1488" s="13"/>
      <c r="B1488" s="82" t="str">
        <f t="shared" si="115"/>
        <v/>
      </c>
      <c r="J1488" s="50" t="str">
        <f>IF(G1488&lt;&gt;"",VLOOKUP(G1488,'nhân viên sale'!$A$2:$C$1624,2,0),"")</f>
        <v/>
      </c>
      <c r="L1488" s="27" t="str">
        <f t="shared" si="117"/>
        <v/>
      </c>
      <c r="N1488" s="50" t="str">
        <f t="shared" si="116"/>
        <v/>
      </c>
      <c r="Q1488" s="28" t="str">
        <f t="shared" si="114"/>
        <v/>
      </c>
      <c r="T1488" s="30">
        <f t="shared" si="112"/>
        <v>0</v>
      </c>
      <c r="U1488" s="30">
        <f t="shared" si="113"/>
        <v>0</v>
      </c>
      <c r="X1488" s="67" t="str">
        <f t="shared" si="118"/>
        <v/>
      </c>
      <c r="Z1488" s="30" t="str">
        <f t="shared" si="119"/>
        <v/>
      </c>
    </row>
    <row r="1489" spans="1:26" ht="25.5" customHeight="1" x14ac:dyDescent="0.25">
      <c r="A1489" s="13"/>
      <c r="B1489" s="82" t="str">
        <f t="shared" si="115"/>
        <v/>
      </c>
      <c r="J1489" s="50" t="str">
        <f>IF(G1489&lt;&gt;"",VLOOKUP(G1489,'nhân viên sale'!$A$2:$C$1624,2,0),"")</f>
        <v/>
      </c>
      <c r="L1489" s="27" t="str">
        <f t="shared" si="117"/>
        <v/>
      </c>
      <c r="N1489" s="50" t="str">
        <f t="shared" si="116"/>
        <v/>
      </c>
      <c r="Q1489" s="28" t="str">
        <f t="shared" si="114"/>
        <v/>
      </c>
      <c r="T1489" s="30">
        <f t="shared" si="112"/>
        <v>0</v>
      </c>
      <c r="U1489" s="30">
        <f t="shared" si="113"/>
        <v>0</v>
      </c>
      <c r="X1489" s="67" t="str">
        <f t="shared" si="118"/>
        <v/>
      </c>
      <c r="Z1489" s="30" t="str">
        <f t="shared" si="119"/>
        <v/>
      </c>
    </row>
    <row r="1490" spans="1:26" ht="25.5" customHeight="1" x14ac:dyDescent="0.25">
      <c r="A1490" s="13"/>
      <c r="B1490" s="82" t="str">
        <f t="shared" si="115"/>
        <v/>
      </c>
      <c r="J1490" s="50" t="str">
        <f>IF(G1490&lt;&gt;"",VLOOKUP(G1490,'nhân viên sale'!$A$2:$C$1624,2,0),"")</f>
        <v/>
      </c>
      <c r="L1490" s="27" t="str">
        <f t="shared" si="117"/>
        <v/>
      </c>
      <c r="N1490" s="50" t="str">
        <f t="shared" si="116"/>
        <v/>
      </c>
      <c r="Q1490" s="28" t="str">
        <f t="shared" si="114"/>
        <v/>
      </c>
      <c r="T1490" s="30">
        <f t="shared" si="112"/>
        <v>0</v>
      </c>
      <c r="U1490" s="30">
        <f t="shared" si="113"/>
        <v>0</v>
      </c>
      <c r="X1490" s="67" t="str">
        <f t="shared" si="118"/>
        <v/>
      </c>
      <c r="Z1490" s="30" t="str">
        <f t="shared" si="119"/>
        <v/>
      </c>
    </row>
    <row r="1491" spans="1:26" ht="25.5" customHeight="1" x14ac:dyDescent="0.25">
      <c r="A1491" s="13"/>
      <c r="B1491" s="82" t="str">
        <f t="shared" si="115"/>
        <v/>
      </c>
      <c r="J1491" s="50" t="str">
        <f>IF(G1491&lt;&gt;"",VLOOKUP(G1491,'nhân viên sale'!$A$2:$C$1624,2,0),"")</f>
        <v/>
      </c>
      <c r="L1491" s="27" t="str">
        <f t="shared" si="117"/>
        <v/>
      </c>
      <c r="N1491" s="50" t="str">
        <f t="shared" si="116"/>
        <v/>
      </c>
      <c r="Q1491" s="28" t="str">
        <f t="shared" si="114"/>
        <v/>
      </c>
      <c r="T1491" s="30">
        <f t="shared" si="112"/>
        <v>0</v>
      </c>
      <c r="U1491" s="30">
        <f t="shared" si="113"/>
        <v>0</v>
      </c>
      <c r="X1491" s="67" t="str">
        <f t="shared" si="118"/>
        <v/>
      </c>
      <c r="Z1491" s="30" t="str">
        <f t="shared" si="119"/>
        <v/>
      </c>
    </row>
    <row r="1492" spans="1:26" ht="25.5" customHeight="1" x14ac:dyDescent="0.25">
      <c r="A1492" s="13"/>
      <c r="B1492" s="82" t="str">
        <f t="shared" si="115"/>
        <v/>
      </c>
      <c r="J1492" s="50" t="str">
        <f>IF(G1492&lt;&gt;"",VLOOKUP(G1492,'nhân viên sale'!$A$2:$C$1624,2,0),"")</f>
        <v/>
      </c>
      <c r="L1492" s="27" t="str">
        <f t="shared" si="117"/>
        <v/>
      </c>
      <c r="N1492" s="50" t="str">
        <f t="shared" si="116"/>
        <v/>
      </c>
      <c r="Q1492" s="28" t="str">
        <f t="shared" si="114"/>
        <v/>
      </c>
      <c r="T1492" s="30">
        <f t="shared" si="112"/>
        <v>0</v>
      </c>
      <c r="U1492" s="30">
        <f t="shared" si="113"/>
        <v>0</v>
      </c>
      <c r="X1492" s="67" t="str">
        <f t="shared" si="118"/>
        <v/>
      </c>
      <c r="Z1492" s="30" t="str">
        <f t="shared" si="119"/>
        <v/>
      </c>
    </row>
    <row r="1493" spans="1:26" ht="25.5" customHeight="1" x14ac:dyDescent="0.25">
      <c r="A1493" s="13"/>
      <c r="B1493" s="82" t="str">
        <f t="shared" si="115"/>
        <v/>
      </c>
      <c r="J1493" s="50" t="str">
        <f>IF(G1493&lt;&gt;"",VLOOKUP(G1493,'nhân viên sale'!$A$2:$C$1624,2,0),"")</f>
        <v/>
      </c>
      <c r="L1493" s="27" t="str">
        <f t="shared" si="117"/>
        <v/>
      </c>
      <c r="N1493" s="50" t="str">
        <f t="shared" si="116"/>
        <v/>
      </c>
      <c r="Q1493" s="28" t="str">
        <f t="shared" si="114"/>
        <v/>
      </c>
      <c r="T1493" s="30">
        <f t="shared" si="112"/>
        <v>0</v>
      </c>
      <c r="U1493" s="30">
        <f t="shared" si="113"/>
        <v>0</v>
      </c>
      <c r="X1493" s="67" t="str">
        <f t="shared" si="118"/>
        <v/>
      </c>
      <c r="Z1493" s="30" t="str">
        <f t="shared" si="119"/>
        <v/>
      </c>
    </row>
    <row r="1494" spans="1:26" ht="25.5" customHeight="1" x14ac:dyDescent="0.25">
      <c r="A1494" s="13"/>
      <c r="B1494" s="82" t="str">
        <f t="shared" si="115"/>
        <v/>
      </c>
      <c r="J1494" s="50" t="str">
        <f>IF(G1494&lt;&gt;"",VLOOKUP(G1494,'nhân viên sale'!$A$2:$C$1624,2,0),"")</f>
        <v/>
      </c>
      <c r="L1494" s="27" t="str">
        <f t="shared" si="117"/>
        <v/>
      </c>
      <c r="N1494" s="50" t="str">
        <f t="shared" si="116"/>
        <v/>
      </c>
      <c r="Q1494" s="28" t="str">
        <f t="shared" si="114"/>
        <v/>
      </c>
      <c r="T1494" s="30">
        <f t="shared" si="112"/>
        <v>0</v>
      </c>
      <c r="U1494" s="30">
        <f t="shared" si="113"/>
        <v>0</v>
      </c>
      <c r="X1494" s="67" t="str">
        <f t="shared" si="118"/>
        <v/>
      </c>
      <c r="Z1494" s="30" t="str">
        <f t="shared" si="119"/>
        <v/>
      </c>
    </row>
    <row r="1495" spans="1:26" ht="25.5" customHeight="1" x14ac:dyDescent="0.25">
      <c r="A1495" s="13"/>
      <c r="B1495" s="82" t="str">
        <f t="shared" si="115"/>
        <v/>
      </c>
      <c r="J1495" s="50" t="str">
        <f>IF(G1495&lt;&gt;"",VLOOKUP(G1495,'nhân viên sale'!$A$2:$C$1624,2,0),"")</f>
        <v/>
      </c>
      <c r="L1495" s="27" t="str">
        <f t="shared" si="117"/>
        <v/>
      </c>
      <c r="N1495" s="50" t="str">
        <f t="shared" si="116"/>
        <v/>
      </c>
      <c r="Q1495" s="28" t="str">
        <f t="shared" si="114"/>
        <v/>
      </c>
      <c r="T1495" s="30">
        <f t="shared" si="112"/>
        <v>0</v>
      </c>
      <c r="U1495" s="30">
        <f t="shared" si="113"/>
        <v>0</v>
      </c>
      <c r="X1495" s="67" t="str">
        <f t="shared" si="118"/>
        <v/>
      </c>
      <c r="Z1495" s="30" t="str">
        <f t="shared" si="119"/>
        <v/>
      </c>
    </row>
    <row r="1496" spans="1:26" ht="25.5" customHeight="1" x14ac:dyDescent="0.25">
      <c r="A1496" s="13"/>
      <c r="B1496" s="82" t="str">
        <f t="shared" si="115"/>
        <v/>
      </c>
      <c r="J1496" s="50" t="str">
        <f>IF(G1496&lt;&gt;"",VLOOKUP(G1496,'nhân viên sale'!$A$2:$C$1624,2,0),"")</f>
        <v/>
      </c>
      <c r="L1496" s="27" t="str">
        <f t="shared" si="117"/>
        <v/>
      </c>
      <c r="N1496" s="50" t="str">
        <f t="shared" si="116"/>
        <v/>
      </c>
      <c r="Q1496" s="28" t="str">
        <f t="shared" si="114"/>
        <v/>
      </c>
      <c r="T1496" s="30">
        <f t="shared" si="112"/>
        <v>0</v>
      </c>
      <c r="U1496" s="30">
        <f t="shared" si="113"/>
        <v>0</v>
      </c>
      <c r="X1496" s="67" t="str">
        <f t="shared" si="118"/>
        <v/>
      </c>
      <c r="Z1496" s="30" t="str">
        <f t="shared" si="119"/>
        <v/>
      </c>
    </row>
    <row r="1497" spans="1:26" ht="25.5" customHeight="1" x14ac:dyDescent="0.25">
      <c r="A1497" s="13"/>
      <c r="B1497" s="82" t="str">
        <f t="shared" si="115"/>
        <v/>
      </c>
      <c r="J1497" s="50" t="str">
        <f>IF(G1497&lt;&gt;"",VLOOKUP(G1497,'nhân viên sale'!$A$2:$C$1624,2,0),"")</f>
        <v/>
      </c>
      <c r="L1497" s="27" t="str">
        <f t="shared" si="117"/>
        <v/>
      </c>
      <c r="N1497" s="50" t="str">
        <f t="shared" si="116"/>
        <v/>
      </c>
      <c r="Q1497" s="28" t="str">
        <f t="shared" si="114"/>
        <v/>
      </c>
      <c r="T1497" s="30">
        <f t="shared" si="112"/>
        <v>0</v>
      </c>
      <c r="U1497" s="30">
        <f t="shared" si="113"/>
        <v>0</v>
      </c>
      <c r="X1497" s="67" t="str">
        <f t="shared" si="118"/>
        <v/>
      </c>
      <c r="Z1497" s="30" t="str">
        <f t="shared" si="119"/>
        <v/>
      </c>
    </row>
    <row r="1498" spans="1:26" ht="25.5" customHeight="1" x14ac:dyDescent="0.25">
      <c r="A1498" s="13"/>
      <c r="B1498" s="82" t="str">
        <f t="shared" si="115"/>
        <v/>
      </c>
      <c r="J1498" s="50" t="str">
        <f>IF(G1498&lt;&gt;"",VLOOKUP(G1498,'nhân viên sale'!$A$2:$C$1624,2,0),"")</f>
        <v/>
      </c>
      <c r="L1498" s="27" t="str">
        <f t="shared" si="117"/>
        <v/>
      </c>
      <c r="N1498" s="50" t="str">
        <f t="shared" si="116"/>
        <v/>
      </c>
      <c r="Q1498" s="28" t="str">
        <f t="shared" si="114"/>
        <v/>
      </c>
      <c r="T1498" s="30">
        <f t="shared" si="112"/>
        <v>0</v>
      </c>
      <c r="U1498" s="30">
        <f t="shared" si="113"/>
        <v>0</v>
      </c>
      <c r="X1498" s="67" t="str">
        <f t="shared" si="118"/>
        <v/>
      </c>
      <c r="Z1498" s="30" t="str">
        <f t="shared" si="119"/>
        <v/>
      </c>
    </row>
    <row r="1499" spans="1:26" ht="25.5" customHeight="1" x14ac:dyDescent="0.25">
      <c r="A1499" s="13"/>
      <c r="B1499" s="82" t="str">
        <f t="shared" si="115"/>
        <v/>
      </c>
      <c r="J1499" s="50" t="str">
        <f>IF(G1499&lt;&gt;"",VLOOKUP(G1499,'nhân viên sale'!$A$2:$C$1624,2,0),"")</f>
        <v/>
      </c>
      <c r="L1499" s="27" t="str">
        <f t="shared" si="117"/>
        <v/>
      </c>
      <c r="N1499" s="50" t="str">
        <f t="shared" si="116"/>
        <v/>
      </c>
      <c r="Q1499" s="28" t="str">
        <f t="shared" si="114"/>
        <v/>
      </c>
      <c r="T1499" s="30">
        <f t="shared" si="112"/>
        <v>0</v>
      </c>
      <c r="U1499" s="30">
        <f t="shared" si="113"/>
        <v>0</v>
      </c>
      <c r="X1499" s="67" t="str">
        <f t="shared" si="118"/>
        <v/>
      </c>
      <c r="Z1499" s="30" t="str">
        <f t="shared" si="119"/>
        <v/>
      </c>
    </row>
    <row r="1500" spans="1:26" ht="25.5" customHeight="1" x14ac:dyDescent="0.25">
      <c r="A1500" s="13"/>
      <c r="B1500" s="82" t="str">
        <f t="shared" si="115"/>
        <v/>
      </c>
      <c r="J1500" s="50" t="str">
        <f>IF(G1500&lt;&gt;"",VLOOKUP(G1500,'nhân viên sale'!$A$2:$C$1624,2,0),"")</f>
        <v/>
      </c>
      <c r="L1500" s="27" t="str">
        <f t="shared" si="117"/>
        <v/>
      </c>
      <c r="N1500" s="50" t="str">
        <f t="shared" si="116"/>
        <v/>
      </c>
      <c r="Q1500" s="28" t="str">
        <f t="shared" si="114"/>
        <v/>
      </c>
      <c r="T1500" s="30">
        <f t="shared" si="112"/>
        <v>0</v>
      </c>
      <c r="U1500" s="30">
        <f t="shared" si="113"/>
        <v>0</v>
      </c>
      <c r="X1500" s="67" t="str">
        <f t="shared" si="118"/>
        <v/>
      </c>
      <c r="Z1500" s="30" t="str">
        <f t="shared" si="119"/>
        <v/>
      </c>
    </row>
    <row r="1501" spans="1:26" ht="25.5" customHeight="1" x14ac:dyDescent="0.25">
      <c r="A1501" s="13"/>
      <c r="B1501" s="82" t="str">
        <f t="shared" si="115"/>
        <v/>
      </c>
      <c r="J1501" s="50" t="str">
        <f>IF(G1501&lt;&gt;"",VLOOKUP(G1501,'nhân viên sale'!$A$2:$C$1624,2,0),"")</f>
        <v/>
      </c>
      <c r="L1501" s="27" t="str">
        <f t="shared" si="117"/>
        <v/>
      </c>
      <c r="N1501" s="50" t="str">
        <f t="shared" si="116"/>
        <v/>
      </c>
      <c r="Q1501" s="28" t="str">
        <f t="shared" si="114"/>
        <v/>
      </c>
      <c r="T1501" s="30">
        <f t="shared" si="112"/>
        <v>0</v>
      </c>
      <c r="U1501" s="30">
        <f t="shared" si="113"/>
        <v>0</v>
      </c>
      <c r="X1501" s="67" t="str">
        <f t="shared" si="118"/>
        <v/>
      </c>
      <c r="Z1501" s="30" t="str">
        <f t="shared" si="119"/>
        <v/>
      </c>
    </row>
    <row r="1502" spans="1:26" ht="25.5" customHeight="1" x14ac:dyDescent="0.25">
      <c r="A1502" s="13"/>
      <c r="B1502" s="82" t="str">
        <f t="shared" si="115"/>
        <v/>
      </c>
      <c r="J1502" s="50" t="str">
        <f>IF(G1502&lt;&gt;"",VLOOKUP(G1502,'nhân viên sale'!$A$2:$C$1624,2,0),"")</f>
        <v/>
      </c>
      <c r="L1502" s="27" t="str">
        <f t="shared" si="117"/>
        <v/>
      </c>
      <c r="N1502" s="50" t="str">
        <f t="shared" si="116"/>
        <v/>
      </c>
      <c r="Q1502" s="28" t="str">
        <f t="shared" si="114"/>
        <v/>
      </c>
      <c r="T1502" s="30">
        <f t="shared" si="112"/>
        <v>0</v>
      </c>
      <c r="U1502" s="30">
        <f t="shared" si="113"/>
        <v>0</v>
      </c>
      <c r="X1502" s="67" t="str">
        <f t="shared" si="118"/>
        <v/>
      </c>
      <c r="Z1502" s="30" t="str">
        <f t="shared" si="119"/>
        <v/>
      </c>
    </row>
    <row r="1503" spans="1:26" ht="25.5" customHeight="1" x14ac:dyDescent="0.25">
      <c r="A1503" s="13"/>
      <c r="B1503" s="82" t="str">
        <f t="shared" si="115"/>
        <v/>
      </c>
      <c r="J1503" s="50" t="str">
        <f>IF(G1503&lt;&gt;"",VLOOKUP(G1503,'nhân viên sale'!$A$2:$C$1624,2,0),"")</f>
        <v/>
      </c>
      <c r="L1503" s="27" t="str">
        <f t="shared" si="117"/>
        <v/>
      </c>
      <c r="N1503" s="50" t="str">
        <f t="shared" si="116"/>
        <v/>
      </c>
      <c r="Q1503" s="28" t="str">
        <f t="shared" si="114"/>
        <v/>
      </c>
      <c r="T1503" s="30">
        <f t="shared" si="112"/>
        <v>0</v>
      </c>
      <c r="U1503" s="30">
        <f t="shared" si="113"/>
        <v>0</v>
      </c>
      <c r="X1503" s="67" t="str">
        <f t="shared" si="118"/>
        <v/>
      </c>
      <c r="Z1503" s="30" t="str">
        <f t="shared" si="119"/>
        <v/>
      </c>
    </row>
    <row r="1504" spans="1:26" ht="25.5" customHeight="1" x14ac:dyDescent="0.25">
      <c r="A1504" s="13"/>
      <c r="B1504" s="82" t="str">
        <f t="shared" si="115"/>
        <v/>
      </c>
      <c r="J1504" s="50" t="str">
        <f>IF(G1504&lt;&gt;"",VLOOKUP(G1504,'nhân viên sale'!$A$2:$C$1624,2,0),"")</f>
        <v/>
      </c>
      <c r="L1504" s="27" t="str">
        <f t="shared" si="117"/>
        <v/>
      </c>
      <c r="N1504" s="50" t="str">
        <f t="shared" si="116"/>
        <v/>
      </c>
      <c r="Q1504" s="28" t="str">
        <f t="shared" si="114"/>
        <v/>
      </c>
      <c r="T1504" s="30">
        <f t="shared" si="112"/>
        <v>0</v>
      </c>
      <c r="U1504" s="30">
        <f t="shared" si="113"/>
        <v>0</v>
      </c>
      <c r="X1504" s="67" t="str">
        <f t="shared" si="118"/>
        <v/>
      </c>
      <c r="Z1504" s="30" t="str">
        <f t="shared" si="119"/>
        <v/>
      </c>
    </row>
    <row r="1505" spans="1:26" ht="25.5" customHeight="1" x14ac:dyDescent="0.25">
      <c r="A1505" s="13"/>
      <c r="B1505" s="82" t="str">
        <f t="shared" si="115"/>
        <v/>
      </c>
      <c r="J1505" s="50" t="str">
        <f>IF(G1505&lt;&gt;"",VLOOKUP(G1505,'nhân viên sale'!$A$2:$C$1624,2,0),"")</f>
        <v/>
      </c>
      <c r="L1505" s="27" t="str">
        <f t="shared" si="117"/>
        <v/>
      </c>
      <c r="N1505" s="50" t="str">
        <f t="shared" si="116"/>
        <v/>
      </c>
      <c r="Q1505" s="28" t="str">
        <f t="shared" si="114"/>
        <v/>
      </c>
      <c r="T1505" s="30">
        <f t="shared" si="112"/>
        <v>0</v>
      </c>
      <c r="U1505" s="30">
        <f t="shared" si="113"/>
        <v>0</v>
      </c>
      <c r="X1505" s="67" t="str">
        <f t="shared" si="118"/>
        <v/>
      </c>
      <c r="Z1505" s="30" t="str">
        <f t="shared" si="119"/>
        <v/>
      </c>
    </row>
    <row r="1506" spans="1:26" ht="25.5" customHeight="1" x14ac:dyDescent="0.25">
      <c r="A1506" s="13"/>
      <c r="B1506" s="82" t="str">
        <f t="shared" si="115"/>
        <v/>
      </c>
      <c r="J1506" s="50" t="str">
        <f>IF(G1506&lt;&gt;"",VLOOKUP(G1506,'nhân viên sale'!$A$2:$C$1624,2,0),"")</f>
        <v/>
      </c>
      <c r="L1506" s="27" t="str">
        <f t="shared" si="117"/>
        <v/>
      </c>
      <c r="N1506" s="50" t="str">
        <f t="shared" si="116"/>
        <v/>
      </c>
      <c r="Q1506" s="28" t="str">
        <f t="shared" si="114"/>
        <v/>
      </c>
      <c r="T1506" s="30">
        <f t="shared" si="112"/>
        <v>0</v>
      </c>
      <c r="U1506" s="30">
        <f t="shared" si="113"/>
        <v>0</v>
      </c>
      <c r="X1506" s="67" t="str">
        <f t="shared" si="118"/>
        <v/>
      </c>
      <c r="Z1506" s="30" t="str">
        <f t="shared" si="119"/>
        <v/>
      </c>
    </row>
    <row r="1507" spans="1:26" ht="25.5" customHeight="1" x14ac:dyDescent="0.25">
      <c r="A1507" s="13"/>
      <c r="B1507" s="82" t="str">
        <f t="shared" si="115"/>
        <v/>
      </c>
      <c r="J1507" s="50" t="str">
        <f>IF(G1507&lt;&gt;"",VLOOKUP(G1507,'nhân viên sale'!$A$2:$C$1624,2,0),"")</f>
        <v/>
      </c>
      <c r="L1507" s="27" t="str">
        <f t="shared" si="117"/>
        <v/>
      </c>
      <c r="N1507" s="50" t="str">
        <f t="shared" si="116"/>
        <v/>
      </c>
      <c r="Q1507" s="28" t="str">
        <f t="shared" si="114"/>
        <v/>
      </c>
      <c r="T1507" s="30">
        <f t="shared" si="112"/>
        <v>0</v>
      </c>
      <c r="U1507" s="30">
        <f t="shared" si="113"/>
        <v>0</v>
      </c>
      <c r="X1507" s="67" t="str">
        <f t="shared" si="118"/>
        <v/>
      </c>
      <c r="Z1507" s="30" t="str">
        <f t="shared" si="119"/>
        <v/>
      </c>
    </row>
    <row r="1508" spans="1:26" ht="25.5" customHeight="1" x14ac:dyDescent="0.25">
      <c r="A1508" s="13"/>
      <c r="B1508" s="82" t="str">
        <f t="shared" si="115"/>
        <v/>
      </c>
      <c r="J1508" s="50" t="str">
        <f>IF(G1508&lt;&gt;"",VLOOKUP(G1508,'nhân viên sale'!$A$2:$C$1624,2,0),"")</f>
        <v/>
      </c>
      <c r="L1508" s="27" t="str">
        <f t="shared" si="117"/>
        <v/>
      </c>
      <c r="N1508" s="50" t="str">
        <f t="shared" si="116"/>
        <v/>
      </c>
      <c r="Q1508" s="28" t="str">
        <f t="shared" si="114"/>
        <v/>
      </c>
      <c r="T1508" s="30">
        <f t="shared" si="112"/>
        <v>0</v>
      </c>
      <c r="U1508" s="30">
        <f t="shared" si="113"/>
        <v>0</v>
      </c>
      <c r="X1508" s="67" t="str">
        <f t="shared" si="118"/>
        <v/>
      </c>
      <c r="Z1508" s="30" t="str">
        <f t="shared" si="119"/>
        <v/>
      </c>
    </row>
    <row r="1509" spans="1:26" ht="25.5" customHeight="1" x14ac:dyDescent="0.25">
      <c r="A1509" s="13"/>
      <c r="B1509" s="82" t="str">
        <f t="shared" si="115"/>
        <v/>
      </c>
      <c r="J1509" s="50" t="str">
        <f>IF(G1509&lt;&gt;"",VLOOKUP(G1509,'nhân viên sale'!$A$2:$C$1624,2,0),"")</f>
        <v/>
      </c>
      <c r="L1509" s="27" t="str">
        <f t="shared" si="117"/>
        <v/>
      </c>
      <c r="N1509" s="50" t="str">
        <f t="shared" si="116"/>
        <v/>
      </c>
      <c r="Q1509" s="28" t="str">
        <f t="shared" si="114"/>
        <v/>
      </c>
      <c r="T1509" s="30">
        <f t="shared" si="112"/>
        <v>0</v>
      </c>
      <c r="U1509" s="30">
        <f t="shared" si="113"/>
        <v>0</v>
      </c>
      <c r="X1509" s="67" t="str">
        <f t="shared" si="118"/>
        <v/>
      </c>
      <c r="Z1509" s="30" t="str">
        <f t="shared" si="119"/>
        <v/>
      </c>
    </row>
    <row r="1510" spans="1:26" ht="25.5" customHeight="1" x14ac:dyDescent="0.25">
      <c r="A1510" s="13"/>
      <c r="B1510" s="82" t="str">
        <f t="shared" si="115"/>
        <v/>
      </c>
      <c r="J1510" s="50" t="str">
        <f>IF(G1510&lt;&gt;"",VLOOKUP(G1510,'nhân viên sale'!$A$2:$C$1624,2,0),"")</f>
        <v/>
      </c>
      <c r="L1510" s="27" t="str">
        <f t="shared" si="117"/>
        <v/>
      </c>
      <c r="N1510" s="50" t="str">
        <f t="shared" si="116"/>
        <v/>
      </c>
      <c r="Q1510" s="28" t="str">
        <f t="shared" si="114"/>
        <v/>
      </c>
      <c r="T1510" s="30">
        <f t="shared" si="112"/>
        <v>0</v>
      </c>
      <c r="U1510" s="30">
        <f t="shared" si="113"/>
        <v>0</v>
      </c>
      <c r="X1510" s="67" t="str">
        <f t="shared" si="118"/>
        <v/>
      </c>
      <c r="Z1510" s="30" t="str">
        <f t="shared" si="119"/>
        <v/>
      </c>
    </row>
    <row r="1511" spans="1:26" ht="25.5" customHeight="1" x14ac:dyDescent="0.25">
      <c r="A1511" s="13"/>
      <c r="B1511" s="82" t="str">
        <f t="shared" si="115"/>
        <v/>
      </c>
      <c r="J1511" s="50" t="str">
        <f>IF(G1511&lt;&gt;"",VLOOKUP(G1511,'nhân viên sale'!$A$2:$C$1624,2,0),"")</f>
        <v/>
      </c>
      <c r="L1511" s="27" t="str">
        <f t="shared" si="117"/>
        <v/>
      </c>
      <c r="N1511" s="50" t="str">
        <f t="shared" si="116"/>
        <v/>
      </c>
      <c r="Q1511" s="28" t="str">
        <f t="shared" si="114"/>
        <v/>
      </c>
      <c r="T1511" s="30">
        <f t="shared" si="112"/>
        <v>0</v>
      </c>
      <c r="U1511" s="30">
        <f t="shared" si="113"/>
        <v>0</v>
      </c>
      <c r="X1511" s="67" t="str">
        <f t="shared" si="118"/>
        <v/>
      </c>
      <c r="Z1511" s="30" t="str">
        <f t="shared" si="119"/>
        <v/>
      </c>
    </row>
    <row r="1512" spans="1:26" ht="25.5" customHeight="1" x14ac:dyDescent="0.25">
      <c r="A1512" s="13"/>
      <c r="B1512" s="82" t="str">
        <f t="shared" si="115"/>
        <v/>
      </c>
      <c r="J1512" s="50" t="str">
        <f>IF(G1512&lt;&gt;"",VLOOKUP(G1512,'nhân viên sale'!$A$2:$C$1624,2,0),"")</f>
        <v/>
      </c>
      <c r="L1512" s="27" t="str">
        <f t="shared" si="117"/>
        <v/>
      </c>
      <c r="N1512" s="50" t="str">
        <f t="shared" si="116"/>
        <v/>
      </c>
      <c r="Q1512" s="28" t="str">
        <f t="shared" si="114"/>
        <v/>
      </c>
      <c r="T1512" s="30">
        <f t="shared" si="112"/>
        <v>0</v>
      </c>
      <c r="U1512" s="30">
        <f t="shared" si="113"/>
        <v>0</v>
      </c>
      <c r="X1512" s="67" t="str">
        <f t="shared" si="118"/>
        <v/>
      </c>
      <c r="Z1512" s="30" t="str">
        <f t="shared" si="119"/>
        <v/>
      </c>
    </row>
    <row r="1513" spans="1:26" ht="25.5" customHeight="1" x14ac:dyDescent="0.25">
      <c r="A1513" s="13"/>
      <c r="B1513" s="82" t="str">
        <f t="shared" si="115"/>
        <v/>
      </c>
      <c r="J1513" s="50" t="str">
        <f>IF(G1513&lt;&gt;"",VLOOKUP(G1513,'nhân viên sale'!$A$2:$C$1624,2,0),"")</f>
        <v/>
      </c>
      <c r="L1513" s="27" t="str">
        <f t="shared" si="117"/>
        <v/>
      </c>
      <c r="N1513" s="50" t="str">
        <f t="shared" si="116"/>
        <v/>
      </c>
      <c r="Q1513" s="28" t="str">
        <f t="shared" si="114"/>
        <v/>
      </c>
      <c r="T1513" s="30">
        <f t="shared" si="112"/>
        <v>0</v>
      </c>
      <c r="U1513" s="30">
        <f t="shared" si="113"/>
        <v>0</v>
      </c>
      <c r="X1513" s="67" t="str">
        <f t="shared" si="118"/>
        <v/>
      </c>
      <c r="Z1513" s="30" t="str">
        <f t="shared" si="119"/>
        <v/>
      </c>
    </row>
    <row r="1514" spans="1:26" ht="25.5" customHeight="1" x14ac:dyDescent="0.25">
      <c r="A1514" s="13"/>
      <c r="B1514" s="82" t="str">
        <f t="shared" si="115"/>
        <v/>
      </c>
      <c r="J1514" s="50" t="str">
        <f>IF(G1514&lt;&gt;"",VLOOKUP(G1514,'nhân viên sale'!$A$2:$C$1624,2,0),"")</f>
        <v/>
      </c>
      <c r="L1514" s="27" t="str">
        <f t="shared" si="117"/>
        <v/>
      </c>
      <c r="N1514" s="50" t="str">
        <f t="shared" si="116"/>
        <v/>
      </c>
      <c r="Q1514" s="28" t="str">
        <f t="shared" si="114"/>
        <v/>
      </c>
      <c r="T1514" s="30">
        <f t="shared" si="112"/>
        <v>0</v>
      </c>
      <c r="U1514" s="30">
        <f t="shared" si="113"/>
        <v>0</v>
      </c>
      <c r="X1514" s="67" t="str">
        <f t="shared" si="118"/>
        <v/>
      </c>
      <c r="Z1514" s="30" t="str">
        <f t="shared" si="119"/>
        <v/>
      </c>
    </row>
    <row r="1515" spans="1:26" ht="25.5" customHeight="1" x14ac:dyDescent="0.25">
      <c r="A1515" s="13"/>
      <c r="B1515" s="82" t="str">
        <f t="shared" si="115"/>
        <v/>
      </c>
      <c r="J1515" s="50" t="str">
        <f>IF(G1515&lt;&gt;"",VLOOKUP(G1515,'nhân viên sale'!$A$2:$C$1624,2,0),"")</f>
        <v/>
      </c>
      <c r="L1515" s="27" t="str">
        <f t="shared" si="117"/>
        <v/>
      </c>
      <c r="N1515" s="50" t="str">
        <f t="shared" si="116"/>
        <v/>
      </c>
      <c r="Q1515" s="28" t="str">
        <f t="shared" si="114"/>
        <v/>
      </c>
      <c r="T1515" s="30">
        <f t="shared" si="112"/>
        <v>0</v>
      </c>
      <c r="U1515" s="30">
        <f t="shared" si="113"/>
        <v>0</v>
      </c>
      <c r="X1515" s="67" t="str">
        <f t="shared" si="118"/>
        <v/>
      </c>
      <c r="Z1515" s="30" t="str">
        <f t="shared" si="119"/>
        <v/>
      </c>
    </row>
    <row r="1516" spans="1:26" ht="25.5" customHeight="1" x14ac:dyDescent="0.25">
      <c r="A1516" s="13"/>
      <c r="B1516" s="82" t="str">
        <f t="shared" si="115"/>
        <v/>
      </c>
      <c r="J1516" s="50" t="str">
        <f>IF(G1516&lt;&gt;"",VLOOKUP(G1516,'nhân viên sale'!$A$2:$C$1624,2,0),"")</f>
        <v/>
      </c>
      <c r="L1516" s="27" t="str">
        <f t="shared" si="117"/>
        <v/>
      </c>
      <c r="N1516" s="50" t="str">
        <f t="shared" si="116"/>
        <v/>
      </c>
      <c r="Q1516" s="28" t="str">
        <f t="shared" si="114"/>
        <v/>
      </c>
      <c r="T1516" s="30">
        <f t="shared" si="112"/>
        <v>0</v>
      </c>
      <c r="U1516" s="30">
        <f t="shared" si="113"/>
        <v>0</v>
      </c>
      <c r="X1516" s="67" t="str">
        <f t="shared" si="118"/>
        <v/>
      </c>
      <c r="Z1516" s="30" t="str">
        <f t="shared" si="119"/>
        <v/>
      </c>
    </row>
    <row r="1517" spans="1:26" ht="25.5" customHeight="1" x14ac:dyDescent="0.25">
      <c r="A1517" s="13"/>
      <c r="B1517" s="82" t="str">
        <f t="shared" si="115"/>
        <v/>
      </c>
      <c r="J1517" s="50" t="str">
        <f>IF(G1517&lt;&gt;"",VLOOKUP(G1517,'nhân viên sale'!$A$2:$C$1624,2,0),"")</f>
        <v/>
      </c>
      <c r="L1517" s="27" t="str">
        <f t="shared" si="117"/>
        <v/>
      </c>
      <c r="N1517" s="50" t="str">
        <f t="shared" si="116"/>
        <v/>
      </c>
      <c r="Q1517" s="28" t="str">
        <f t="shared" si="114"/>
        <v/>
      </c>
      <c r="T1517" s="30">
        <f t="shared" si="112"/>
        <v>0</v>
      </c>
      <c r="U1517" s="30">
        <f t="shared" si="113"/>
        <v>0</v>
      </c>
      <c r="X1517" s="67" t="str">
        <f t="shared" si="118"/>
        <v/>
      </c>
      <c r="Z1517" s="30" t="str">
        <f t="shared" si="119"/>
        <v/>
      </c>
    </row>
    <row r="1518" spans="1:26" ht="25.5" customHeight="1" x14ac:dyDescent="0.25">
      <c r="A1518" s="13"/>
      <c r="B1518" s="82" t="str">
        <f t="shared" si="115"/>
        <v/>
      </c>
      <c r="J1518" s="50" t="str">
        <f>IF(G1518&lt;&gt;"",VLOOKUP(G1518,'nhân viên sale'!$A$2:$C$1624,2,0),"")</f>
        <v/>
      </c>
      <c r="L1518" s="27" t="str">
        <f t="shared" si="117"/>
        <v/>
      </c>
      <c r="N1518" s="50" t="str">
        <f t="shared" si="116"/>
        <v/>
      </c>
      <c r="Q1518" s="28" t="str">
        <f t="shared" si="114"/>
        <v/>
      </c>
      <c r="T1518" s="30">
        <f t="shared" si="112"/>
        <v>0</v>
      </c>
      <c r="U1518" s="30">
        <f t="shared" si="113"/>
        <v>0</v>
      </c>
      <c r="X1518" s="67" t="str">
        <f t="shared" si="118"/>
        <v/>
      </c>
      <c r="Z1518" s="30" t="str">
        <f t="shared" si="119"/>
        <v/>
      </c>
    </row>
    <row r="1519" spans="1:26" ht="25.5" customHeight="1" x14ac:dyDescent="0.25">
      <c r="A1519" s="13"/>
      <c r="B1519" s="82" t="str">
        <f t="shared" si="115"/>
        <v/>
      </c>
      <c r="J1519" s="50" t="str">
        <f>IF(G1519&lt;&gt;"",VLOOKUP(G1519,'nhân viên sale'!$A$2:$C$1624,2,0),"")</f>
        <v/>
      </c>
      <c r="L1519" s="27" t="str">
        <f t="shared" si="117"/>
        <v/>
      </c>
      <c r="N1519" s="50" t="str">
        <f t="shared" si="116"/>
        <v/>
      </c>
      <c r="Q1519" s="28" t="str">
        <f t="shared" si="114"/>
        <v/>
      </c>
      <c r="T1519" s="30">
        <f t="shared" si="112"/>
        <v>0</v>
      </c>
      <c r="U1519" s="30">
        <f t="shared" si="113"/>
        <v>0</v>
      </c>
      <c r="X1519" s="67" t="str">
        <f t="shared" si="118"/>
        <v/>
      </c>
      <c r="Z1519" s="30" t="str">
        <f t="shared" si="119"/>
        <v/>
      </c>
    </row>
    <row r="1520" spans="1:26" ht="25.5" customHeight="1" x14ac:dyDescent="0.25">
      <c r="A1520" s="13"/>
      <c r="B1520" s="82" t="str">
        <f t="shared" si="115"/>
        <v/>
      </c>
      <c r="J1520" s="50" t="str">
        <f>IF(G1520&lt;&gt;"",VLOOKUP(G1520,'nhân viên sale'!$A$2:$C$1624,2,0),"")</f>
        <v/>
      </c>
      <c r="L1520" s="27" t="str">
        <f t="shared" si="117"/>
        <v/>
      </c>
      <c r="N1520" s="50" t="str">
        <f t="shared" si="116"/>
        <v/>
      </c>
      <c r="Q1520" s="28" t="str">
        <f t="shared" si="114"/>
        <v/>
      </c>
      <c r="T1520" s="30">
        <f t="shared" si="112"/>
        <v>0</v>
      </c>
      <c r="U1520" s="30">
        <f t="shared" si="113"/>
        <v>0</v>
      </c>
      <c r="X1520" s="67" t="str">
        <f t="shared" si="118"/>
        <v/>
      </c>
      <c r="Z1520" s="30" t="str">
        <f t="shared" si="119"/>
        <v/>
      </c>
    </row>
    <row r="1521" spans="1:26" ht="25.5" customHeight="1" x14ac:dyDescent="0.25">
      <c r="A1521" s="13"/>
      <c r="B1521" s="82" t="str">
        <f t="shared" si="115"/>
        <v/>
      </c>
      <c r="J1521" s="50" t="str">
        <f>IF(G1521&lt;&gt;"",VLOOKUP(G1521,'nhân viên sale'!$A$2:$C$1624,2,0),"")</f>
        <v/>
      </c>
      <c r="L1521" s="27" t="str">
        <f t="shared" si="117"/>
        <v/>
      </c>
      <c r="N1521" s="50" t="str">
        <f t="shared" si="116"/>
        <v/>
      </c>
      <c r="Q1521" s="28" t="str">
        <f t="shared" si="114"/>
        <v/>
      </c>
      <c r="T1521" s="30">
        <f t="shared" ref="T1521:T1584" si="120">IF(K1521&lt;&gt;"",VLOOKUP(K1521,tenhang,4,0),0)</f>
        <v>0</v>
      </c>
      <c r="U1521" s="30">
        <f t="shared" ref="U1521:U1584" si="121">R1521*T1521</f>
        <v>0</v>
      </c>
      <c r="X1521" s="67" t="str">
        <f t="shared" si="118"/>
        <v/>
      </c>
      <c r="Z1521" s="30" t="str">
        <f t="shared" si="119"/>
        <v/>
      </c>
    </row>
    <row r="1522" spans="1:26" ht="25.5" customHeight="1" x14ac:dyDescent="0.25">
      <c r="A1522" s="13"/>
      <c r="B1522" s="82" t="str">
        <f t="shared" si="115"/>
        <v/>
      </c>
      <c r="J1522" s="50" t="str">
        <f>IF(G1522&lt;&gt;"",VLOOKUP(G1522,'nhân viên sale'!$A$2:$C$1624,2,0),"")</f>
        <v/>
      </c>
      <c r="L1522" s="27" t="str">
        <f t="shared" si="117"/>
        <v/>
      </c>
      <c r="N1522" s="50" t="str">
        <f t="shared" si="116"/>
        <v/>
      </c>
      <c r="Q1522" s="28" t="str">
        <f t="shared" si="114"/>
        <v/>
      </c>
      <c r="T1522" s="30">
        <f t="shared" si="120"/>
        <v>0</v>
      </c>
      <c r="U1522" s="30">
        <f t="shared" si="121"/>
        <v>0</v>
      </c>
      <c r="X1522" s="67" t="str">
        <f t="shared" si="118"/>
        <v/>
      </c>
      <c r="Z1522" s="30" t="str">
        <f t="shared" si="119"/>
        <v/>
      </c>
    </row>
    <row r="1523" spans="1:26" ht="25.5" customHeight="1" x14ac:dyDescent="0.25">
      <c r="A1523" s="13"/>
      <c r="B1523" s="82" t="str">
        <f t="shared" si="115"/>
        <v/>
      </c>
      <c r="J1523" s="50" t="str">
        <f>IF(G1523&lt;&gt;"",VLOOKUP(G1523,'nhân viên sale'!$A$2:$C$1624,2,0),"")</f>
        <v/>
      </c>
      <c r="L1523" s="27" t="str">
        <f t="shared" si="117"/>
        <v/>
      </c>
      <c r="N1523" s="50" t="str">
        <f t="shared" si="116"/>
        <v/>
      </c>
      <c r="Q1523" s="28" t="str">
        <f t="shared" si="114"/>
        <v/>
      </c>
      <c r="T1523" s="30">
        <f t="shared" si="120"/>
        <v>0</v>
      </c>
      <c r="U1523" s="30">
        <f t="shared" si="121"/>
        <v>0</v>
      </c>
      <c r="X1523" s="67" t="str">
        <f t="shared" si="118"/>
        <v/>
      </c>
      <c r="Z1523" s="30" t="str">
        <f t="shared" si="119"/>
        <v/>
      </c>
    </row>
    <row r="1524" spans="1:26" ht="25.5" customHeight="1" x14ac:dyDescent="0.25">
      <c r="A1524" s="13"/>
      <c r="B1524" s="82" t="str">
        <f t="shared" si="115"/>
        <v/>
      </c>
      <c r="J1524" s="50" t="str">
        <f>IF(G1524&lt;&gt;"",VLOOKUP(G1524,'nhân viên sale'!$A$2:$C$1624,2,0),"")</f>
        <v/>
      </c>
      <c r="L1524" s="27" t="str">
        <f t="shared" si="117"/>
        <v/>
      </c>
      <c r="N1524" s="50" t="str">
        <f t="shared" si="116"/>
        <v/>
      </c>
      <c r="Q1524" s="28" t="str">
        <f t="shared" si="114"/>
        <v/>
      </c>
      <c r="T1524" s="30">
        <f t="shared" si="120"/>
        <v>0</v>
      </c>
      <c r="U1524" s="30">
        <f t="shared" si="121"/>
        <v>0</v>
      </c>
      <c r="X1524" s="67" t="str">
        <f t="shared" si="118"/>
        <v/>
      </c>
      <c r="Z1524" s="30" t="str">
        <f t="shared" si="119"/>
        <v/>
      </c>
    </row>
    <row r="1525" spans="1:26" ht="25.5" customHeight="1" x14ac:dyDescent="0.25">
      <c r="A1525" s="13"/>
      <c r="B1525" s="82" t="str">
        <f t="shared" si="115"/>
        <v/>
      </c>
      <c r="J1525" s="50" t="str">
        <f>IF(G1525&lt;&gt;"",VLOOKUP(G1525,'nhân viên sale'!$A$2:$C$1624,2,0),"")</f>
        <v/>
      </c>
      <c r="L1525" s="27" t="str">
        <f t="shared" si="117"/>
        <v/>
      </c>
      <c r="N1525" s="50" t="str">
        <f t="shared" si="116"/>
        <v/>
      </c>
      <c r="Q1525" s="28" t="str">
        <f t="shared" si="114"/>
        <v/>
      </c>
      <c r="T1525" s="30">
        <f t="shared" si="120"/>
        <v>0</v>
      </c>
      <c r="U1525" s="30">
        <f t="shared" si="121"/>
        <v>0</v>
      </c>
      <c r="X1525" s="67" t="str">
        <f t="shared" si="118"/>
        <v/>
      </c>
      <c r="Z1525" s="30" t="str">
        <f t="shared" si="119"/>
        <v/>
      </c>
    </row>
    <row r="1526" spans="1:26" ht="25.5" customHeight="1" x14ac:dyDescent="0.25">
      <c r="A1526" s="13"/>
      <c r="B1526" s="82" t="str">
        <f t="shared" si="115"/>
        <v/>
      </c>
      <c r="J1526" s="50" t="str">
        <f>IF(G1526&lt;&gt;"",VLOOKUP(G1526,'nhân viên sale'!$A$2:$C$1624,2,0),"")</f>
        <v/>
      </c>
      <c r="L1526" s="27" t="str">
        <f t="shared" si="117"/>
        <v/>
      </c>
      <c r="N1526" s="50" t="str">
        <f t="shared" si="116"/>
        <v/>
      </c>
      <c r="Q1526" s="28" t="str">
        <f t="shared" si="114"/>
        <v/>
      </c>
      <c r="T1526" s="30">
        <f t="shared" si="120"/>
        <v>0</v>
      </c>
      <c r="U1526" s="30">
        <f t="shared" si="121"/>
        <v>0</v>
      </c>
      <c r="X1526" s="67" t="str">
        <f t="shared" si="118"/>
        <v/>
      </c>
      <c r="Z1526" s="30" t="str">
        <f t="shared" si="119"/>
        <v/>
      </c>
    </row>
    <row r="1527" spans="1:26" ht="25.5" customHeight="1" x14ac:dyDescent="0.25">
      <c r="A1527" s="13"/>
      <c r="B1527" s="82" t="str">
        <f t="shared" si="115"/>
        <v/>
      </c>
      <c r="J1527" s="50" t="str">
        <f>IF(G1527&lt;&gt;"",VLOOKUP(G1527,'nhân viên sale'!$A$2:$C$1624,2,0),"")</f>
        <v/>
      </c>
      <c r="L1527" s="27" t="str">
        <f t="shared" si="117"/>
        <v/>
      </c>
      <c r="N1527" s="50" t="str">
        <f t="shared" si="116"/>
        <v/>
      </c>
      <c r="Q1527" s="28" t="str">
        <f t="shared" si="114"/>
        <v/>
      </c>
      <c r="T1527" s="30">
        <f t="shared" si="120"/>
        <v>0</v>
      </c>
      <c r="U1527" s="30">
        <f t="shared" si="121"/>
        <v>0</v>
      </c>
      <c r="X1527" s="67" t="str">
        <f t="shared" si="118"/>
        <v/>
      </c>
      <c r="Z1527" s="30" t="str">
        <f t="shared" si="119"/>
        <v/>
      </c>
    </row>
    <row r="1528" spans="1:26" ht="25.5" customHeight="1" x14ac:dyDescent="0.25">
      <c r="A1528" s="13"/>
      <c r="B1528" s="82" t="str">
        <f t="shared" si="115"/>
        <v/>
      </c>
      <c r="J1528" s="50" t="str">
        <f>IF(G1528&lt;&gt;"",VLOOKUP(G1528,'nhân viên sale'!$A$2:$C$1624,2,0),"")</f>
        <v/>
      </c>
      <c r="L1528" s="27" t="str">
        <f t="shared" si="117"/>
        <v/>
      </c>
      <c r="N1528" s="50" t="str">
        <f t="shared" si="116"/>
        <v/>
      </c>
      <c r="Q1528" s="28" t="str">
        <f t="shared" si="114"/>
        <v/>
      </c>
      <c r="T1528" s="30">
        <f t="shared" si="120"/>
        <v>0</v>
      </c>
      <c r="U1528" s="30">
        <f t="shared" si="121"/>
        <v>0</v>
      </c>
      <c r="X1528" s="67" t="str">
        <f t="shared" si="118"/>
        <v/>
      </c>
      <c r="Z1528" s="30" t="str">
        <f t="shared" si="119"/>
        <v/>
      </c>
    </row>
    <row r="1529" spans="1:26" ht="25.5" customHeight="1" x14ac:dyDescent="0.25">
      <c r="A1529" s="13"/>
      <c r="B1529" s="82" t="str">
        <f t="shared" si="115"/>
        <v/>
      </c>
      <c r="J1529" s="50" t="str">
        <f>IF(G1529&lt;&gt;"",VLOOKUP(G1529,'nhân viên sale'!$A$2:$C$1624,2,0),"")</f>
        <v/>
      </c>
      <c r="L1529" s="27" t="str">
        <f t="shared" si="117"/>
        <v/>
      </c>
      <c r="N1529" s="50" t="str">
        <f t="shared" si="116"/>
        <v/>
      </c>
      <c r="Q1529" s="28" t="str">
        <f t="shared" si="114"/>
        <v/>
      </c>
      <c r="T1529" s="30">
        <f t="shared" si="120"/>
        <v>0</v>
      </c>
      <c r="U1529" s="30">
        <f t="shared" si="121"/>
        <v>0</v>
      </c>
      <c r="X1529" s="67" t="str">
        <f t="shared" si="118"/>
        <v/>
      </c>
      <c r="Z1529" s="30" t="str">
        <f t="shared" si="119"/>
        <v/>
      </c>
    </row>
    <row r="1530" spans="1:26" ht="25.5" customHeight="1" x14ac:dyDescent="0.25">
      <c r="A1530" s="13"/>
      <c r="B1530" s="82" t="str">
        <f t="shared" si="115"/>
        <v/>
      </c>
      <c r="J1530" s="50" t="str">
        <f>IF(G1530&lt;&gt;"",VLOOKUP(G1530,'nhân viên sale'!$A$2:$C$1624,2,0),"")</f>
        <v/>
      </c>
      <c r="L1530" s="27" t="str">
        <f t="shared" si="117"/>
        <v/>
      </c>
      <c r="N1530" s="50" t="str">
        <f t="shared" si="116"/>
        <v/>
      </c>
      <c r="Q1530" s="28" t="str">
        <f t="shared" si="114"/>
        <v/>
      </c>
      <c r="T1530" s="30">
        <f t="shared" si="120"/>
        <v>0</v>
      </c>
      <c r="U1530" s="30">
        <f t="shared" si="121"/>
        <v>0</v>
      </c>
      <c r="X1530" s="67" t="str">
        <f t="shared" si="118"/>
        <v/>
      </c>
      <c r="Z1530" s="30" t="str">
        <f t="shared" si="119"/>
        <v/>
      </c>
    </row>
    <row r="1531" spans="1:26" ht="25.5" customHeight="1" x14ac:dyDescent="0.25">
      <c r="A1531" s="13"/>
      <c r="B1531" s="82" t="str">
        <f t="shared" si="115"/>
        <v/>
      </c>
      <c r="J1531" s="50" t="str">
        <f>IF(G1531&lt;&gt;"",VLOOKUP(G1531,'nhân viên sale'!$A$2:$C$1624,2,0),"")</f>
        <v/>
      </c>
      <c r="L1531" s="27" t="str">
        <f t="shared" si="117"/>
        <v/>
      </c>
      <c r="N1531" s="50" t="str">
        <f t="shared" si="116"/>
        <v/>
      </c>
      <c r="Q1531" s="28" t="str">
        <f t="shared" si="114"/>
        <v/>
      </c>
      <c r="T1531" s="30">
        <f t="shared" si="120"/>
        <v>0</v>
      </c>
      <c r="U1531" s="30">
        <f t="shared" si="121"/>
        <v>0</v>
      </c>
      <c r="X1531" s="67" t="str">
        <f t="shared" si="118"/>
        <v/>
      </c>
      <c r="Z1531" s="30" t="str">
        <f t="shared" si="119"/>
        <v/>
      </c>
    </row>
    <row r="1532" spans="1:26" ht="25.5" customHeight="1" x14ac:dyDescent="0.25">
      <c r="A1532" s="13"/>
      <c r="B1532" s="82" t="str">
        <f t="shared" si="115"/>
        <v/>
      </c>
      <c r="J1532" s="50" t="str">
        <f>IF(G1532&lt;&gt;"",VLOOKUP(G1532,'nhân viên sale'!$A$2:$C$1624,2,0),"")</f>
        <v/>
      </c>
      <c r="L1532" s="27" t="str">
        <f t="shared" si="117"/>
        <v/>
      </c>
      <c r="N1532" s="50" t="str">
        <f t="shared" si="116"/>
        <v/>
      </c>
      <c r="Q1532" s="28" t="str">
        <f t="shared" si="114"/>
        <v/>
      </c>
      <c r="T1532" s="30">
        <f t="shared" si="120"/>
        <v>0</v>
      </c>
      <c r="U1532" s="30">
        <f t="shared" si="121"/>
        <v>0</v>
      </c>
      <c r="X1532" s="67" t="str">
        <f t="shared" si="118"/>
        <v/>
      </c>
      <c r="Z1532" s="30" t="str">
        <f t="shared" si="119"/>
        <v/>
      </c>
    </row>
    <row r="1533" spans="1:26" ht="25.5" customHeight="1" x14ac:dyDescent="0.25">
      <c r="A1533" s="13"/>
      <c r="B1533" s="82" t="str">
        <f t="shared" si="115"/>
        <v/>
      </c>
      <c r="J1533" s="50" t="str">
        <f>IF(G1533&lt;&gt;"",VLOOKUP(G1533,'nhân viên sale'!$A$2:$C$1624,2,0),"")</f>
        <v/>
      </c>
      <c r="L1533" s="27" t="str">
        <f t="shared" si="117"/>
        <v/>
      </c>
      <c r="N1533" s="50" t="str">
        <f t="shared" si="116"/>
        <v/>
      </c>
      <c r="Q1533" s="28" t="str">
        <f t="shared" si="114"/>
        <v/>
      </c>
      <c r="T1533" s="30">
        <f t="shared" si="120"/>
        <v>0</v>
      </c>
      <c r="U1533" s="30">
        <f t="shared" si="121"/>
        <v>0</v>
      </c>
      <c r="X1533" s="67" t="str">
        <f t="shared" si="118"/>
        <v/>
      </c>
      <c r="Z1533" s="30" t="str">
        <f t="shared" si="119"/>
        <v/>
      </c>
    </row>
    <row r="1534" spans="1:26" ht="25.5" customHeight="1" x14ac:dyDescent="0.25">
      <c r="A1534" s="13"/>
      <c r="B1534" s="82" t="str">
        <f t="shared" si="115"/>
        <v/>
      </c>
      <c r="J1534" s="50" t="str">
        <f>IF(G1534&lt;&gt;"",VLOOKUP(G1534,'nhân viên sale'!$A$2:$C$1624,2,0),"")</f>
        <v/>
      </c>
      <c r="L1534" s="27" t="str">
        <f t="shared" si="117"/>
        <v/>
      </c>
      <c r="N1534" s="50" t="str">
        <f t="shared" si="116"/>
        <v/>
      </c>
      <c r="Q1534" s="28" t="str">
        <f t="shared" si="114"/>
        <v/>
      </c>
      <c r="T1534" s="30">
        <f t="shared" si="120"/>
        <v>0</v>
      </c>
      <c r="U1534" s="30">
        <f t="shared" si="121"/>
        <v>0</v>
      </c>
      <c r="X1534" s="67" t="str">
        <f t="shared" si="118"/>
        <v/>
      </c>
      <c r="Z1534" s="30" t="str">
        <f t="shared" si="119"/>
        <v/>
      </c>
    </row>
    <row r="1535" spans="1:26" ht="25.5" customHeight="1" x14ac:dyDescent="0.25">
      <c r="A1535" s="13"/>
      <c r="B1535" s="82" t="str">
        <f t="shared" si="115"/>
        <v/>
      </c>
      <c r="J1535" s="50" t="str">
        <f>IF(G1535&lt;&gt;"",VLOOKUP(G1535,'nhân viên sale'!$A$2:$C$1624,2,0),"")</f>
        <v/>
      </c>
      <c r="L1535" s="27" t="str">
        <f t="shared" si="117"/>
        <v/>
      </c>
      <c r="N1535" s="50" t="str">
        <f t="shared" si="116"/>
        <v/>
      </c>
      <c r="Q1535" s="28" t="str">
        <f t="shared" si="114"/>
        <v/>
      </c>
      <c r="T1535" s="30">
        <f t="shared" si="120"/>
        <v>0</v>
      </c>
      <c r="U1535" s="30">
        <f t="shared" si="121"/>
        <v>0</v>
      </c>
      <c r="X1535" s="67" t="str">
        <f t="shared" si="118"/>
        <v/>
      </c>
      <c r="Z1535" s="30" t="str">
        <f t="shared" si="119"/>
        <v/>
      </c>
    </row>
    <row r="1536" spans="1:26" ht="25.5" customHeight="1" x14ac:dyDescent="0.25">
      <c r="A1536" s="13"/>
      <c r="B1536" s="82" t="str">
        <f t="shared" si="115"/>
        <v/>
      </c>
      <c r="J1536" s="50" t="str">
        <f>IF(G1536&lt;&gt;"",VLOOKUP(G1536,'nhân viên sale'!$A$2:$C$1624,2,0),"")</f>
        <v/>
      </c>
      <c r="L1536" s="27" t="str">
        <f t="shared" si="117"/>
        <v/>
      </c>
      <c r="N1536" s="50" t="str">
        <f t="shared" si="116"/>
        <v/>
      </c>
      <c r="Q1536" s="28" t="str">
        <f t="shared" si="114"/>
        <v/>
      </c>
      <c r="T1536" s="30">
        <f t="shared" si="120"/>
        <v>0</v>
      </c>
      <c r="U1536" s="30">
        <f t="shared" si="121"/>
        <v>0</v>
      </c>
      <c r="X1536" s="67" t="str">
        <f t="shared" si="118"/>
        <v/>
      </c>
      <c r="Z1536" s="30" t="str">
        <f t="shared" si="119"/>
        <v/>
      </c>
    </row>
    <row r="1537" spans="1:26" ht="25.5" customHeight="1" x14ac:dyDescent="0.25">
      <c r="A1537" s="13"/>
      <c r="B1537" s="82" t="str">
        <f t="shared" si="115"/>
        <v/>
      </c>
      <c r="J1537" s="50" t="str">
        <f>IF(G1537&lt;&gt;"",VLOOKUP(G1537,'nhân viên sale'!$A$2:$C$1624,2,0),"")</f>
        <v/>
      </c>
      <c r="L1537" s="27" t="str">
        <f t="shared" si="117"/>
        <v/>
      </c>
      <c r="N1537" s="50" t="str">
        <f t="shared" si="116"/>
        <v/>
      </c>
      <c r="Q1537" s="28" t="str">
        <f t="shared" si="114"/>
        <v/>
      </c>
      <c r="T1537" s="30">
        <f t="shared" si="120"/>
        <v>0</v>
      </c>
      <c r="U1537" s="30">
        <f t="shared" si="121"/>
        <v>0</v>
      </c>
      <c r="X1537" s="67" t="str">
        <f t="shared" si="118"/>
        <v/>
      </c>
      <c r="Z1537" s="30" t="str">
        <f t="shared" si="119"/>
        <v/>
      </c>
    </row>
    <row r="1538" spans="1:26" ht="25.5" customHeight="1" x14ac:dyDescent="0.25">
      <c r="A1538" s="13"/>
      <c r="B1538" s="82" t="str">
        <f t="shared" si="115"/>
        <v/>
      </c>
      <c r="J1538" s="50" t="str">
        <f>IF(G1538&lt;&gt;"",VLOOKUP(G1538,'nhân viên sale'!$A$2:$C$1624,2,0),"")</f>
        <v/>
      </c>
      <c r="L1538" s="27" t="str">
        <f t="shared" si="117"/>
        <v/>
      </c>
      <c r="N1538" s="50" t="str">
        <f t="shared" si="116"/>
        <v/>
      </c>
      <c r="Q1538" s="28" t="str">
        <f t="shared" ref="Q1538:Q1601" si="122">IF(K1538&lt;&gt;"",VLOOKUP(K1538,tenhang,3,0),"")</f>
        <v/>
      </c>
      <c r="T1538" s="30">
        <f t="shared" si="120"/>
        <v>0</v>
      </c>
      <c r="U1538" s="30">
        <f t="shared" si="121"/>
        <v>0</v>
      </c>
      <c r="X1538" s="67" t="str">
        <f t="shared" si="118"/>
        <v/>
      </c>
      <c r="Z1538" s="30" t="str">
        <f t="shared" si="119"/>
        <v/>
      </c>
    </row>
    <row r="1539" spans="1:26" ht="25.5" customHeight="1" x14ac:dyDescent="0.25">
      <c r="A1539" s="13"/>
      <c r="B1539" s="82" t="str">
        <f t="shared" ref="B1539:B1602" si="123">IF(I1539&lt;&gt;"",IF(LEN(I1539)&gt;9,LEFT(I1539,10),"sai PO"),"")</f>
        <v/>
      </c>
      <c r="J1539" s="50" t="str">
        <f>IF(G1539&lt;&gt;"",VLOOKUP(G1539,'nhân viên sale'!$A$2:$C$1624,2,0),"")</f>
        <v/>
      </c>
      <c r="L1539" s="27" t="str">
        <f t="shared" si="117"/>
        <v/>
      </c>
      <c r="N1539" s="50" t="str">
        <f t="shared" ref="N1539:N1602" si="124">IF(K1539&lt;&gt;"","K-HCM","")</f>
        <v/>
      </c>
      <c r="Q1539" s="28" t="str">
        <f t="shared" si="122"/>
        <v/>
      </c>
      <c r="T1539" s="30">
        <f t="shared" si="120"/>
        <v>0</v>
      </c>
      <c r="U1539" s="30">
        <f t="shared" si="121"/>
        <v>0</v>
      </c>
      <c r="X1539" s="67" t="str">
        <f t="shared" si="118"/>
        <v/>
      </c>
      <c r="Z1539" s="30" t="str">
        <f t="shared" si="119"/>
        <v/>
      </c>
    </row>
    <row r="1540" spans="1:26" ht="25.5" customHeight="1" x14ac:dyDescent="0.25">
      <c r="A1540" s="13"/>
      <c r="B1540" s="82" t="str">
        <f t="shared" si="123"/>
        <v/>
      </c>
      <c r="J1540" s="50" t="str">
        <f>IF(G1540&lt;&gt;"",VLOOKUP(G1540,'nhân viên sale'!$A$2:$C$1624,2,0),"")</f>
        <v/>
      </c>
      <c r="L1540" s="27" t="str">
        <f t="shared" ref="L1540:L1603" si="125">IF(K1540&lt;&gt;"",VLOOKUP(K1540,tenhang,2,0),"")</f>
        <v/>
      </c>
      <c r="N1540" s="50" t="str">
        <f t="shared" si="124"/>
        <v/>
      </c>
      <c r="Q1540" s="28" t="str">
        <f t="shared" si="122"/>
        <v/>
      </c>
      <c r="T1540" s="30">
        <f t="shared" si="120"/>
        <v>0</v>
      </c>
      <c r="U1540" s="30">
        <f t="shared" si="121"/>
        <v>0</v>
      </c>
      <c r="X1540" s="67" t="str">
        <f t="shared" si="118"/>
        <v/>
      </c>
      <c r="Z1540" s="30" t="str">
        <f t="shared" si="119"/>
        <v/>
      </c>
    </row>
    <row r="1541" spans="1:26" ht="25.5" customHeight="1" x14ac:dyDescent="0.25">
      <c r="A1541" s="13"/>
      <c r="B1541" s="82" t="str">
        <f t="shared" si="123"/>
        <v/>
      </c>
      <c r="J1541" s="50" t="str">
        <f>IF(G1541&lt;&gt;"",VLOOKUP(G1541,'nhân viên sale'!$A$2:$C$1624,2,0),"")</f>
        <v/>
      </c>
      <c r="L1541" s="27" t="str">
        <f t="shared" si="125"/>
        <v/>
      </c>
      <c r="N1541" s="50" t="str">
        <f t="shared" si="124"/>
        <v/>
      </c>
      <c r="Q1541" s="28" t="str">
        <f t="shared" si="122"/>
        <v/>
      </c>
      <c r="T1541" s="30">
        <f t="shared" si="120"/>
        <v>0</v>
      </c>
      <c r="U1541" s="30">
        <f t="shared" si="121"/>
        <v>0</v>
      </c>
      <c r="X1541" s="67" t="str">
        <f t="shared" si="118"/>
        <v/>
      </c>
      <c r="Z1541" s="30" t="str">
        <f t="shared" si="119"/>
        <v/>
      </c>
    </row>
    <row r="1542" spans="1:26" ht="25.5" customHeight="1" x14ac:dyDescent="0.25">
      <c r="A1542" s="13"/>
      <c r="B1542" s="82" t="str">
        <f t="shared" si="123"/>
        <v/>
      </c>
      <c r="J1542" s="50" t="str">
        <f>IF(G1542&lt;&gt;"",VLOOKUP(G1542,'nhân viên sale'!$A$2:$C$1624,2,0),"")</f>
        <v/>
      </c>
      <c r="L1542" s="27" t="str">
        <f t="shared" si="125"/>
        <v/>
      </c>
      <c r="N1542" s="50" t="str">
        <f t="shared" si="124"/>
        <v/>
      </c>
      <c r="Q1542" s="28" t="str">
        <f t="shared" si="122"/>
        <v/>
      </c>
      <c r="T1542" s="30">
        <f t="shared" si="120"/>
        <v>0</v>
      </c>
      <c r="U1542" s="30">
        <f t="shared" si="121"/>
        <v>0</v>
      </c>
      <c r="X1542" s="67" t="str">
        <f t="shared" si="118"/>
        <v/>
      </c>
      <c r="Z1542" s="30" t="str">
        <f t="shared" si="119"/>
        <v/>
      </c>
    </row>
    <row r="1543" spans="1:26" ht="25.5" customHeight="1" x14ac:dyDescent="0.25">
      <c r="A1543" s="13"/>
      <c r="B1543" s="82" t="str">
        <f t="shared" si="123"/>
        <v/>
      </c>
      <c r="J1543" s="50" t="str">
        <f>IF(G1543&lt;&gt;"",VLOOKUP(G1543,'nhân viên sale'!$A$2:$C$1624,2,0),"")</f>
        <v/>
      </c>
      <c r="L1543" s="27" t="str">
        <f t="shared" si="125"/>
        <v/>
      </c>
      <c r="N1543" s="50" t="str">
        <f t="shared" si="124"/>
        <v/>
      </c>
      <c r="Q1543" s="28" t="str">
        <f t="shared" si="122"/>
        <v/>
      </c>
      <c r="T1543" s="30">
        <f t="shared" si="120"/>
        <v>0</v>
      </c>
      <c r="U1543" s="30">
        <f t="shared" si="121"/>
        <v>0</v>
      </c>
      <c r="X1543" s="67" t="str">
        <f t="shared" si="118"/>
        <v/>
      </c>
      <c r="Z1543" s="30" t="str">
        <f t="shared" si="119"/>
        <v/>
      </c>
    </row>
    <row r="1544" spans="1:26" ht="25.5" customHeight="1" x14ac:dyDescent="0.25">
      <c r="A1544" s="13"/>
      <c r="B1544" s="82" t="str">
        <f t="shared" si="123"/>
        <v/>
      </c>
      <c r="J1544" s="50" t="str">
        <f>IF(G1544&lt;&gt;"",VLOOKUP(G1544,'nhân viên sale'!$A$2:$C$1624,2,0),"")</f>
        <v/>
      </c>
      <c r="L1544" s="27" t="str">
        <f t="shared" si="125"/>
        <v/>
      </c>
      <c r="N1544" s="50" t="str">
        <f t="shared" si="124"/>
        <v/>
      </c>
      <c r="Q1544" s="28" t="str">
        <f t="shared" si="122"/>
        <v/>
      </c>
      <c r="T1544" s="30">
        <f t="shared" si="120"/>
        <v>0</v>
      </c>
      <c r="U1544" s="30">
        <f t="shared" si="121"/>
        <v>0</v>
      </c>
      <c r="X1544" s="67" t="str">
        <f t="shared" si="118"/>
        <v/>
      </c>
      <c r="Z1544" s="30" t="str">
        <f t="shared" si="119"/>
        <v/>
      </c>
    </row>
    <row r="1545" spans="1:26" ht="25.5" customHeight="1" x14ac:dyDescent="0.25">
      <c r="A1545" s="13"/>
      <c r="B1545" s="82" t="str">
        <f t="shared" si="123"/>
        <v/>
      </c>
      <c r="J1545" s="50" t="str">
        <f>IF(G1545&lt;&gt;"",VLOOKUP(G1545,'nhân viên sale'!$A$2:$C$1624,2,0),"")</f>
        <v/>
      </c>
      <c r="L1545" s="27" t="str">
        <f t="shared" si="125"/>
        <v/>
      </c>
      <c r="N1545" s="50" t="str">
        <f t="shared" si="124"/>
        <v/>
      </c>
      <c r="Q1545" s="28" t="str">
        <f t="shared" si="122"/>
        <v/>
      </c>
      <c r="T1545" s="30">
        <f t="shared" si="120"/>
        <v>0</v>
      </c>
      <c r="U1545" s="30">
        <f t="shared" si="121"/>
        <v>0</v>
      </c>
      <c r="X1545" s="67" t="str">
        <f t="shared" si="118"/>
        <v/>
      </c>
      <c r="Z1545" s="30" t="str">
        <f t="shared" si="119"/>
        <v/>
      </c>
    </row>
    <row r="1546" spans="1:26" ht="25.5" customHeight="1" x14ac:dyDescent="0.25">
      <c r="A1546" s="13"/>
      <c r="B1546" s="82" t="str">
        <f t="shared" si="123"/>
        <v/>
      </c>
      <c r="J1546" s="50" t="str">
        <f>IF(G1546&lt;&gt;"",VLOOKUP(G1546,'nhân viên sale'!$A$2:$C$1624,2,0),"")</f>
        <v/>
      </c>
      <c r="L1546" s="27" t="str">
        <f t="shared" si="125"/>
        <v/>
      </c>
      <c r="N1546" s="50" t="str">
        <f t="shared" si="124"/>
        <v/>
      </c>
      <c r="Q1546" s="28" t="str">
        <f t="shared" si="122"/>
        <v/>
      </c>
      <c r="T1546" s="30">
        <f t="shared" si="120"/>
        <v>0</v>
      </c>
      <c r="U1546" s="30">
        <f t="shared" si="121"/>
        <v>0</v>
      </c>
      <c r="X1546" s="67" t="str">
        <f t="shared" ref="X1546:X1609" si="126">IF(K1546&lt;&gt;"",8,"")</f>
        <v/>
      </c>
      <c r="Z1546" s="30" t="str">
        <f t="shared" ref="Z1546:Z1609" si="127">IF(K1546&lt;&gt;"",ROUND(U1546*X1546*1%,0),"")</f>
        <v/>
      </c>
    </row>
    <row r="1547" spans="1:26" ht="25.5" customHeight="1" x14ac:dyDescent="0.25">
      <c r="A1547" s="13"/>
      <c r="B1547" s="82" t="str">
        <f t="shared" si="123"/>
        <v/>
      </c>
      <c r="J1547" s="50" t="str">
        <f>IF(G1547&lt;&gt;"",VLOOKUP(G1547,'nhân viên sale'!$A$2:$C$1624,2,0),"")</f>
        <v/>
      </c>
      <c r="L1547" s="27" t="str">
        <f t="shared" si="125"/>
        <v/>
      </c>
      <c r="N1547" s="50" t="str">
        <f t="shared" si="124"/>
        <v/>
      </c>
      <c r="Q1547" s="28" t="str">
        <f t="shared" si="122"/>
        <v/>
      </c>
      <c r="T1547" s="30">
        <f t="shared" si="120"/>
        <v>0</v>
      </c>
      <c r="U1547" s="30">
        <f t="shared" si="121"/>
        <v>0</v>
      </c>
      <c r="X1547" s="67" t="str">
        <f t="shared" si="126"/>
        <v/>
      </c>
      <c r="Z1547" s="30" t="str">
        <f t="shared" si="127"/>
        <v/>
      </c>
    </row>
    <row r="1548" spans="1:26" ht="25.5" customHeight="1" x14ac:dyDescent="0.25">
      <c r="A1548" s="13"/>
      <c r="B1548" s="82" t="str">
        <f t="shared" si="123"/>
        <v/>
      </c>
      <c r="J1548" s="50" t="str">
        <f>IF(G1548&lt;&gt;"",VLOOKUP(G1548,'nhân viên sale'!$A$2:$C$1624,2,0),"")</f>
        <v/>
      </c>
      <c r="L1548" s="27" t="str">
        <f t="shared" si="125"/>
        <v/>
      </c>
      <c r="N1548" s="50" t="str">
        <f t="shared" si="124"/>
        <v/>
      </c>
      <c r="Q1548" s="28" t="str">
        <f t="shared" si="122"/>
        <v/>
      </c>
      <c r="T1548" s="30">
        <f t="shared" si="120"/>
        <v>0</v>
      </c>
      <c r="U1548" s="30">
        <f t="shared" si="121"/>
        <v>0</v>
      </c>
      <c r="X1548" s="67" t="str">
        <f t="shared" si="126"/>
        <v/>
      </c>
      <c r="Z1548" s="30" t="str">
        <f t="shared" si="127"/>
        <v/>
      </c>
    </row>
    <row r="1549" spans="1:26" ht="25.5" customHeight="1" x14ac:dyDescent="0.25">
      <c r="A1549" s="13"/>
      <c r="B1549" s="82" t="str">
        <f t="shared" si="123"/>
        <v/>
      </c>
      <c r="J1549" s="50" t="str">
        <f>IF(G1549&lt;&gt;"",VLOOKUP(G1549,'nhân viên sale'!$A$2:$C$1624,2,0),"")</f>
        <v/>
      </c>
      <c r="L1549" s="27" t="str">
        <f t="shared" si="125"/>
        <v/>
      </c>
      <c r="N1549" s="50" t="str">
        <f t="shared" si="124"/>
        <v/>
      </c>
      <c r="Q1549" s="28" t="str">
        <f t="shared" si="122"/>
        <v/>
      </c>
      <c r="T1549" s="30">
        <f t="shared" si="120"/>
        <v>0</v>
      </c>
      <c r="U1549" s="30">
        <f t="shared" si="121"/>
        <v>0</v>
      </c>
      <c r="X1549" s="67" t="str">
        <f t="shared" si="126"/>
        <v/>
      </c>
      <c r="Z1549" s="30" t="str">
        <f t="shared" si="127"/>
        <v/>
      </c>
    </row>
    <row r="1550" spans="1:26" ht="25.5" customHeight="1" x14ac:dyDescent="0.25">
      <c r="A1550" s="13"/>
      <c r="B1550" s="82" t="str">
        <f t="shared" si="123"/>
        <v/>
      </c>
      <c r="J1550" s="50" t="str">
        <f>IF(G1550&lt;&gt;"",VLOOKUP(G1550,'nhân viên sale'!$A$2:$C$1624,2,0),"")</f>
        <v/>
      </c>
      <c r="L1550" s="27" t="str">
        <f t="shared" si="125"/>
        <v/>
      </c>
      <c r="N1550" s="50" t="str">
        <f t="shared" si="124"/>
        <v/>
      </c>
      <c r="Q1550" s="28" t="str">
        <f t="shared" si="122"/>
        <v/>
      </c>
      <c r="T1550" s="30">
        <f t="shared" si="120"/>
        <v>0</v>
      </c>
      <c r="U1550" s="30">
        <f t="shared" si="121"/>
        <v>0</v>
      </c>
      <c r="X1550" s="67" t="str">
        <f t="shared" si="126"/>
        <v/>
      </c>
      <c r="Z1550" s="30" t="str">
        <f t="shared" si="127"/>
        <v/>
      </c>
    </row>
    <row r="1551" spans="1:26" ht="25.5" customHeight="1" x14ac:dyDescent="0.25">
      <c r="A1551" s="13"/>
      <c r="B1551" s="82" t="str">
        <f t="shared" si="123"/>
        <v/>
      </c>
      <c r="J1551" s="50" t="str">
        <f>IF(G1551&lt;&gt;"",VLOOKUP(G1551,'nhân viên sale'!$A$2:$C$1624,2,0),"")</f>
        <v/>
      </c>
      <c r="L1551" s="27" t="str">
        <f t="shared" si="125"/>
        <v/>
      </c>
      <c r="N1551" s="50" t="str">
        <f t="shared" si="124"/>
        <v/>
      </c>
      <c r="Q1551" s="28" t="str">
        <f t="shared" si="122"/>
        <v/>
      </c>
      <c r="T1551" s="30">
        <f t="shared" si="120"/>
        <v>0</v>
      </c>
      <c r="U1551" s="30">
        <f t="shared" si="121"/>
        <v>0</v>
      </c>
      <c r="X1551" s="67" t="str">
        <f t="shared" si="126"/>
        <v/>
      </c>
      <c r="Z1551" s="30" t="str">
        <f t="shared" si="127"/>
        <v/>
      </c>
    </row>
    <row r="1552" spans="1:26" ht="25.5" customHeight="1" x14ac:dyDescent="0.25">
      <c r="A1552" s="13"/>
      <c r="B1552" s="82" t="str">
        <f t="shared" si="123"/>
        <v/>
      </c>
      <c r="J1552" s="50" t="str">
        <f>IF(G1552&lt;&gt;"",VLOOKUP(G1552,'nhân viên sale'!$A$2:$C$1624,2,0),"")</f>
        <v/>
      </c>
      <c r="L1552" s="27" t="str">
        <f t="shared" si="125"/>
        <v/>
      </c>
      <c r="N1552" s="50" t="str">
        <f t="shared" si="124"/>
        <v/>
      </c>
      <c r="Q1552" s="28" t="str">
        <f t="shared" si="122"/>
        <v/>
      </c>
      <c r="T1552" s="30">
        <f t="shared" si="120"/>
        <v>0</v>
      </c>
      <c r="U1552" s="30">
        <f t="shared" si="121"/>
        <v>0</v>
      </c>
      <c r="X1552" s="67" t="str">
        <f t="shared" si="126"/>
        <v/>
      </c>
      <c r="Z1552" s="30" t="str">
        <f t="shared" si="127"/>
        <v/>
      </c>
    </row>
    <row r="1553" spans="1:26" ht="25.5" customHeight="1" x14ac:dyDescent="0.25">
      <c r="A1553" s="13"/>
      <c r="B1553" s="82" t="str">
        <f t="shared" si="123"/>
        <v/>
      </c>
      <c r="J1553" s="50" t="str">
        <f>IF(G1553&lt;&gt;"",VLOOKUP(G1553,'nhân viên sale'!$A$2:$C$1624,2,0),"")</f>
        <v/>
      </c>
      <c r="L1553" s="27" t="str">
        <f t="shared" si="125"/>
        <v/>
      </c>
      <c r="N1553" s="50" t="str">
        <f t="shared" si="124"/>
        <v/>
      </c>
      <c r="Q1553" s="28" t="str">
        <f t="shared" si="122"/>
        <v/>
      </c>
      <c r="T1553" s="30">
        <f t="shared" si="120"/>
        <v>0</v>
      </c>
      <c r="U1553" s="30">
        <f t="shared" si="121"/>
        <v>0</v>
      </c>
      <c r="X1553" s="67" t="str">
        <f t="shared" si="126"/>
        <v/>
      </c>
      <c r="Z1553" s="30" t="str">
        <f t="shared" si="127"/>
        <v/>
      </c>
    </row>
    <row r="1554" spans="1:26" ht="25.5" customHeight="1" x14ac:dyDescent="0.25">
      <c r="A1554" s="13"/>
      <c r="B1554" s="82" t="str">
        <f t="shared" si="123"/>
        <v/>
      </c>
      <c r="J1554" s="50" t="str">
        <f>IF(G1554&lt;&gt;"",VLOOKUP(G1554,'nhân viên sale'!$A$2:$C$1624,2,0),"")</f>
        <v/>
      </c>
      <c r="L1554" s="27" t="str">
        <f t="shared" si="125"/>
        <v/>
      </c>
      <c r="N1554" s="50" t="str">
        <f t="shared" si="124"/>
        <v/>
      </c>
      <c r="Q1554" s="28" t="str">
        <f t="shared" si="122"/>
        <v/>
      </c>
      <c r="T1554" s="30">
        <f t="shared" si="120"/>
        <v>0</v>
      </c>
      <c r="U1554" s="30">
        <f t="shared" si="121"/>
        <v>0</v>
      </c>
      <c r="X1554" s="67" t="str">
        <f t="shared" si="126"/>
        <v/>
      </c>
      <c r="Z1554" s="30" t="str">
        <f t="shared" si="127"/>
        <v/>
      </c>
    </row>
    <row r="1555" spans="1:26" ht="25.5" customHeight="1" x14ac:dyDescent="0.25">
      <c r="A1555" s="13"/>
      <c r="B1555" s="82" t="str">
        <f t="shared" si="123"/>
        <v/>
      </c>
      <c r="J1555" s="50" t="str">
        <f>IF(G1555&lt;&gt;"",VLOOKUP(G1555,'nhân viên sale'!$A$2:$C$1624,2,0),"")</f>
        <v/>
      </c>
      <c r="L1555" s="27" t="str">
        <f t="shared" si="125"/>
        <v/>
      </c>
      <c r="N1555" s="50" t="str">
        <f t="shared" si="124"/>
        <v/>
      </c>
      <c r="Q1555" s="28" t="str">
        <f t="shared" si="122"/>
        <v/>
      </c>
      <c r="T1555" s="30">
        <f t="shared" si="120"/>
        <v>0</v>
      </c>
      <c r="U1555" s="30">
        <f t="shared" si="121"/>
        <v>0</v>
      </c>
      <c r="X1555" s="67" t="str">
        <f t="shared" si="126"/>
        <v/>
      </c>
      <c r="Z1555" s="30" t="str">
        <f t="shared" si="127"/>
        <v/>
      </c>
    </row>
    <row r="1556" spans="1:26" ht="25.5" customHeight="1" x14ac:dyDescent="0.25">
      <c r="A1556" s="13"/>
      <c r="B1556" s="82" t="str">
        <f t="shared" si="123"/>
        <v/>
      </c>
      <c r="J1556" s="50" t="str">
        <f>IF(G1556&lt;&gt;"",VLOOKUP(G1556,'nhân viên sale'!$A$2:$C$1624,2,0),"")</f>
        <v/>
      </c>
      <c r="L1556" s="27" t="str">
        <f t="shared" si="125"/>
        <v/>
      </c>
      <c r="N1556" s="50" t="str">
        <f t="shared" si="124"/>
        <v/>
      </c>
      <c r="Q1556" s="28" t="str">
        <f t="shared" si="122"/>
        <v/>
      </c>
      <c r="T1556" s="30">
        <f t="shared" si="120"/>
        <v>0</v>
      </c>
      <c r="U1556" s="30">
        <f t="shared" si="121"/>
        <v>0</v>
      </c>
      <c r="X1556" s="67" t="str">
        <f t="shared" si="126"/>
        <v/>
      </c>
      <c r="Z1556" s="30" t="str">
        <f t="shared" si="127"/>
        <v/>
      </c>
    </row>
    <row r="1557" spans="1:26" ht="25.5" customHeight="1" x14ac:dyDescent="0.25">
      <c r="A1557" s="13"/>
      <c r="B1557" s="82" t="str">
        <f t="shared" si="123"/>
        <v/>
      </c>
      <c r="J1557" s="50" t="str">
        <f>IF(G1557&lt;&gt;"",VLOOKUP(G1557,'nhân viên sale'!$A$2:$C$1624,2,0),"")</f>
        <v/>
      </c>
      <c r="L1557" s="27" t="str">
        <f t="shared" si="125"/>
        <v/>
      </c>
      <c r="N1557" s="50" t="str">
        <f t="shared" si="124"/>
        <v/>
      </c>
      <c r="Q1557" s="28" t="str">
        <f t="shared" si="122"/>
        <v/>
      </c>
      <c r="T1557" s="30">
        <f t="shared" si="120"/>
        <v>0</v>
      </c>
      <c r="U1557" s="30">
        <f t="shared" si="121"/>
        <v>0</v>
      </c>
      <c r="X1557" s="67" t="str">
        <f t="shared" si="126"/>
        <v/>
      </c>
      <c r="Z1557" s="30" t="str">
        <f t="shared" si="127"/>
        <v/>
      </c>
    </row>
    <row r="1558" spans="1:26" ht="25.5" customHeight="1" x14ac:dyDescent="0.25">
      <c r="A1558" s="13"/>
      <c r="B1558" s="82" t="str">
        <f t="shared" si="123"/>
        <v/>
      </c>
      <c r="J1558" s="50" t="str">
        <f>IF(G1558&lt;&gt;"",VLOOKUP(G1558,'nhân viên sale'!$A$2:$C$1624,2,0),"")</f>
        <v/>
      </c>
      <c r="L1558" s="27" t="str">
        <f t="shared" si="125"/>
        <v/>
      </c>
      <c r="N1558" s="50" t="str">
        <f t="shared" si="124"/>
        <v/>
      </c>
      <c r="Q1558" s="28" t="str">
        <f t="shared" si="122"/>
        <v/>
      </c>
      <c r="T1558" s="30">
        <f t="shared" si="120"/>
        <v>0</v>
      </c>
      <c r="U1558" s="30">
        <f t="shared" si="121"/>
        <v>0</v>
      </c>
      <c r="X1558" s="67" t="str">
        <f t="shared" si="126"/>
        <v/>
      </c>
      <c r="Z1558" s="30" t="str">
        <f t="shared" si="127"/>
        <v/>
      </c>
    </row>
    <row r="1559" spans="1:26" ht="25.5" customHeight="1" x14ac:dyDescent="0.25">
      <c r="A1559" s="13"/>
      <c r="B1559" s="82" t="str">
        <f t="shared" si="123"/>
        <v/>
      </c>
      <c r="J1559" s="50" t="str">
        <f>IF(G1559&lt;&gt;"",VLOOKUP(G1559,'nhân viên sale'!$A$2:$C$1624,2,0),"")</f>
        <v/>
      </c>
      <c r="L1559" s="27" t="str">
        <f t="shared" si="125"/>
        <v/>
      </c>
      <c r="N1559" s="50" t="str">
        <f t="shared" si="124"/>
        <v/>
      </c>
      <c r="Q1559" s="28" t="str">
        <f t="shared" si="122"/>
        <v/>
      </c>
      <c r="T1559" s="30">
        <f t="shared" si="120"/>
        <v>0</v>
      </c>
      <c r="U1559" s="30">
        <f t="shared" si="121"/>
        <v>0</v>
      </c>
      <c r="X1559" s="67" t="str">
        <f t="shared" si="126"/>
        <v/>
      </c>
      <c r="Z1559" s="30" t="str">
        <f t="shared" si="127"/>
        <v/>
      </c>
    </row>
    <row r="1560" spans="1:26" ht="25.5" customHeight="1" x14ac:dyDescent="0.25">
      <c r="A1560" s="13"/>
      <c r="B1560" s="82" t="str">
        <f t="shared" si="123"/>
        <v/>
      </c>
      <c r="J1560" s="50" t="str">
        <f>IF(G1560&lt;&gt;"",VLOOKUP(G1560,'nhân viên sale'!$A$2:$C$1624,2,0),"")</f>
        <v/>
      </c>
      <c r="L1560" s="27" t="str">
        <f t="shared" si="125"/>
        <v/>
      </c>
      <c r="N1560" s="50" t="str">
        <f t="shared" si="124"/>
        <v/>
      </c>
      <c r="Q1560" s="28" t="str">
        <f t="shared" si="122"/>
        <v/>
      </c>
      <c r="T1560" s="30">
        <f t="shared" si="120"/>
        <v>0</v>
      </c>
      <c r="U1560" s="30">
        <f t="shared" si="121"/>
        <v>0</v>
      </c>
      <c r="X1560" s="67" t="str">
        <f t="shared" si="126"/>
        <v/>
      </c>
      <c r="Z1560" s="30" t="str">
        <f t="shared" si="127"/>
        <v/>
      </c>
    </row>
    <row r="1561" spans="1:26" ht="25.5" customHeight="1" x14ac:dyDescent="0.25">
      <c r="A1561" s="13"/>
      <c r="B1561" s="82" t="str">
        <f t="shared" si="123"/>
        <v/>
      </c>
      <c r="J1561" s="50" t="str">
        <f>IF(G1561&lt;&gt;"",VLOOKUP(G1561,'nhân viên sale'!$A$2:$C$1624,2,0),"")</f>
        <v/>
      </c>
      <c r="L1561" s="27" t="str">
        <f t="shared" si="125"/>
        <v/>
      </c>
      <c r="N1561" s="50" t="str">
        <f t="shared" si="124"/>
        <v/>
      </c>
      <c r="Q1561" s="28" t="str">
        <f t="shared" si="122"/>
        <v/>
      </c>
      <c r="T1561" s="30">
        <f t="shared" si="120"/>
        <v>0</v>
      </c>
      <c r="U1561" s="30">
        <f t="shared" si="121"/>
        <v>0</v>
      </c>
      <c r="X1561" s="67" t="str">
        <f t="shared" si="126"/>
        <v/>
      </c>
      <c r="Z1561" s="30" t="str">
        <f t="shared" si="127"/>
        <v/>
      </c>
    </row>
    <row r="1562" spans="1:26" ht="25.5" customHeight="1" x14ac:dyDescent="0.25">
      <c r="A1562" s="13"/>
      <c r="B1562" s="82" t="str">
        <f t="shared" si="123"/>
        <v/>
      </c>
      <c r="J1562" s="50" t="str">
        <f>IF(G1562&lt;&gt;"",VLOOKUP(G1562,'nhân viên sale'!$A$2:$C$1624,2,0),"")</f>
        <v/>
      </c>
      <c r="L1562" s="27" t="str">
        <f t="shared" si="125"/>
        <v/>
      </c>
      <c r="N1562" s="50" t="str">
        <f t="shared" si="124"/>
        <v/>
      </c>
      <c r="Q1562" s="28" t="str">
        <f t="shared" si="122"/>
        <v/>
      </c>
      <c r="T1562" s="30">
        <f t="shared" si="120"/>
        <v>0</v>
      </c>
      <c r="U1562" s="30">
        <f t="shared" si="121"/>
        <v>0</v>
      </c>
      <c r="X1562" s="67" t="str">
        <f t="shared" si="126"/>
        <v/>
      </c>
      <c r="Z1562" s="30" t="str">
        <f t="shared" si="127"/>
        <v/>
      </c>
    </row>
    <row r="1563" spans="1:26" ht="25.5" customHeight="1" x14ac:dyDescent="0.25">
      <c r="A1563" s="13"/>
      <c r="B1563" s="82" t="str">
        <f t="shared" si="123"/>
        <v/>
      </c>
      <c r="J1563" s="50" t="str">
        <f>IF(G1563&lt;&gt;"",VLOOKUP(G1563,'nhân viên sale'!$A$2:$C$1624,2,0),"")</f>
        <v/>
      </c>
      <c r="L1563" s="27" t="str">
        <f t="shared" si="125"/>
        <v/>
      </c>
      <c r="N1563" s="50" t="str">
        <f t="shared" si="124"/>
        <v/>
      </c>
      <c r="Q1563" s="28" t="str">
        <f t="shared" si="122"/>
        <v/>
      </c>
      <c r="T1563" s="30">
        <f t="shared" si="120"/>
        <v>0</v>
      </c>
      <c r="U1563" s="30">
        <f t="shared" si="121"/>
        <v>0</v>
      </c>
      <c r="X1563" s="67" t="str">
        <f t="shared" si="126"/>
        <v/>
      </c>
      <c r="Z1563" s="30" t="str">
        <f t="shared" si="127"/>
        <v/>
      </c>
    </row>
    <row r="1564" spans="1:26" ht="25.5" customHeight="1" x14ac:dyDescent="0.25">
      <c r="A1564" s="13"/>
      <c r="B1564" s="82" t="str">
        <f t="shared" si="123"/>
        <v/>
      </c>
      <c r="J1564" s="50" t="str">
        <f>IF(G1564&lt;&gt;"",VLOOKUP(G1564,'nhân viên sale'!$A$2:$C$1624,2,0),"")</f>
        <v/>
      </c>
      <c r="L1564" s="27" t="str">
        <f t="shared" si="125"/>
        <v/>
      </c>
      <c r="N1564" s="50" t="str">
        <f t="shared" si="124"/>
        <v/>
      </c>
      <c r="Q1564" s="28" t="str">
        <f t="shared" si="122"/>
        <v/>
      </c>
      <c r="T1564" s="30">
        <f t="shared" si="120"/>
        <v>0</v>
      </c>
      <c r="U1564" s="30">
        <f t="shared" si="121"/>
        <v>0</v>
      </c>
      <c r="X1564" s="67" t="str">
        <f t="shared" si="126"/>
        <v/>
      </c>
      <c r="Z1564" s="30" t="str">
        <f t="shared" si="127"/>
        <v/>
      </c>
    </row>
    <row r="1565" spans="1:26" ht="25.5" customHeight="1" x14ac:dyDescent="0.25">
      <c r="A1565" s="13"/>
      <c r="B1565" s="82" t="str">
        <f t="shared" si="123"/>
        <v/>
      </c>
      <c r="J1565" s="50" t="str">
        <f>IF(G1565&lt;&gt;"",VLOOKUP(G1565,'nhân viên sale'!$A$2:$C$1624,2,0),"")</f>
        <v/>
      </c>
      <c r="L1565" s="27" t="str">
        <f t="shared" si="125"/>
        <v/>
      </c>
      <c r="N1565" s="50" t="str">
        <f t="shared" si="124"/>
        <v/>
      </c>
      <c r="Q1565" s="28" t="str">
        <f t="shared" si="122"/>
        <v/>
      </c>
      <c r="T1565" s="30">
        <f t="shared" si="120"/>
        <v>0</v>
      </c>
      <c r="U1565" s="30">
        <f t="shared" si="121"/>
        <v>0</v>
      </c>
      <c r="X1565" s="67" t="str">
        <f t="shared" si="126"/>
        <v/>
      </c>
      <c r="Z1565" s="30" t="str">
        <f t="shared" si="127"/>
        <v/>
      </c>
    </row>
    <row r="1566" spans="1:26" ht="25.5" customHeight="1" x14ac:dyDescent="0.25">
      <c r="A1566" s="13"/>
      <c r="B1566" s="82" t="str">
        <f t="shared" si="123"/>
        <v/>
      </c>
      <c r="J1566" s="50" t="str">
        <f>IF(G1566&lt;&gt;"",VLOOKUP(G1566,'nhân viên sale'!$A$2:$C$1624,2,0),"")</f>
        <v/>
      </c>
      <c r="L1566" s="27" t="str">
        <f t="shared" si="125"/>
        <v/>
      </c>
      <c r="N1566" s="50" t="str">
        <f t="shared" si="124"/>
        <v/>
      </c>
      <c r="Q1566" s="28" t="str">
        <f t="shared" si="122"/>
        <v/>
      </c>
      <c r="T1566" s="30">
        <f t="shared" si="120"/>
        <v>0</v>
      </c>
      <c r="U1566" s="30">
        <f t="shared" si="121"/>
        <v>0</v>
      </c>
      <c r="X1566" s="67" t="str">
        <f t="shared" si="126"/>
        <v/>
      </c>
      <c r="Z1566" s="30" t="str">
        <f t="shared" si="127"/>
        <v/>
      </c>
    </row>
    <row r="1567" spans="1:26" ht="25.5" customHeight="1" x14ac:dyDescent="0.25">
      <c r="A1567" s="13"/>
      <c r="B1567" s="82" t="str">
        <f t="shared" si="123"/>
        <v/>
      </c>
      <c r="J1567" s="50" t="str">
        <f>IF(G1567&lt;&gt;"",VLOOKUP(G1567,'nhân viên sale'!$A$2:$C$1624,2,0),"")</f>
        <v/>
      </c>
      <c r="L1567" s="27" t="str">
        <f t="shared" si="125"/>
        <v/>
      </c>
      <c r="N1567" s="50" t="str">
        <f t="shared" si="124"/>
        <v/>
      </c>
      <c r="Q1567" s="28" t="str">
        <f t="shared" si="122"/>
        <v/>
      </c>
      <c r="T1567" s="30">
        <f t="shared" si="120"/>
        <v>0</v>
      </c>
      <c r="U1567" s="30">
        <f t="shared" si="121"/>
        <v>0</v>
      </c>
      <c r="X1567" s="67" t="str">
        <f t="shared" si="126"/>
        <v/>
      </c>
      <c r="Z1567" s="30" t="str">
        <f t="shared" si="127"/>
        <v/>
      </c>
    </row>
    <row r="1568" spans="1:26" ht="25.5" customHeight="1" x14ac:dyDescent="0.25">
      <c r="A1568" s="13"/>
      <c r="B1568" s="82" t="str">
        <f t="shared" si="123"/>
        <v/>
      </c>
      <c r="J1568" s="50" t="str">
        <f>IF(G1568&lt;&gt;"",VLOOKUP(G1568,'nhân viên sale'!$A$2:$C$1624,2,0),"")</f>
        <v/>
      </c>
      <c r="L1568" s="27" t="str">
        <f t="shared" si="125"/>
        <v/>
      </c>
      <c r="N1568" s="50" t="str">
        <f t="shared" si="124"/>
        <v/>
      </c>
      <c r="Q1568" s="28" t="str">
        <f t="shared" si="122"/>
        <v/>
      </c>
      <c r="T1568" s="30">
        <f t="shared" si="120"/>
        <v>0</v>
      </c>
      <c r="U1568" s="30">
        <f t="shared" si="121"/>
        <v>0</v>
      </c>
      <c r="X1568" s="67" t="str">
        <f t="shared" si="126"/>
        <v/>
      </c>
      <c r="Z1568" s="30" t="str">
        <f t="shared" si="127"/>
        <v/>
      </c>
    </row>
    <row r="1569" spans="1:26" ht="25.5" customHeight="1" x14ac:dyDescent="0.25">
      <c r="A1569" s="13"/>
      <c r="B1569" s="82" t="str">
        <f t="shared" si="123"/>
        <v/>
      </c>
      <c r="J1569" s="50" t="str">
        <f>IF(G1569&lt;&gt;"",VLOOKUP(G1569,'nhân viên sale'!$A$2:$C$1624,2,0),"")</f>
        <v/>
      </c>
      <c r="L1569" s="27" t="str">
        <f t="shared" si="125"/>
        <v/>
      </c>
      <c r="N1569" s="50" t="str">
        <f t="shared" si="124"/>
        <v/>
      </c>
      <c r="Q1569" s="28" t="str">
        <f t="shared" si="122"/>
        <v/>
      </c>
      <c r="T1569" s="30">
        <f t="shared" si="120"/>
        <v>0</v>
      </c>
      <c r="U1569" s="30">
        <f t="shared" si="121"/>
        <v>0</v>
      </c>
      <c r="X1569" s="67" t="str">
        <f t="shared" si="126"/>
        <v/>
      </c>
      <c r="Z1569" s="30" t="str">
        <f t="shared" si="127"/>
        <v/>
      </c>
    </row>
    <row r="1570" spans="1:26" ht="25.5" customHeight="1" x14ac:dyDescent="0.25">
      <c r="A1570" s="13"/>
      <c r="B1570" s="82" t="str">
        <f t="shared" si="123"/>
        <v/>
      </c>
      <c r="J1570" s="50" t="str">
        <f>IF(G1570&lt;&gt;"",VLOOKUP(G1570,'nhân viên sale'!$A$2:$C$1624,2,0),"")</f>
        <v/>
      </c>
      <c r="L1570" s="27" t="str">
        <f t="shared" si="125"/>
        <v/>
      </c>
      <c r="N1570" s="50" t="str">
        <f t="shared" si="124"/>
        <v/>
      </c>
      <c r="Q1570" s="28" t="str">
        <f t="shared" si="122"/>
        <v/>
      </c>
      <c r="T1570" s="30">
        <f t="shared" si="120"/>
        <v>0</v>
      </c>
      <c r="U1570" s="30">
        <f t="shared" si="121"/>
        <v>0</v>
      </c>
      <c r="X1570" s="67" t="str">
        <f t="shared" si="126"/>
        <v/>
      </c>
      <c r="Z1570" s="30" t="str">
        <f t="shared" si="127"/>
        <v/>
      </c>
    </row>
    <row r="1571" spans="1:26" ht="25.5" customHeight="1" x14ac:dyDescent="0.25">
      <c r="A1571" s="13"/>
      <c r="B1571" s="82" t="str">
        <f t="shared" si="123"/>
        <v/>
      </c>
      <c r="J1571" s="50" t="str">
        <f>IF(G1571&lt;&gt;"",VLOOKUP(G1571,'nhân viên sale'!$A$2:$C$1624,2,0),"")</f>
        <v/>
      </c>
      <c r="L1571" s="27" t="str">
        <f t="shared" si="125"/>
        <v/>
      </c>
      <c r="N1571" s="50" t="str">
        <f t="shared" si="124"/>
        <v/>
      </c>
      <c r="Q1571" s="28" t="str">
        <f t="shared" si="122"/>
        <v/>
      </c>
      <c r="T1571" s="30">
        <f t="shared" si="120"/>
        <v>0</v>
      </c>
      <c r="U1571" s="30">
        <f t="shared" si="121"/>
        <v>0</v>
      </c>
      <c r="X1571" s="67" t="str">
        <f t="shared" si="126"/>
        <v/>
      </c>
      <c r="Z1571" s="30" t="str">
        <f t="shared" si="127"/>
        <v/>
      </c>
    </row>
    <row r="1572" spans="1:26" ht="25.5" customHeight="1" x14ac:dyDescent="0.25">
      <c r="A1572" s="13"/>
      <c r="B1572" s="82" t="str">
        <f t="shared" si="123"/>
        <v/>
      </c>
      <c r="J1572" s="50" t="str">
        <f>IF(G1572&lt;&gt;"",VLOOKUP(G1572,'nhân viên sale'!$A$2:$C$1624,2,0),"")</f>
        <v/>
      </c>
      <c r="L1572" s="27" t="str">
        <f t="shared" si="125"/>
        <v/>
      </c>
      <c r="N1572" s="50" t="str">
        <f t="shared" si="124"/>
        <v/>
      </c>
      <c r="Q1572" s="28" t="str">
        <f t="shared" si="122"/>
        <v/>
      </c>
      <c r="T1572" s="30">
        <f t="shared" si="120"/>
        <v>0</v>
      </c>
      <c r="U1572" s="30">
        <f t="shared" si="121"/>
        <v>0</v>
      </c>
      <c r="X1572" s="67" t="str">
        <f t="shared" si="126"/>
        <v/>
      </c>
      <c r="Z1572" s="30" t="str">
        <f t="shared" si="127"/>
        <v/>
      </c>
    </row>
    <row r="1573" spans="1:26" ht="25.5" customHeight="1" x14ac:dyDescent="0.25">
      <c r="A1573" s="13"/>
      <c r="B1573" s="82" t="str">
        <f t="shared" si="123"/>
        <v/>
      </c>
      <c r="J1573" s="50" t="str">
        <f>IF(G1573&lt;&gt;"",VLOOKUP(G1573,'nhân viên sale'!$A$2:$C$1624,2,0),"")</f>
        <v/>
      </c>
      <c r="L1573" s="27" t="str">
        <f t="shared" si="125"/>
        <v/>
      </c>
      <c r="N1573" s="50" t="str">
        <f t="shared" si="124"/>
        <v/>
      </c>
      <c r="Q1573" s="28" t="str">
        <f t="shared" si="122"/>
        <v/>
      </c>
      <c r="T1573" s="30">
        <f t="shared" si="120"/>
        <v>0</v>
      </c>
      <c r="U1573" s="30">
        <f t="shared" si="121"/>
        <v>0</v>
      </c>
      <c r="X1573" s="67" t="str">
        <f t="shared" si="126"/>
        <v/>
      </c>
      <c r="Z1573" s="30" t="str">
        <f t="shared" si="127"/>
        <v/>
      </c>
    </row>
    <row r="1574" spans="1:26" ht="25.5" customHeight="1" x14ac:dyDescent="0.25">
      <c r="A1574" s="13"/>
      <c r="B1574" s="82" t="str">
        <f t="shared" si="123"/>
        <v/>
      </c>
      <c r="J1574" s="50" t="str">
        <f>IF(G1574&lt;&gt;"",VLOOKUP(G1574,'nhân viên sale'!$A$2:$C$1624,2,0),"")</f>
        <v/>
      </c>
      <c r="L1574" s="27" t="str">
        <f t="shared" si="125"/>
        <v/>
      </c>
      <c r="N1574" s="50" t="str">
        <f t="shared" si="124"/>
        <v/>
      </c>
      <c r="Q1574" s="28" t="str">
        <f t="shared" si="122"/>
        <v/>
      </c>
      <c r="T1574" s="30">
        <f t="shared" si="120"/>
        <v>0</v>
      </c>
      <c r="U1574" s="30">
        <f t="shared" si="121"/>
        <v>0</v>
      </c>
      <c r="X1574" s="67" t="str">
        <f t="shared" si="126"/>
        <v/>
      </c>
      <c r="Z1574" s="30" t="str">
        <f t="shared" si="127"/>
        <v/>
      </c>
    </row>
    <row r="1575" spans="1:26" ht="25.5" customHeight="1" x14ac:dyDescent="0.25">
      <c r="A1575" s="13"/>
      <c r="B1575" s="82" t="str">
        <f t="shared" si="123"/>
        <v/>
      </c>
      <c r="J1575" s="50" t="str">
        <f>IF(G1575&lt;&gt;"",VLOOKUP(G1575,'nhân viên sale'!$A$2:$C$1624,2,0),"")</f>
        <v/>
      </c>
      <c r="L1575" s="27" t="str">
        <f t="shared" si="125"/>
        <v/>
      </c>
      <c r="N1575" s="50" t="str">
        <f t="shared" si="124"/>
        <v/>
      </c>
      <c r="Q1575" s="28" t="str">
        <f t="shared" si="122"/>
        <v/>
      </c>
      <c r="T1575" s="30">
        <f t="shared" si="120"/>
        <v>0</v>
      </c>
      <c r="U1575" s="30">
        <f t="shared" si="121"/>
        <v>0</v>
      </c>
      <c r="X1575" s="67" t="str">
        <f t="shared" si="126"/>
        <v/>
      </c>
      <c r="Z1575" s="30" t="str">
        <f t="shared" si="127"/>
        <v/>
      </c>
    </row>
    <row r="1576" spans="1:26" ht="25.5" customHeight="1" x14ac:dyDescent="0.25">
      <c r="A1576" s="13"/>
      <c r="B1576" s="82" t="str">
        <f t="shared" si="123"/>
        <v/>
      </c>
      <c r="J1576" s="50" t="str">
        <f>IF(G1576&lt;&gt;"",VLOOKUP(G1576,'nhân viên sale'!$A$2:$C$1624,2,0),"")</f>
        <v/>
      </c>
      <c r="L1576" s="27" t="str">
        <f t="shared" si="125"/>
        <v/>
      </c>
      <c r="N1576" s="50" t="str">
        <f t="shared" si="124"/>
        <v/>
      </c>
      <c r="Q1576" s="28" t="str">
        <f t="shared" si="122"/>
        <v/>
      </c>
      <c r="T1576" s="30">
        <f t="shared" si="120"/>
        <v>0</v>
      </c>
      <c r="U1576" s="30">
        <f t="shared" si="121"/>
        <v>0</v>
      </c>
      <c r="X1576" s="67" t="str">
        <f t="shared" si="126"/>
        <v/>
      </c>
      <c r="Z1576" s="30" t="str">
        <f t="shared" si="127"/>
        <v/>
      </c>
    </row>
    <row r="1577" spans="1:26" ht="25.5" customHeight="1" x14ac:dyDescent="0.25">
      <c r="A1577" s="13"/>
      <c r="B1577" s="82" t="str">
        <f t="shared" si="123"/>
        <v/>
      </c>
      <c r="J1577" s="50" t="str">
        <f>IF(G1577&lt;&gt;"",VLOOKUP(G1577,'nhân viên sale'!$A$2:$C$1624,2,0),"")</f>
        <v/>
      </c>
      <c r="L1577" s="27" t="str">
        <f t="shared" si="125"/>
        <v/>
      </c>
      <c r="N1577" s="50" t="str">
        <f t="shared" si="124"/>
        <v/>
      </c>
      <c r="Q1577" s="28" t="str">
        <f t="shared" si="122"/>
        <v/>
      </c>
      <c r="T1577" s="30">
        <f t="shared" si="120"/>
        <v>0</v>
      </c>
      <c r="U1577" s="30">
        <f t="shared" si="121"/>
        <v>0</v>
      </c>
      <c r="X1577" s="67" t="str">
        <f t="shared" si="126"/>
        <v/>
      </c>
      <c r="Z1577" s="30" t="str">
        <f t="shared" si="127"/>
        <v/>
      </c>
    </row>
    <row r="1578" spans="1:26" ht="25.5" customHeight="1" x14ac:dyDescent="0.25">
      <c r="A1578" s="13"/>
      <c r="B1578" s="82" t="str">
        <f t="shared" si="123"/>
        <v/>
      </c>
      <c r="J1578" s="50" t="str">
        <f>IF(G1578&lt;&gt;"",VLOOKUP(G1578,'nhân viên sale'!$A$2:$C$1624,2,0),"")</f>
        <v/>
      </c>
      <c r="L1578" s="27" t="str">
        <f t="shared" si="125"/>
        <v/>
      </c>
      <c r="N1578" s="50" t="str">
        <f t="shared" si="124"/>
        <v/>
      </c>
      <c r="Q1578" s="28" t="str">
        <f t="shared" si="122"/>
        <v/>
      </c>
      <c r="T1578" s="30">
        <f t="shared" si="120"/>
        <v>0</v>
      </c>
      <c r="U1578" s="30">
        <f t="shared" si="121"/>
        <v>0</v>
      </c>
      <c r="X1578" s="67" t="str">
        <f t="shared" si="126"/>
        <v/>
      </c>
      <c r="Z1578" s="30" t="str">
        <f t="shared" si="127"/>
        <v/>
      </c>
    </row>
    <row r="1579" spans="1:26" ht="25.5" customHeight="1" x14ac:dyDescent="0.25">
      <c r="A1579" s="13"/>
      <c r="B1579" s="82" t="str">
        <f t="shared" si="123"/>
        <v/>
      </c>
      <c r="J1579" s="50" t="str">
        <f>IF(G1579&lt;&gt;"",VLOOKUP(G1579,'nhân viên sale'!$A$2:$C$1624,2,0),"")</f>
        <v/>
      </c>
      <c r="L1579" s="27" t="str">
        <f t="shared" si="125"/>
        <v/>
      </c>
      <c r="N1579" s="50" t="str">
        <f t="shared" si="124"/>
        <v/>
      </c>
      <c r="Q1579" s="28" t="str">
        <f t="shared" si="122"/>
        <v/>
      </c>
      <c r="T1579" s="30">
        <f t="shared" si="120"/>
        <v>0</v>
      </c>
      <c r="U1579" s="30">
        <f t="shared" si="121"/>
        <v>0</v>
      </c>
      <c r="X1579" s="67" t="str">
        <f t="shared" si="126"/>
        <v/>
      </c>
      <c r="Z1579" s="30" t="str">
        <f t="shared" si="127"/>
        <v/>
      </c>
    </row>
    <row r="1580" spans="1:26" ht="25.5" customHeight="1" x14ac:dyDescent="0.25">
      <c r="A1580" s="13"/>
      <c r="B1580" s="82" t="str">
        <f t="shared" si="123"/>
        <v/>
      </c>
      <c r="J1580" s="50" t="str">
        <f>IF(G1580&lt;&gt;"",VLOOKUP(G1580,'nhân viên sale'!$A$2:$C$1624,2,0),"")</f>
        <v/>
      </c>
      <c r="L1580" s="27" t="str">
        <f t="shared" si="125"/>
        <v/>
      </c>
      <c r="N1580" s="50" t="str">
        <f t="shared" si="124"/>
        <v/>
      </c>
      <c r="Q1580" s="28" t="str">
        <f t="shared" si="122"/>
        <v/>
      </c>
      <c r="T1580" s="30">
        <f t="shared" si="120"/>
        <v>0</v>
      </c>
      <c r="U1580" s="30">
        <f t="shared" si="121"/>
        <v>0</v>
      </c>
      <c r="X1580" s="67" t="str">
        <f t="shared" si="126"/>
        <v/>
      </c>
      <c r="Z1580" s="30" t="str">
        <f t="shared" si="127"/>
        <v/>
      </c>
    </row>
    <row r="1581" spans="1:26" ht="25.5" customHeight="1" x14ac:dyDescent="0.25">
      <c r="A1581" s="13"/>
      <c r="B1581" s="82" t="str">
        <f t="shared" si="123"/>
        <v/>
      </c>
      <c r="J1581" s="50" t="str">
        <f>IF(G1581&lt;&gt;"",VLOOKUP(G1581,'nhân viên sale'!$A$2:$C$1624,2,0),"")</f>
        <v/>
      </c>
      <c r="L1581" s="27" t="str">
        <f t="shared" si="125"/>
        <v/>
      </c>
      <c r="N1581" s="50" t="str">
        <f t="shared" si="124"/>
        <v/>
      </c>
      <c r="Q1581" s="28" t="str">
        <f t="shared" si="122"/>
        <v/>
      </c>
      <c r="T1581" s="30">
        <f t="shared" si="120"/>
        <v>0</v>
      </c>
      <c r="U1581" s="30">
        <f t="shared" si="121"/>
        <v>0</v>
      </c>
      <c r="X1581" s="67" t="str">
        <f t="shared" si="126"/>
        <v/>
      </c>
      <c r="Z1581" s="30" t="str">
        <f t="shared" si="127"/>
        <v/>
      </c>
    </row>
    <row r="1582" spans="1:26" ht="25.5" customHeight="1" x14ac:dyDescent="0.25">
      <c r="A1582" s="13"/>
      <c r="B1582" s="82" t="str">
        <f t="shared" si="123"/>
        <v/>
      </c>
      <c r="J1582" s="50" t="str">
        <f>IF(G1582&lt;&gt;"",VLOOKUP(G1582,'nhân viên sale'!$A$2:$C$1624,2,0),"")</f>
        <v/>
      </c>
      <c r="L1582" s="27" t="str">
        <f t="shared" si="125"/>
        <v/>
      </c>
      <c r="N1582" s="50" t="str">
        <f t="shared" si="124"/>
        <v/>
      </c>
      <c r="Q1582" s="28" t="str">
        <f t="shared" si="122"/>
        <v/>
      </c>
      <c r="T1582" s="30">
        <f t="shared" si="120"/>
        <v>0</v>
      </c>
      <c r="U1582" s="30">
        <f t="shared" si="121"/>
        <v>0</v>
      </c>
      <c r="X1582" s="67" t="str">
        <f t="shared" si="126"/>
        <v/>
      </c>
      <c r="Z1582" s="30" t="str">
        <f t="shared" si="127"/>
        <v/>
      </c>
    </row>
    <row r="1583" spans="1:26" ht="25.5" customHeight="1" x14ac:dyDescent="0.25">
      <c r="A1583" s="13"/>
      <c r="B1583" s="82" t="str">
        <f t="shared" si="123"/>
        <v/>
      </c>
      <c r="J1583" s="50" t="str">
        <f>IF(G1583&lt;&gt;"",VLOOKUP(G1583,'nhân viên sale'!$A$2:$C$1624,2,0),"")</f>
        <v/>
      </c>
      <c r="L1583" s="27" t="str">
        <f t="shared" si="125"/>
        <v/>
      </c>
      <c r="N1583" s="50" t="str">
        <f t="shared" si="124"/>
        <v/>
      </c>
      <c r="Q1583" s="28" t="str">
        <f t="shared" si="122"/>
        <v/>
      </c>
      <c r="T1583" s="30">
        <f t="shared" si="120"/>
        <v>0</v>
      </c>
      <c r="U1583" s="30">
        <f t="shared" si="121"/>
        <v>0</v>
      </c>
      <c r="X1583" s="67" t="str">
        <f t="shared" si="126"/>
        <v/>
      </c>
      <c r="Z1583" s="30" t="str">
        <f t="shared" si="127"/>
        <v/>
      </c>
    </row>
    <row r="1584" spans="1:26" ht="25.5" customHeight="1" x14ac:dyDescent="0.25">
      <c r="A1584" s="13"/>
      <c r="B1584" s="82" t="str">
        <f t="shared" si="123"/>
        <v/>
      </c>
      <c r="J1584" s="50" t="str">
        <f>IF(G1584&lt;&gt;"",VLOOKUP(G1584,'nhân viên sale'!$A$2:$C$1624,2,0),"")</f>
        <v/>
      </c>
      <c r="L1584" s="27" t="str">
        <f t="shared" si="125"/>
        <v/>
      </c>
      <c r="N1584" s="50" t="str">
        <f t="shared" si="124"/>
        <v/>
      </c>
      <c r="Q1584" s="28" t="str">
        <f t="shared" si="122"/>
        <v/>
      </c>
      <c r="T1584" s="30">
        <f t="shared" si="120"/>
        <v>0</v>
      </c>
      <c r="U1584" s="30">
        <f t="shared" si="121"/>
        <v>0</v>
      </c>
      <c r="X1584" s="67" t="str">
        <f t="shared" si="126"/>
        <v/>
      </c>
      <c r="Z1584" s="30" t="str">
        <f t="shared" si="127"/>
        <v/>
      </c>
    </row>
    <row r="1585" spans="1:26" ht="25.5" customHeight="1" x14ac:dyDescent="0.25">
      <c r="A1585" s="13"/>
      <c r="B1585" s="82" t="str">
        <f t="shared" si="123"/>
        <v/>
      </c>
      <c r="J1585" s="50" t="str">
        <f>IF(G1585&lt;&gt;"",VLOOKUP(G1585,'nhân viên sale'!$A$2:$C$1624,2,0),"")</f>
        <v/>
      </c>
      <c r="L1585" s="27" t="str">
        <f t="shared" si="125"/>
        <v/>
      </c>
      <c r="N1585" s="50" t="str">
        <f t="shared" si="124"/>
        <v/>
      </c>
      <c r="Q1585" s="28" t="str">
        <f t="shared" si="122"/>
        <v/>
      </c>
      <c r="T1585" s="30">
        <f t="shared" ref="T1585:T1648" si="128">IF(K1585&lt;&gt;"",VLOOKUP(K1585,tenhang,4,0),0)</f>
        <v>0</v>
      </c>
      <c r="U1585" s="30">
        <f t="shared" ref="U1585:U1648" si="129">R1585*T1585</f>
        <v>0</v>
      </c>
      <c r="X1585" s="67" t="str">
        <f t="shared" si="126"/>
        <v/>
      </c>
      <c r="Z1585" s="30" t="str">
        <f t="shared" si="127"/>
        <v/>
      </c>
    </row>
    <row r="1586" spans="1:26" ht="25.5" customHeight="1" x14ac:dyDescent="0.25">
      <c r="A1586" s="13"/>
      <c r="B1586" s="82" t="str">
        <f t="shared" si="123"/>
        <v/>
      </c>
      <c r="J1586" s="50" t="str">
        <f>IF(G1586&lt;&gt;"",VLOOKUP(G1586,'nhân viên sale'!$A$2:$C$1624,2,0),"")</f>
        <v/>
      </c>
      <c r="L1586" s="27" t="str">
        <f t="shared" si="125"/>
        <v/>
      </c>
      <c r="N1586" s="50" t="str">
        <f t="shared" si="124"/>
        <v/>
      </c>
      <c r="Q1586" s="28" t="str">
        <f t="shared" si="122"/>
        <v/>
      </c>
      <c r="T1586" s="30">
        <f t="shared" si="128"/>
        <v>0</v>
      </c>
      <c r="U1586" s="30">
        <f t="shared" si="129"/>
        <v>0</v>
      </c>
      <c r="X1586" s="67" t="str">
        <f t="shared" si="126"/>
        <v/>
      </c>
      <c r="Z1586" s="30" t="str">
        <f t="shared" si="127"/>
        <v/>
      </c>
    </row>
    <row r="1587" spans="1:26" ht="25.5" customHeight="1" x14ac:dyDescent="0.25">
      <c r="A1587" s="13"/>
      <c r="B1587" s="82" t="str">
        <f t="shared" si="123"/>
        <v/>
      </c>
      <c r="J1587" s="50" t="str">
        <f>IF(G1587&lt;&gt;"",VLOOKUP(G1587,'nhân viên sale'!$A$2:$C$1624,2,0),"")</f>
        <v/>
      </c>
      <c r="L1587" s="27" t="str">
        <f t="shared" si="125"/>
        <v/>
      </c>
      <c r="N1587" s="50" t="str">
        <f t="shared" si="124"/>
        <v/>
      </c>
      <c r="Q1587" s="28" t="str">
        <f t="shared" si="122"/>
        <v/>
      </c>
      <c r="T1587" s="30">
        <f t="shared" si="128"/>
        <v>0</v>
      </c>
      <c r="U1587" s="30">
        <f t="shared" si="129"/>
        <v>0</v>
      </c>
      <c r="X1587" s="67" t="str">
        <f t="shared" si="126"/>
        <v/>
      </c>
      <c r="Z1587" s="30" t="str">
        <f t="shared" si="127"/>
        <v/>
      </c>
    </row>
    <row r="1588" spans="1:26" ht="25.5" customHeight="1" x14ac:dyDescent="0.25">
      <c r="A1588" s="13"/>
      <c r="B1588" s="82" t="str">
        <f t="shared" si="123"/>
        <v/>
      </c>
      <c r="J1588" s="50" t="str">
        <f>IF(G1588&lt;&gt;"",VLOOKUP(G1588,'nhân viên sale'!$A$2:$C$1624,2,0),"")</f>
        <v/>
      </c>
      <c r="L1588" s="27" t="str">
        <f t="shared" si="125"/>
        <v/>
      </c>
      <c r="N1588" s="50" t="str">
        <f t="shared" si="124"/>
        <v/>
      </c>
      <c r="Q1588" s="28" t="str">
        <f t="shared" si="122"/>
        <v/>
      </c>
      <c r="T1588" s="30">
        <f t="shared" si="128"/>
        <v>0</v>
      </c>
      <c r="U1588" s="30">
        <f t="shared" si="129"/>
        <v>0</v>
      </c>
      <c r="X1588" s="67" t="str">
        <f t="shared" si="126"/>
        <v/>
      </c>
      <c r="Z1588" s="30" t="str">
        <f t="shared" si="127"/>
        <v/>
      </c>
    </row>
    <row r="1589" spans="1:26" ht="25.5" customHeight="1" x14ac:dyDescent="0.25">
      <c r="A1589" s="13"/>
      <c r="B1589" s="82" t="str">
        <f t="shared" si="123"/>
        <v/>
      </c>
      <c r="J1589" s="50" t="str">
        <f>IF(G1589&lt;&gt;"",VLOOKUP(G1589,'nhân viên sale'!$A$2:$C$1624,2,0),"")</f>
        <v/>
      </c>
      <c r="L1589" s="27" t="str">
        <f t="shared" si="125"/>
        <v/>
      </c>
      <c r="N1589" s="50" t="str">
        <f t="shared" si="124"/>
        <v/>
      </c>
      <c r="Q1589" s="28" t="str">
        <f t="shared" si="122"/>
        <v/>
      </c>
      <c r="T1589" s="30">
        <f t="shared" si="128"/>
        <v>0</v>
      </c>
      <c r="U1589" s="30">
        <f t="shared" si="129"/>
        <v>0</v>
      </c>
      <c r="X1589" s="67" t="str">
        <f t="shared" si="126"/>
        <v/>
      </c>
      <c r="Z1589" s="30" t="str">
        <f t="shared" si="127"/>
        <v/>
      </c>
    </row>
    <row r="1590" spans="1:26" ht="25.5" customHeight="1" x14ac:dyDescent="0.25">
      <c r="A1590" s="13"/>
      <c r="B1590" s="82" t="str">
        <f t="shared" si="123"/>
        <v/>
      </c>
      <c r="J1590" s="50" t="str">
        <f>IF(G1590&lt;&gt;"",VLOOKUP(G1590,'nhân viên sale'!$A$2:$C$1624,2,0),"")</f>
        <v/>
      </c>
      <c r="L1590" s="27" t="str">
        <f t="shared" si="125"/>
        <v/>
      </c>
      <c r="N1590" s="50" t="str">
        <f t="shared" si="124"/>
        <v/>
      </c>
      <c r="Q1590" s="28" t="str">
        <f t="shared" si="122"/>
        <v/>
      </c>
      <c r="T1590" s="30">
        <f t="shared" si="128"/>
        <v>0</v>
      </c>
      <c r="U1590" s="30">
        <f t="shared" si="129"/>
        <v>0</v>
      </c>
      <c r="X1590" s="67" t="str">
        <f t="shared" si="126"/>
        <v/>
      </c>
      <c r="Z1590" s="30" t="str">
        <f t="shared" si="127"/>
        <v/>
      </c>
    </row>
    <row r="1591" spans="1:26" ht="25.5" customHeight="1" x14ac:dyDescent="0.25">
      <c r="A1591" s="13"/>
      <c r="B1591" s="82" t="str">
        <f t="shared" si="123"/>
        <v/>
      </c>
      <c r="J1591" s="50" t="str">
        <f>IF(G1591&lt;&gt;"",VLOOKUP(G1591,'nhân viên sale'!$A$2:$C$1624,2,0),"")</f>
        <v/>
      </c>
      <c r="L1591" s="27" t="str">
        <f t="shared" si="125"/>
        <v/>
      </c>
      <c r="N1591" s="50" t="str">
        <f t="shared" si="124"/>
        <v/>
      </c>
      <c r="Q1591" s="28" t="str">
        <f t="shared" si="122"/>
        <v/>
      </c>
      <c r="T1591" s="30">
        <f t="shared" si="128"/>
        <v>0</v>
      </c>
      <c r="U1591" s="30">
        <f t="shared" si="129"/>
        <v>0</v>
      </c>
      <c r="X1591" s="67" t="str">
        <f t="shared" si="126"/>
        <v/>
      </c>
      <c r="Z1591" s="30" t="str">
        <f t="shared" si="127"/>
        <v/>
      </c>
    </row>
    <row r="1592" spans="1:26" ht="25.5" customHeight="1" x14ac:dyDescent="0.25">
      <c r="A1592" s="13"/>
      <c r="B1592" s="82" t="str">
        <f t="shared" si="123"/>
        <v/>
      </c>
      <c r="J1592" s="50" t="str">
        <f>IF(G1592&lt;&gt;"",VLOOKUP(G1592,'nhân viên sale'!$A$2:$C$1624,2,0),"")</f>
        <v/>
      </c>
      <c r="L1592" s="27" t="str">
        <f t="shared" si="125"/>
        <v/>
      </c>
      <c r="N1592" s="50" t="str">
        <f t="shared" si="124"/>
        <v/>
      </c>
      <c r="Q1592" s="28" t="str">
        <f t="shared" si="122"/>
        <v/>
      </c>
      <c r="T1592" s="30">
        <f t="shared" si="128"/>
        <v>0</v>
      </c>
      <c r="U1592" s="30">
        <f t="shared" si="129"/>
        <v>0</v>
      </c>
      <c r="X1592" s="67" t="str">
        <f t="shared" si="126"/>
        <v/>
      </c>
      <c r="Z1592" s="30" t="str">
        <f t="shared" si="127"/>
        <v/>
      </c>
    </row>
    <row r="1593" spans="1:26" ht="25.5" customHeight="1" x14ac:dyDescent="0.25">
      <c r="A1593" s="13"/>
      <c r="B1593" s="82" t="str">
        <f t="shared" si="123"/>
        <v/>
      </c>
      <c r="J1593" s="50" t="str">
        <f>IF(G1593&lt;&gt;"",VLOOKUP(G1593,'nhân viên sale'!$A$2:$C$1624,2,0),"")</f>
        <v/>
      </c>
      <c r="L1593" s="27" t="str">
        <f t="shared" si="125"/>
        <v/>
      </c>
      <c r="N1593" s="50" t="str">
        <f t="shared" si="124"/>
        <v/>
      </c>
      <c r="Q1593" s="28" t="str">
        <f t="shared" si="122"/>
        <v/>
      </c>
      <c r="T1593" s="30">
        <f t="shared" si="128"/>
        <v>0</v>
      </c>
      <c r="U1593" s="30">
        <f t="shared" si="129"/>
        <v>0</v>
      </c>
      <c r="X1593" s="67" t="str">
        <f t="shared" si="126"/>
        <v/>
      </c>
      <c r="Z1593" s="30" t="str">
        <f t="shared" si="127"/>
        <v/>
      </c>
    </row>
    <row r="1594" spans="1:26" ht="25.5" customHeight="1" x14ac:dyDescent="0.25">
      <c r="A1594" s="13"/>
      <c r="B1594" s="82" t="str">
        <f t="shared" si="123"/>
        <v/>
      </c>
      <c r="J1594" s="50" t="str">
        <f>IF(G1594&lt;&gt;"",VLOOKUP(G1594,'nhân viên sale'!$A$2:$C$1624,2,0),"")</f>
        <v/>
      </c>
      <c r="L1594" s="27" t="str">
        <f t="shared" si="125"/>
        <v/>
      </c>
      <c r="N1594" s="50" t="str">
        <f t="shared" si="124"/>
        <v/>
      </c>
      <c r="Q1594" s="28" t="str">
        <f t="shared" si="122"/>
        <v/>
      </c>
      <c r="T1594" s="30">
        <f t="shared" si="128"/>
        <v>0</v>
      </c>
      <c r="U1594" s="30">
        <f t="shared" si="129"/>
        <v>0</v>
      </c>
      <c r="X1594" s="67" t="str">
        <f t="shared" si="126"/>
        <v/>
      </c>
      <c r="Z1594" s="30" t="str">
        <f t="shared" si="127"/>
        <v/>
      </c>
    </row>
    <row r="1595" spans="1:26" ht="25.5" customHeight="1" x14ac:dyDescent="0.25">
      <c r="A1595" s="13"/>
      <c r="B1595" s="82" t="str">
        <f t="shared" si="123"/>
        <v/>
      </c>
      <c r="J1595" s="50" t="str">
        <f>IF(G1595&lt;&gt;"",VLOOKUP(G1595,'nhân viên sale'!$A$2:$C$1624,2,0),"")</f>
        <v/>
      </c>
      <c r="L1595" s="27" t="str">
        <f t="shared" si="125"/>
        <v/>
      </c>
      <c r="N1595" s="50" t="str">
        <f t="shared" si="124"/>
        <v/>
      </c>
      <c r="Q1595" s="28" t="str">
        <f t="shared" si="122"/>
        <v/>
      </c>
      <c r="T1595" s="30">
        <f t="shared" si="128"/>
        <v>0</v>
      </c>
      <c r="U1595" s="30">
        <f t="shared" si="129"/>
        <v>0</v>
      </c>
      <c r="X1595" s="67" t="str">
        <f t="shared" si="126"/>
        <v/>
      </c>
      <c r="Z1595" s="30" t="str">
        <f t="shared" si="127"/>
        <v/>
      </c>
    </row>
    <row r="1596" spans="1:26" ht="25.5" customHeight="1" x14ac:dyDescent="0.25">
      <c r="A1596" s="13"/>
      <c r="B1596" s="82" t="str">
        <f t="shared" si="123"/>
        <v/>
      </c>
      <c r="J1596" s="50" t="str">
        <f>IF(G1596&lt;&gt;"",VLOOKUP(G1596,'nhân viên sale'!$A$2:$C$1624,2,0),"")</f>
        <v/>
      </c>
      <c r="L1596" s="27" t="str">
        <f t="shared" si="125"/>
        <v/>
      </c>
      <c r="N1596" s="50" t="str">
        <f t="shared" si="124"/>
        <v/>
      </c>
      <c r="Q1596" s="28" t="str">
        <f t="shared" si="122"/>
        <v/>
      </c>
      <c r="T1596" s="30">
        <f t="shared" si="128"/>
        <v>0</v>
      </c>
      <c r="U1596" s="30">
        <f t="shared" si="129"/>
        <v>0</v>
      </c>
      <c r="X1596" s="67" t="str">
        <f t="shared" si="126"/>
        <v/>
      </c>
      <c r="Z1596" s="30" t="str">
        <f t="shared" si="127"/>
        <v/>
      </c>
    </row>
    <row r="1597" spans="1:26" ht="25.5" customHeight="1" x14ac:dyDescent="0.25">
      <c r="A1597" s="13"/>
      <c r="B1597" s="82" t="str">
        <f t="shared" si="123"/>
        <v/>
      </c>
      <c r="J1597" s="50" t="str">
        <f>IF(G1597&lt;&gt;"",VLOOKUP(G1597,'nhân viên sale'!$A$2:$C$1624,2,0),"")</f>
        <v/>
      </c>
      <c r="L1597" s="27" t="str">
        <f t="shared" si="125"/>
        <v/>
      </c>
      <c r="N1597" s="50" t="str">
        <f t="shared" si="124"/>
        <v/>
      </c>
      <c r="Q1597" s="28" t="str">
        <f t="shared" si="122"/>
        <v/>
      </c>
      <c r="T1597" s="30">
        <f t="shared" si="128"/>
        <v>0</v>
      </c>
      <c r="U1597" s="30">
        <f t="shared" si="129"/>
        <v>0</v>
      </c>
      <c r="X1597" s="67" t="str">
        <f t="shared" si="126"/>
        <v/>
      </c>
      <c r="Z1597" s="30" t="str">
        <f t="shared" si="127"/>
        <v/>
      </c>
    </row>
    <row r="1598" spans="1:26" ht="25.5" customHeight="1" x14ac:dyDescent="0.25">
      <c r="A1598" s="13"/>
      <c r="B1598" s="82" t="str">
        <f t="shared" si="123"/>
        <v/>
      </c>
      <c r="J1598" s="50" t="str">
        <f>IF(G1598&lt;&gt;"",VLOOKUP(G1598,'nhân viên sale'!$A$2:$C$1624,2,0),"")</f>
        <v/>
      </c>
      <c r="L1598" s="27" t="str">
        <f t="shared" si="125"/>
        <v/>
      </c>
      <c r="N1598" s="50" t="str">
        <f t="shared" si="124"/>
        <v/>
      </c>
      <c r="Q1598" s="28" t="str">
        <f t="shared" si="122"/>
        <v/>
      </c>
      <c r="T1598" s="30">
        <f t="shared" si="128"/>
        <v>0</v>
      </c>
      <c r="U1598" s="30">
        <f t="shared" si="129"/>
        <v>0</v>
      </c>
      <c r="X1598" s="67" t="str">
        <f t="shared" si="126"/>
        <v/>
      </c>
      <c r="Z1598" s="30" t="str">
        <f t="shared" si="127"/>
        <v/>
      </c>
    </row>
    <row r="1599" spans="1:26" ht="25.5" customHeight="1" x14ac:dyDescent="0.25">
      <c r="A1599" s="13"/>
      <c r="B1599" s="82" t="str">
        <f t="shared" si="123"/>
        <v/>
      </c>
      <c r="J1599" s="50" t="str">
        <f>IF(G1599&lt;&gt;"",VLOOKUP(G1599,'nhân viên sale'!$A$2:$C$1624,2,0),"")</f>
        <v/>
      </c>
      <c r="L1599" s="27" t="str">
        <f t="shared" si="125"/>
        <v/>
      </c>
      <c r="N1599" s="50" t="str">
        <f t="shared" si="124"/>
        <v/>
      </c>
      <c r="Q1599" s="28" t="str">
        <f t="shared" si="122"/>
        <v/>
      </c>
      <c r="T1599" s="30">
        <f t="shared" si="128"/>
        <v>0</v>
      </c>
      <c r="U1599" s="30">
        <f t="shared" si="129"/>
        <v>0</v>
      </c>
      <c r="X1599" s="67" t="str">
        <f t="shared" si="126"/>
        <v/>
      </c>
      <c r="Z1599" s="30" t="str">
        <f t="shared" si="127"/>
        <v/>
      </c>
    </row>
    <row r="1600" spans="1:26" ht="25.5" customHeight="1" x14ac:dyDescent="0.25">
      <c r="A1600" s="13"/>
      <c r="B1600" s="82" t="str">
        <f t="shared" si="123"/>
        <v/>
      </c>
      <c r="J1600" s="50" t="str">
        <f>IF(G1600&lt;&gt;"",VLOOKUP(G1600,'nhân viên sale'!$A$2:$C$1624,2,0),"")</f>
        <v/>
      </c>
      <c r="L1600" s="27" t="str">
        <f t="shared" si="125"/>
        <v/>
      </c>
      <c r="N1600" s="50" t="str">
        <f t="shared" si="124"/>
        <v/>
      </c>
      <c r="Q1600" s="28" t="str">
        <f t="shared" si="122"/>
        <v/>
      </c>
      <c r="T1600" s="30">
        <f t="shared" si="128"/>
        <v>0</v>
      </c>
      <c r="U1600" s="30">
        <f t="shared" si="129"/>
        <v>0</v>
      </c>
      <c r="X1600" s="67" t="str">
        <f t="shared" si="126"/>
        <v/>
      </c>
      <c r="Z1600" s="30" t="str">
        <f t="shared" si="127"/>
        <v/>
      </c>
    </row>
    <row r="1601" spans="1:26" ht="25.5" customHeight="1" x14ac:dyDescent="0.25">
      <c r="A1601" s="13"/>
      <c r="B1601" s="82" t="str">
        <f t="shared" si="123"/>
        <v/>
      </c>
      <c r="J1601" s="50" t="str">
        <f>IF(G1601&lt;&gt;"",VLOOKUP(G1601,'nhân viên sale'!$A$2:$C$1624,2,0),"")</f>
        <v/>
      </c>
      <c r="L1601" s="27" t="str">
        <f t="shared" si="125"/>
        <v/>
      </c>
      <c r="N1601" s="50" t="str">
        <f t="shared" si="124"/>
        <v/>
      </c>
      <c r="Q1601" s="28" t="str">
        <f t="shared" si="122"/>
        <v/>
      </c>
      <c r="T1601" s="30">
        <f t="shared" si="128"/>
        <v>0</v>
      </c>
      <c r="U1601" s="30">
        <f t="shared" si="129"/>
        <v>0</v>
      </c>
      <c r="X1601" s="67" t="str">
        <f t="shared" si="126"/>
        <v/>
      </c>
      <c r="Z1601" s="30" t="str">
        <f t="shared" si="127"/>
        <v/>
      </c>
    </row>
    <row r="1602" spans="1:26" ht="25.5" customHeight="1" x14ac:dyDescent="0.25">
      <c r="A1602" s="13"/>
      <c r="B1602" s="82" t="str">
        <f t="shared" si="123"/>
        <v/>
      </c>
      <c r="J1602" s="50" t="str">
        <f>IF(G1602&lt;&gt;"",VLOOKUP(G1602,'nhân viên sale'!$A$2:$C$1624,2,0),"")</f>
        <v/>
      </c>
      <c r="L1602" s="27" t="str">
        <f t="shared" si="125"/>
        <v/>
      </c>
      <c r="N1602" s="50" t="str">
        <f t="shared" si="124"/>
        <v/>
      </c>
      <c r="Q1602" s="28" t="str">
        <f t="shared" ref="Q1602:Q1665" si="130">IF(K1602&lt;&gt;"",VLOOKUP(K1602,tenhang,3,0),"")</f>
        <v/>
      </c>
      <c r="T1602" s="30">
        <f t="shared" si="128"/>
        <v>0</v>
      </c>
      <c r="U1602" s="30">
        <f t="shared" si="129"/>
        <v>0</v>
      </c>
      <c r="X1602" s="67" t="str">
        <f t="shared" si="126"/>
        <v/>
      </c>
      <c r="Z1602" s="30" t="str">
        <f t="shared" si="127"/>
        <v/>
      </c>
    </row>
    <row r="1603" spans="1:26" ht="25.5" customHeight="1" x14ac:dyDescent="0.25">
      <c r="A1603" s="13"/>
      <c r="B1603" s="82" t="str">
        <f t="shared" ref="B1603:B1666" si="131">IF(I1603&lt;&gt;"",IF(LEN(I1603)&gt;9,LEFT(I1603,10),"sai PO"),"")</f>
        <v/>
      </c>
      <c r="J1603" s="50" t="str">
        <f>IF(G1603&lt;&gt;"",VLOOKUP(G1603,'nhân viên sale'!$A$2:$C$1624,2,0),"")</f>
        <v/>
      </c>
      <c r="L1603" s="27" t="str">
        <f t="shared" si="125"/>
        <v/>
      </c>
      <c r="N1603" s="50" t="str">
        <f t="shared" ref="N1603:N1666" si="132">IF(K1603&lt;&gt;"","K-HCM","")</f>
        <v/>
      </c>
      <c r="Q1603" s="28" t="str">
        <f t="shared" si="130"/>
        <v/>
      </c>
      <c r="T1603" s="30">
        <f t="shared" si="128"/>
        <v>0</v>
      </c>
      <c r="U1603" s="30">
        <f t="shared" si="129"/>
        <v>0</v>
      </c>
      <c r="X1603" s="67" t="str">
        <f t="shared" si="126"/>
        <v/>
      </c>
      <c r="Z1603" s="30" t="str">
        <f t="shared" si="127"/>
        <v/>
      </c>
    </row>
    <row r="1604" spans="1:26" ht="25.5" customHeight="1" x14ac:dyDescent="0.25">
      <c r="A1604" s="13"/>
      <c r="B1604" s="82" t="str">
        <f t="shared" si="131"/>
        <v/>
      </c>
      <c r="J1604" s="50" t="str">
        <f>IF(G1604&lt;&gt;"",VLOOKUP(G1604,'nhân viên sale'!$A$2:$C$1624,2,0),"")</f>
        <v/>
      </c>
      <c r="L1604" s="27" t="str">
        <f t="shared" ref="L1604:L1667" si="133">IF(K1604&lt;&gt;"",VLOOKUP(K1604,tenhang,2,0),"")</f>
        <v/>
      </c>
      <c r="N1604" s="50" t="str">
        <f t="shared" si="132"/>
        <v/>
      </c>
      <c r="Q1604" s="28" t="str">
        <f t="shared" si="130"/>
        <v/>
      </c>
      <c r="T1604" s="30">
        <f t="shared" si="128"/>
        <v>0</v>
      </c>
      <c r="U1604" s="30">
        <f t="shared" si="129"/>
        <v>0</v>
      </c>
      <c r="X1604" s="67" t="str">
        <f t="shared" si="126"/>
        <v/>
      </c>
      <c r="Z1604" s="30" t="str">
        <f t="shared" si="127"/>
        <v/>
      </c>
    </row>
    <row r="1605" spans="1:26" ht="25.5" customHeight="1" x14ac:dyDescent="0.25">
      <c r="A1605" s="13"/>
      <c r="B1605" s="82" t="str">
        <f t="shared" si="131"/>
        <v/>
      </c>
      <c r="J1605" s="50" t="str">
        <f>IF(G1605&lt;&gt;"",VLOOKUP(G1605,'nhân viên sale'!$A$2:$C$1624,2,0),"")</f>
        <v/>
      </c>
      <c r="L1605" s="27" t="str">
        <f t="shared" si="133"/>
        <v/>
      </c>
      <c r="N1605" s="50" t="str">
        <f t="shared" si="132"/>
        <v/>
      </c>
      <c r="Q1605" s="28" t="str">
        <f t="shared" si="130"/>
        <v/>
      </c>
      <c r="T1605" s="30">
        <f t="shared" si="128"/>
        <v>0</v>
      </c>
      <c r="U1605" s="30">
        <f t="shared" si="129"/>
        <v>0</v>
      </c>
      <c r="X1605" s="67" t="str">
        <f t="shared" si="126"/>
        <v/>
      </c>
      <c r="Z1605" s="30" t="str">
        <f t="shared" si="127"/>
        <v/>
      </c>
    </row>
    <row r="1606" spans="1:26" ht="25.5" customHeight="1" x14ac:dyDescent="0.25">
      <c r="A1606" s="13"/>
      <c r="B1606" s="82" t="str">
        <f t="shared" si="131"/>
        <v/>
      </c>
      <c r="J1606" s="50" t="str">
        <f>IF(G1606&lt;&gt;"",VLOOKUP(G1606,'nhân viên sale'!$A$2:$C$1624,2,0),"")</f>
        <v/>
      </c>
      <c r="L1606" s="27" t="str">
        <f t="shared" si="133"/>
        <v/>
      </c>
      <c r="N1606" s="50" t="str">
        <f t="shared" si="132"/>
        <v/>
      </c>
      <c r="Q1606" s="28" t="str">
        <f t="shared" si="130"/>
        <v/>
      </c>
      <c r="T1606" s="30">
        <f t="shared" si="128"/>
        <v>0</v>
      </c>
      <c r="U1606" s="30">
        <f t="shared" si="129"/>
        <v>0</v>
      </c>
      <c r="X1606" s="67" t="str">
        <f t="shared" si="126"/>
        <v/>
      </c>
      <c r="Z1606" s="30" t="str">
        <f t="shared" si="127"/>
        <v/>
      </c>
    </row>
    <row r="1607" spans="1:26" ht="25.5" customHeight="1" x14ac:dyDescent="0.25">
      <c r="A1607" s="13"/>
      <c r="B1607" s="82" t="str">
        <f t="shared" si="131"/>
        <v/>
      </c>
      <c r="J1607" s="50" t="str">
        <f>IF(G1607&lt;&gt;"",VLOOKUP(G1607,'nhân viên sale'!$A$2:$C$1624,2,0),"")</f>
        <v/>
      </c>
      <c r="L1607" s="27" t="str">
        <f t="shared" si="133"/>
        <v/>
      </c>
      <c r="N1607" s="50" t="str">
        <f t="shared" si="132"/>
        <v/>
      </c>
      <c r="Q1607" s="28" t="str">
        <f t="shared" si="130"/>
        <v/>
      </c>
      <c r="T1607" s="30">
        <f t="shared" si="128"/>
        <v>0</v>
      </c>
      <c r="U1607" s="30">
        <f t="shared" si="129"/>
        <v>0</v>
      </c>
      <c r="X1607" s="67" t="str">
        <f t="shared" si="126"/>
        <v/>
      </c>
      <c r="Z1607" s="30" t="str">
        <f t="shared" si="127"/>
        <v/>
      </c>
    </row>
    <row r="1608" spans="1:26" ht="25.5" customHeight="1" x14ac:dyDescent="0.25">
      <c r="A1608" s="13"/>
      <c r="B1608" s="82" t="str">
        <f t="shared" si="131"/>
        <v/>
      </c>
      <c r="J1608" s="50" t="str">
        <f>IF(G1608&lt;&gt;"",VLOOKUP(G1608,'nhân viên sale'!$A$2:$C$1624,2,0),"")</f>
        <v/>
      </c>
      <c r="L1608" s="27" t="str">
        <f t="shared" si="133"/>
        <v/>
      </c>
      <c r="N1608" s="50" t="str">
        <f t="shared" si="132"/>
        <v/>
      </c>
      <c r="Q1608" s="28" t="str">
        <f t="shared" si="130"/>
        <v/>
      </c>
      <c r="T1608" s="30">
        <f t="shared" si="128"/>
        <v>0</v>
      </c>
      <c r="U1608" s="30">
        <f t="shared" si="129"/>
        <v>0</v>
      </c>
      <c r="X1608" s="67" t="str">
        <f t="shared" si="126"/>
        <v/>
      </c>
      <c r="Z1608" s="30" t="str">
        <f t="shared" si="127"/>
        <v/>
      </c>
    </row>
    <row r="1609" spans="1:26" ht="25.5" customHeight="1" x14ac:dyDescent="0.25">
      <c r="A1609" s="13"/>
      <c r="B1609" s="82" t="str">
        <f t="shared" si="131"/>
        <v/>
      </c>
      <c r="J1609" s="50" t="str">
        <f>IF(G1609&lt;&gt;"",VLOOKUP(G1609,'nhân viên sale'!$A$2:$C$1624,2,0),"")</f>
        <v/>
      </c>
      <c r="L1609" s="27" t="str">
        <f t="shared" si="133"/>
        <v/>
      </c>
      <c r="N1609" s="50" t="str">
        <f t="shared" si="132"/>
        <v/>
      </c>
      <c r="Q1609" s="28" t="str">
        <f t="shared" si="130"/>
        <v/>
      </c>
      <c r="T1609" s="30">
        <f t="shared" si="128"/>
        <v>0</v>
      </c>
      <c r="U1609" s="30">
        <f t="shared" si="129"/>
        <v>0</v>
      </c>
      <c r="X1609" s="67" t="str">
        <f t="shared" si="126"/>
        <v/>
      </c>
      <c r="Z1609" s="30" t="str">
        <f t="shared" si="127"/>
        <v/>
      </c>
    </row>
    <row r="1610" spans="1:26" ht="25.5" customHeight="1" x14ac:dyDescent="0.25">
      <c r="A1610" s="13"/>
      <c r="B1610" s="82" t="str">
        <f t="shared" si="131"/>
        <v/>
      </c>
      <c r="J1610" s="50" t="str">
        <f>IF(G1610&lt;&gt;"",VLOOKUP(G1610,'nhân viên sale'!$A$2:$C$1624,2,0),"")</f>
        <v/>
      </c>
      <c r="L1610" s="27" t="str">
        <f t="shared" si="133"/>
        <v/>
      </c>
      <c r="N1610" s="50" t="str">
        <f t="shared" si="132"/>
        <v/>
      </c>
      <c r="Q1610" s="28" t="str">
        <f t="shared" si="130"/>
        <v/>
      </c>
      <c r="T1610" s="30">
        <f t="shared" si="128"/>
        <v>0</v>
      </c>
      <c r="U1610" s="30">
        <f t="shared" si="129"/>
        <v>0</v>
      </c>
      <c r="X1610" s="67" t="str">
        <f t="shared" ref="X1610:X1673" si="134">IF(K1610&lt;&gt;"",8,"")</f>
        <v/>
      </c>
      <c r="Z1610" s="30" t="str">
        <f t="shared" ref="Z1610:Z1673" si="135">IF(K1610&lt;&gt;"",ROUND(U1610*X1610*1%,0),"")</f>
        <v/>
      </c>
    </row>
    <row r="1611" spans="1:26" ht="25.5" customHeight="1" x14ac:dyDescent="0.25">
      <c r="A1611" s="13"/>
      <c r="B1611" s="82" t="str">
        <f t="shared" si="131"/>
        <v/>
      </c>
      <c r="J1611" s="50" t="str">
        <f>IF(G1611&lt;&gt;"",VLOOKUP(G1611,'nhân viên sale'!$A$2:$C$1624,2,0),"")</f>
        <v/>
      </c>
      <c r="L1611" s="27" t="str">
        <f t="shared" si="133"/>
        <v/>
      </c>
      <c r="N1611" s="50" t="str">
        <f t="shared" si="132"/>
        <v/>
      </c>
      <c r="Q1611" s="28" t="str">
        <f t="shared" si="130"/>
        <v/>
      </c>
      <c r="T1611" s="30">
        <f t="shared" si="128"/>
        <v>0</v>
      </c>
      <c r="U1611" s="30">
        <f t="shared" si="129"/>
        <v>0</v>
      </c>
      <c r="X1611" s="67" t="str">
        <f t="shared" si="134"/>
        <v/>
      </c>
      <c r="Z1611" s="30" t="str">
        <f t="shared" si="135"/>
        <v/>
      </c>
    </row>
    <row r="1612" spans="1:26" ht="25.5" customHeight="1" x14ac:dyDescent="0.25">
      <c r="A1612" s="13"/>
      <c r="B1612" s="82" t="str">
        <f t="shared" si="131"/>
        <v/>
      </c>
      <c r="J1612" s="50" t="str">
        <f>IF(G1612&lt;&gt;"",VLOOKUP(G1612,'nhân viên sale'!$A$2:$C$1624,2,0),"")</f>
        <v/>
      </c>
      <c r="L1612" s="27" t="str">
        <f t="shared" si="133"/>
        <v/>
      </c>
      <c r="N1612" s="50" t="str">
        <f t="shared" si="132"/>
        <v/>
      </c>
      <c r="Q1612" s="28" t="str">
        <f t="shared" si="130"/>
        <v/>
      </c>
      <c r="T1612" s="30">
        <f t="shared" si="128"/>
        <v>0</v>
      </c>
      <c r="U1612" s="30">
        <f t="shared" si="129"/>
        <v>0</v>
      </c>
      <c r="X1612" s="67" t="str">
        <f t="shared" si="134"/>
        <v/>
      </c>
      <c r="Z1612" s="30" t="str">
        <f t="shared" si="135"/>
        <v/>
      </c>
    </row>
    <row r="1613" spans="1:26" ht="25.5" customHeight="1" x14ac:dyDescent="0.25">
      <c r="A1613" s="13"/>
      <c r="B1613" s="82" t="str">
        <f t="shared" si="131"/>
        <v/>
      </c>
      <c r="J1613" s="50" t="str">
        <f>IF(G1613&lt;&gt;"",VLOOKUP(G1613,'nhân viên sale'!$A$2:$C$1624,2,0),"")</f>
        <v/>
      </c>
      <c r="L1613" s="27" t="str">
        <f t="shared" si="133"/>
        <v/>
      </c>
      <c r="N1613" s="50" t="str">
        <f t="shared" si="132"/>
        <v/>
      </c>
      <c r="Q1613" s="28" t="str">
        <f t="shared" si="130"/>
        <v/>
      </c>
      <c r="T1613" s="30">
        <f t="shared" si="128"/>
        <v>0</v>
      </c>
      <c r="U1613" s="30">
        <f t="shared" si="129"/>
        <v>0</v>
      </c>
      <c r="X1613" s="67" t="str">
        <f t="shared" si="134"/>
        <v/>
      </c>
      <c r="Z1613" s="30" t="str">
        <f t="shared" si="135"/>
        <v/>
      </c>
    </row>
    <row r="1614" spans="1:26" ht="25.5" customHeight="1" x14ac:dyDescent="0.25">
      <c r="A1614" s="13"/>
      <c r="B1614" s="82" t="str">
        <f t="shared" si="131"/>
        <v/>
      </c>
      <c r="J1614" s="50" t="str">
        <f>IF(G1614&lt;&gt;"",VLOOKUP(G1614,'nhân viên sale'!$A$2:$C$1624,2,0),"")</f>
        <v/>
      </c>
      <c r="L1614" s="27" t="str">
        <f t="shared" si="133"/>
        <v/>
      </c>
      <c r="N1614" s="50" t="str">
        <f t="shared" si="132"/>
        <v/>
      </c>
      <c r="Q1614" s="28" t="str">
        <f t="shared" si="130"/>
        <v/>
      </c>
      <c r="T1614" s="30">
        <f t="shared" si="128"/>
        <v>0</v>
      </c>
      <c r="U1614" s="30">
        <f t="shared" si="129"/>
        <v>0</v>
      </c>
      <c r="X1614" s="67" t="str">
        <f t="shared" si="134"/>
        <v/>
      </c>
      <c r="Z1614" s="30" t="str">
        <f t="shared" si="135"/>
        <v/>
      </c>
    </row>
    <row r="1615" spans="1:26" ht="25.5" customHeight="1" x14ac:dyDescent="0.25">
      <c r="A1615" s="13"/>
      <c r="B1615" s="82" t="str">
        <f t="shared" si="131"/>
        <v/>
      </c>
      <c r="J1615" s="50" t="str">
        <f>IF(G1615&lt;&gt;"",VLOOKUP(G1615,'nhân viên sale'!$A$2:$C$1624,2,0),"")</f>
        <v/>
      </c>
      <c r="L1615" s="27" t="str">
        <f t="shared" si="133"/>
        <v/>
      </c>
      <c r="N1615" s="50" t="str">
        <f t="shared" si="132"/>
        <v/>
      </c>
      <c r="Q1615" s="28" t="str">
        <f t="shared" si="130"/>
        <v/>
      </c>
      <c r="T1615" s="30">
        <f t="shared" si="128"/>
        <v>0</v>
      </c>
      <c r="U1615" s="30">
        <f t="shared" si="129"/>
        <v>0</v>
      </c>
      <c r="X1615" s="67" t="str">
        <f t="shared" si="134"/>
        <v/>
      </c>
      <c r="Z1615" s="30" t="str">
        <f t="shared" si="135"/>
        <v/>
      </c>
    </row>
    <row r="1616" spans="1:26" ht="25.5" customHeight="1" x14ac:dyDescent="0.25">
      <c r="A1616" s="13"/>
      <c r="B1616" s="82" t="str">
        <f t="shared" si="131"/>
        <v/>
      </c>
      <c r="J1616" s="50" t="str">
        <f>IF(G1616&lt;&gt;"",VLOOKUP(G1616,'nhân viên sale'!$A$2:$C$1624,2,0),"")</f>
        <v/>
      </c>
      <c r="L1616" s="27" t="str">
        <f t="shared" si="133"/>
        <v/>
      </c>
      <c r="N1616" s="50" t="str">
        <f t="shared" si="132"/>
        <v/>
      </c>
      <c r="Q1616" s="28" t="str">
        <f t="shared" si="130"/>
        <v/>
      </c>
      <c r="T1616" s="30">
        <f t="shared" si="128"/>
        <v>0</v>
      </c>
      <c r="U1616" s="30">
        <f t="shared" si="129"/>
        <v>0</v>
      </c>
      <c r="X1616" s="67" t="str">
        <f t="shared" si="134"/>
        <v/>
      </c>
      <c r="Z1616" s="30" t="str">
        <f t="shared" si="135"/>
        <v/>
      </c>
    </row>
    <row r="1617" spans="1:26" ht="25.5" customHeight="1" x14ac:dyDescent="0.25">
      <c r="A1617" s="13"/>
      <c r="B1617" s="82" t="str">
        <f t="shared" si="131"/>
        <v/>
      </c>
      <c r="J1617" s="50" t="str">
        <f>IF(G1617&lt;&gt;"",VLOOKUP(G1617,'nhân viên sale'!$A$2:$C$1624,2,0),"")</f>
        <v/>
      </c>
      <c r="L1617" s="27" t="str">
        <f t="shared" si="133"/>
        <v/>
      </c>
      <c r="N1617" s="50" t="str">
        <f t="shared" si="132"/>
        <v/>
      </c>
      <c r="Q1617" s="28" t="str">
        <f t="shared" si="130"/>
        <v/>
      </c>
      <c r="T1617" s="30">
        <f t="shared" si="128"/>
        <v>0</v>
      </c>
      <c r="U1617" s="30">
        <f t="shared" si="129"/>
        <v>0</v>
      </c>
      <c r="X1617" s="67" t="str">
        <f t="shared" si="134"/>
        <v/>
      </c>
      <c r="Z1617" s="30" t="str">
        <f t="shared" si="135"/>
        <v/>
      </c>
    </row>
    <row r="1618" spans="1:26" ht="25.5" customHeight="1" x14ac:dyDescent="0.25">
      <c r="A1618" s="13"/>
      <c r="B1618" s="82" t="str">
        <f t="shared" si="131"/>
        <v/>
      </c>
      <c r="J1618" s="50" t="str">
        <f>IF(G1618&lt;&gt;"",VLOOKUP(G1618,'nhân viên sale'!$A$2:$C$1624,2,0),"")</f>
        <v/>
      </c>
      <c r="L1618" s="27" t="str">
        <f t="shared" si="133"/>
        <v/>
      </c>
      <c r="N1618" s="50" t="str">
        <f t="shared" si="132"/>
        <v/>
      </c>
      <c r="Q1618" s="28" t="str">
        <f t="shared" si="130"/>
        <v/>
      </c>
      <c r="T1618" s="30">
        <f t="shared" si="128"/>
        <v>0</v>
      </c>
      <c r="U1618" s="30">
        <f t="shared" si="129"/>
        <v>0</v>
      </c>
      <c r="X1618" s="67" t="str">
        <f t="shared" si="134"/>
        <v/>
      </c>
      <c r="Z1618" s="30" t="str">
        <f t="shared" si="135"/>
        <v/>
      </c>
    </row>
    <row r="1619" spans="1:26" ht="25.5" customHeight="1" x14ac:dyDescent="0.25">
      <c r="A1619" s="13"/>
      <c r="B1619" s="82" t="str">
        <f t="shared" si="131"/>
        <v/>
      </c>
      <c r="J1619" s="50" t="str">
        <f>IF(G1619&lt;&gt;"",VLOOKUP(G1619,'nhân viên sale'!$A$2:$C$1624,2,0),"")</f>
        <v/>
      </c>
      <c r="L1619" s="27" t="str">
        <f t="shared" si="133"/>
        <v/>
      </c>
      <c r="N1619" s="50" t="str">
        <f t="shared" si="132"/>
        <v/>
      </c>
      <c r="Q1619" s="28" t="str">
        <f t="shared" si="130"/>
        <v/>
      </c>
      <c r="T1619" s="30">
        <f t="shared" si="128"/>
        <v>0</v>
      </c>
      <c r="U1619" s="30">
        <f t="shared" si="129"/>
        <v>0</v>
      </c>
      <c r="X1619" s="67" t="str">
        <f t="shared" si="134"/>
        <v/>
      </c>
      <c r="Z1619" s="30" t="str">
        <f t="shared" si="135"/>
        <v/>
      </c>
    </row>
    <row r="1620" spans="1:26" ht="25.5" customHeight="1" x14ac:dyDescent="0.25">
      <c r="A1620" s="13"/>
      <c r="B1620" s="82" t="str">
        <f t="shared" si="131"/>
        <v/>
      </c>
      <c r="J1620" s="50" t="str">
        <f>IF(G1620&lt;&gt;"",VLOOKUP(G1620,'nhân viên sale'!$A$2:$C$1624,2,0),"")</f>
        <v/>
      </c>
      <c r="L1620" s="27" t="str">
        <f t="shared" si="133"/>
        <v/>
      </c>
      <c r="N1620" s="50" t="str">
        <f t="shared" si="132"/>
        <v/>
      </c>
      <c r="Q1620" s="28" t="str">
        <f t="shared" si="130"/>
        <v/>
      </c>
      <c r="T1620" s="30">
        <f t="shared" si="128"/>
        <v>0</v>
      </c>
      <c r="U1620" s="30">
        <f t="shared" si="129"/>
        <v>0</v>
      </c>
      <c r="X1620" s="67" t="str">
        <f t="shared" si="134"/>
        <v/>
      </c>
      <c r="Z1620" s="30" t="str">
        <f t="shared" si="135"/>
        <v/>
      </c>
    </row>
    <row r="1621" spans="1:26" ht="25.5" customHeight="1" x14ac:dyDescent="0.25">
      <c r="A1621" s="13"/>
      <c r="B1621" s="82" t="str">
        <f t="shared" si="131"/>
        <v/>
      </c>
      <c r="J1621" s="50" t="str">
        <f>IF(G1621&lt;&gt;"",VLOOKUP(G1621,'nhân viên sale'!$A$2:$C$1624,2,0),"")</f>
        <v/>
      </c>
      <c r="L1621" s="27" t="str">
        <f t="shared" si="133"/>
        <v/>
      </c>
      <c r="N1621" s="50" t="str">
        <f t="shared" si="132"/>
        <v/>
      </c>
      <c r="Q1621" s="28" t="str">
        <f t="shared" si="130"/>
        <v/>
      </c>
      <c r="T1621" s="30">
        <f t="shared" si="128"/>
        <v>0</v>
      </c>
      <c r="U1621" s="30">
        <f t="shared" si="129"/>
        <v>0</v>
      </c>
      <c r="X1621" s="67" t="str">
        <f t="shared" si="134"/>
        <v/>
      </c>
      <c r="Z1621" s="30" t="str">
        <f t="shared" si="135"/>
        <v/>
      </c>
    </row>
    <row r="1622" spans="1:26" ht="25.5" customHeight="1" x14ac:dyDescent="0.25">
      <c r="A1622" s="13"/>
      <c r="B1622" s="82" t="str">
        <f t="shared" si="131"/>
        <v/>
      </c>
      <c r="J1622" s="50" t="str">
        <f>IF(G1622&lt;&gt;"",VLOOKUP(G1622,'nhân viên sale'!$A$2:$C$1624,2,0),"")</f>
        <v/>
      </c>
      <c r="L1622" s="27" t="str">
        <f t="shared" si="133"/>
        <v/>
      </c>
      <c r="N1622" s="50" t="str">
        <f t="shared" si="132"/>
        <v/>
      </c>
      <c r="Q1622" s="28" t="str">
        <f t="shared" si="130"/>
        <v/>
      </c>
      <c r="T1622" s="30">
        <f t="shared" si="128"/>
        <v>0</v>
      </c>
      <c r="U1622" s="30">
        <f t="shared" si="129"/>
        <v>0</v>
      </c>
      <c r="X1622" s="67" t="str">
        <f t="shared" si="134"/>
        <v/>
      </c>
      <c r="Z1622" s="30" t="str">
        <f t="shared" si="135"/>
        <v/>
      </c>
    </row>
    <row r="1623" spans="1:26" ht="25.5" customHeight="1" x14ac:dyDescent="0.25">
      <c r="A1623" s="13"/>
      <c r="B1623" s="82" t="str">
        <f t="shared" si="131"/>
        <v/>
      </c>
      <c r="J1623" s="50" t="str">
        <f>IF(G1623&lt;&gt;"",VLOOKUP(G1623,'nhân viên sale'!$A$2:$C$1624,2,0),"")</f>
        <v/>
      </c>
      <c r="L1623" s="27" t="str">
        <f t="shared" si="133"/>
        <v/>
      </c>
      <c r="N1623" s="50" t="str">
        <f t="shared" si="132"/>
        <v/>
      </c>
      <c r="Q1623" s="28" t="str">
        <f t="shared" si="130"/>
        <v/>
      </c>
      <c r="T1623" s="30">
        <f t="shared" si="128"/>
        <v>0</v>
      </c>
      <c r="U1623" s="30">
        <f t="shared" si="129"/>
        <v>0</v>
      </c>
      <c r="X1623" s="67" t="str">
        <f t="shared" si="134"/>
        <v/>
      </c>
      <c r="Z1623" s="30" t="str">
        <f t="shared" si="135"/>
        <v/>
      </c>
    </row>
    <row r="1624" spans="1:26" ht="25.5" customHeight="1" x14ac:dyDescent="0.25">
      <c r="A1624" s="13"/>
      <c r="B1624" s="82" t="str">
        <f t="shared" si="131"/>
        <v/>
      </c>
      <c r="J1624" s="50" t="str">
        <f>IF(G1624&lt;&gt;"",VLOOKUP(G1624,'nhân viên sale'!$A$2:$C$1624,2,0),"")</f>
        <v/>
      </c>
      <c r="L1624" s="27" t="str">
        <f t="shared" si="133"/>
        <v/>
      </c>
      <c r="N1624" s="50" t="str">
        <f t="shared" si="132"/>
        <v/>
      </c>
      <c r="Q1624" s="28" t="str">
        <f t="shared" si="130"/>
        <v/>
      </c>
      <c r="T1624" s="30">
        <f t="shared" si="128"/>
        <v>0</v>
      </c>
      <c r="U1624" s="30">
        <f t="shared" si="129"/>
        <v>0</v>
      </c>
      <c r="X1624" s="67" t="str">
        <f t="shared" si="134"/>
        <v/>
      </c>
      <c r="Z1624" s="30" t="str">
        <f t="shared" si="135"/>
        <v/>
      </c>
    </row>
    <row r="1625" spans="1:26" ht="25.5" customHeight="1" x14ac:dyDescent="0.25">
      <c r="A1625" s="13"/>
      <c r="B1625" s="82" t="str">
        <f t="shared" si="131"/>
        <v/>
      </c>
      <c r="J1625" s="50" t="str">
        <f>IF(G1625&lt;&gt;"",VLOOKUP(G1625,'nhân viên sale'!$A$2:$C$1624,2,0),"")</f>
        <v/>
      </c>
      <c r="L1625" s="27" t="str">
        <f t="shared" si="133"/>
        <v/>
      </c>
      <c r="N1625" s="50" t="str">
        <f t="shared" si="132"/>
        <v/>
      </c>
      <c r="Q1625" s="28" t="str">
        <f t="shared" si="130"/>
        <v/>
      </c>
      <c r="T1625" s="30">
        <f t="shared" si="128"/>
        <v>0</v>
      </c>
      <c r="U1625" s="30">
        <f t="shared" si="129"/>
        <v>0</v>
      </c>
      <c r="X1625" s="67" t="str">
        <f t="shared" si="134"/>
        <v/>
      </c>
      <c r="Z1625" s="30" t="str">
        <f t="shared" si="135"/>
        <v/>
      </c>
    </row>
    <row r="1626" spans="1:26" ht="25.5" customHeight="1" x14ac:dyDescent="0.25">
      <c r="A1626" s="13"/>
      <c r="B1626" s="82" t="str">
        <f t="shared" si="131"/>
        <v/>
      </c>
      <c r="J1626" s="50" t="str">
        <f>IF(G1626&lt;&gt;"",VLOOKUP(G1626,'nhân viên sale'!$A$2:$C$1624,2,0),"")</f>
        <v/>
      </c>
      <c r="L1626" s="27" t="str">
        <f t="shared" si="133"/>
        <v/>
      </c>
      <c r="N1626" s="50" t="str">
        <f t="shared" si="132"/>
        <v/>
      </c>
      <c r="Q1626" s="28" t="str">
        <f t="shared" si="130"/>
        <v/>
      </c>
      <c r="T1626" s="30">
        <f t="shared" si="128"/>
        <v>0</v>
      </c>
      <c r="U1626" s="30">
        <f t="shared" si="129"/>
        <v>0</v>
      </c>
      <c r="X1626" s="67" t="str">
        <f t="shared" si="134"/>
        <v/>
      </c>
      <c r="Z1626" s="30" t="str">
        <f t="shared" si="135"/>
        <v/>
      </c>
    </row>
    <row r="1627" spans="1:26" ht="25.5" customHeight="1" x14ac:dyDescent="0.25">
      <c r="A1627" s="13"/>
      <c r="B1627" s="82" t="str">
        <f t="shared" si="131"/>
        <v/>
      </c>
      <c r="J1627" s="50" t="str">
        <f>IF(G1627&lt;&gt;"",VLOOKUP(G1627,'nhân viên sale'!$A$2:$C$1624,2,0),"")</f>
        <v/>
      </c>
      <c r="L1627" s="27" t="str">
        <f t="shared" si="133"/>
        <v/>
      </c>
      <c r="N1627" s="50" t="str">
        <f t="shared" si="132"/>
        <v/>
      </c>
      <c r="Q1627" s="28" t="str">
        <f t="shared" si="130"/>
        <v/>
      </c>
      <c r="T1627" s="30">
        <f t="shared" si="128"/>
        <v>0</v>
      </c>
      <c r="U1627" s="30">
        <f t="shared" si="129"/>
        <v>0</v>
      </c>
      <c r="X1627" s="67" t="str">
        <f t="shared" si="134"/>
        <v/>
      </c>
      <c r="Z1627" s="30" t="str">
        <f t="shared" si="135"/>
        <v/>
      </c>
    </row>
    <row r="1628" spans="1:26" ht="25.5" customHeight="1" x14ac:dyDescent="0.25">
      <c r="A1628" s="13"/>
      <c r="B1628" s="82" t="str">
        <f t="shared" si="131"/>
        <v/>
      </c>
      <c r="J1628" s="50" t="str">
        <f>IF(G1628&lt;&gt;"",VLOOKUP(G1628,'nhân viên sale'!$A$2:$C$1624,2,0),"")</f>
        <v/>
      </c>
      <c r="L1628" s="27" t="str">
        <f t="shared" si="133"/>
        <v/>
      </c>
      <c r="N1628" s="50" t="str">
        <f t="shared" si="132"/>
        <v/>
      </c>
      <c r="Q1628" s="28" t="str">
        <f t="shared" si="130"/>
        <v/>
      </c>
      <c r="T1628" s="30">
        <f t="shared" si="128"/>
        <v>0</v>
      </c>
      <c r="U1628" s="30">
        <f t="shared" si="129"/>
        <v>0</v>
      </c>
      <c r="X1628" s="67" t="str">
        <f t="shared" si="134"/>
        <v/>
      </c>
      <c r="Z1628" s="30" t="str">
        <f t="shared" si="135"/>
        <v/>
      </c>
    </row>
    <row r="1629" spans="1:26" ht="25.5" customHeight="1" x14ac:dyDescent="0.25">
      <c r="A1629" s="13"/>
      <c r="B1629" s="82" t="str">
        <f t="shared" si="131"/>
        <v/>
      </c>
      <c r="J1629" s="50" t="str">
        <f>IF(G1629&lt;&gt;"",VLOOKUP(G1629,'nhân viên sale'!$A$2:$C$1624,2,0),"")</f>
        <v/>
      </c>
      <c r="L1629" s="27" t="str">
        <f t="shared" si="133"/>
        <v/>
      </c>
      <c r="N1629" s="50" t="str">
        <f t="shared" si="132"/>
        <v/>
      </c>
      <c r="Q1629" s="28" t="str">
        <f t="shared" si="130"/>
        <v/>
      </c>
      <c r="T1629" s="30">
        <f t="shared" si="128"/>
        <v>0</v>
      </c>
      <c r="U1629" s="30">
        <f t="shared" si="129"/>
        <v>0</v>
      </c>
      <c r="X1629" s="67" t="str">
        <f t="shared" si="134"/>
        <v/>
      </c>
      <c r="Z1629" s="30" t="str">
        <f t="shared" si="135"/>
        <v/>
      </c>
    </row>
    <row r="1630" spans="1:26" ht="25.5" customHeight="1" x14ac:dyDescent="0.25">
      <c r="A1630" s="13"/>
      <c r="B1630" s="82" t="str">
        <f t="shared" si="131"/>
        <v/>
      </c>
      <c r="J1630" s="50" t="str">
        <f>IF(G1630&lt;&gt;"",VLOOKUP(G1630,'nhân viên sale'!$A$2:$C$1624,2,0),"")</f>
        <v/>
      </c>
      <c r="L1630" s="27" t="str">
        <f t="shared" si="133"/>
        <v/>
      </c>
      <c r="N1630" s="50" t="str">
        <f t="shared" si="132"/>
        <v/>
      </c>
      <c r="Q1630" s="28" t="str">
        <f t="shared" si="130"/>
        <v/>
      </c>
      <c r="T1630" s="30">
        <f t="shared" si="128"/>
        <v>0</v>
      </c>
      <c r="U1630" s="30">
        <f t="shared" si="129"/>
        <v>0</v>
      </c>
      <c r="X1630" s="67" t="str">
        <f t="shared" si="134"/>
        <v/>
      </c>
      <c r="Z1630" s="30" t="str">
        <f t="shared" si="135"/>
        <v/>
      </c>
    </row>
    <row r="1631" spans="1:26" ht="25.5" customHeight="1" x14ac:dyDescent="0.25">
      <c r="A1631" s="13"/>
      <c r="B1631" s="82" t="str">
        <f t="shared" si="131"/>
        <v/>
      </c>
      <c r="J1631" s="50" t="str">
        <f>IF(G1631&lt;&gt;"",VLOOKUP(G1631,'nhân viên sale'!$A$2:$C$1624,2,0),"")</f>
        <v/>
      </c>
      <c r="L1631" s="27" t="str">
        <f t="shared" si="133"/>
        <v/>
      </c>
      <c r="N1631" s="50" t="str">
        <f t="shared" si="132"/>
        <v/>
      </c>
      <c r="Q1631" s="28" t="str">
        <f t="shared" si="130"/>
        <v/>
      </c>
      <c r="T1631" s="30">
        <f t="shared" si="128"/>
        <v>0</v>
      </c>
      <c r="U1631" s="30">
        <f t="shared" si="129"/>
        <v>0</v>
      </c>
      <c r="X1631" s="67" t="str">
        <f t="shared" si="134"/>
        <v/>
      </c>
      <c r="Z1631" s="30" t="str">
        <f t="shared" si="135"/>
        <v/>
      </c>
    </row>
    <row r="1632" spans="1:26" ht="25.5" customHeight="1" x14ac:dyDescent="0.25">
      <c r="A1632" s="13"/>
      <c r="B1632" s="82" t="str">
        <f t="shared" si="131"/>
        <v/>
      </c>
      <c r="J1632" s="50" t="str">
        <f>IF(G1632&lt;&gt;"",VLOOKUP(G1632,'nhân viên sale'!$A$2:$C$1624,2,0),"")</f>
        <v/>
      </c>
      <c r="L1632" s="27" t="str">
        <f t="shared" si="133"/>
        <v/>
      </c>
      <c r="N1632" s="50" t="str">
        <f t="shared" si="132"/>
        <v/>
      </c>
      <c r="Q1632" s="28" t="str">
        <f t="shared" si="130"/>
        <v/>
      </c>
      <c r="T1632" s="30">
        <f t="shared" si="128"/>
        <v>0</v>
      </c>
      <c r="U1632" s="30">
        <f t="shared" si="129"/>
        <v>0</v>
      </c>
      <c r="X1632" s="67" t="str">
        <f t="shared" si="134"/>
        <v/>
      </c>
      <c r="Z1632" s="30" t="str">
        <f t="shared" si="135"/>
        <v/>
      </c>
    </row>
    <row r="1633" spans="1:26" ht="25.5" customHeight="1" x14ac:dyDescent="0.25">
      <c r="A1633" s="13"/>
      <c r="B1633" s="82" t="str">
        <f t="shared" si="131"/>
        <v/>
      </c>
      <c r="J1633" s="50" t="str">
        <f>IF(G1633&lt;&gt;"",VLOOKUP(G1633,'nhân viên sale'!$A$2:$C$1624,2,0),"")</f>
        <v/>
      </c>
      <c r="L1633" s="27" t="str">
        <f t="shared" si="133"/>
        <v/>
      </c>
      <c r="N1633" s="50" t="str">
        <f t="shared" si="132"/>
        <v/>
      </c>
      <c r="Q1633" s="28" t="str">
        <f t="shared" si="130"/>
        <v/>
      </c>
      <c r="T1633" s="30">
        <f t="shared" si="128"/>
        <v>0</v>
      </c>
      <c r="U1633" s="30">
        <f t="shared" si="129"/>
        <v>0</v>
      </c>
      <c r="X1633" s="67" t="str">
        <f t="shared" si="134"/>
        <v/>
      </c>
      <c r="Z1633" s="30" t="str">
        <f t="shared" si="135"/>
        <v/>
      </c>
    </row>
    <row r="1634" spans="1:26" ht="25.5" customHeight="1" x14ac:dyDescent="0.25">
      <c r="A1634" s="13"/>
      <c r="B1634" s="82" t="str">
        <f t="shared" si="131"/>
        <v/>
      </c>
      <c r="J1634" s="50" t="str">
        <f>IF(G1634&lt;&gt;"",VLOOKUP(G1634,'nhân viên sale'!$A$2:$C$1624,2,0),"")</f>
        <v/>
      </c>
      <c r="L1634" s="27" t="str">
        <f t="shared" si="133"/>
        <v/>
      </c>
      <c r="N1634" s="50" t="str">
        <f t="shared" si="132"/>
        <v/>
      </c>
      <c r="Q1634" s="28" t="str">
        <f t="shared" si="130"/>
        <v/>
      </c>
      <c r="T1634" s="30">
        <f t="shared" si="128"/>
        <v>0</v>
      </c>
      <c r="U1634" s="30">
        <f t="shared" si="129"/>
        <v>0</v>
      </c>
      <c r="X1634" s="67" t="str">
        <f t="shared" si="134"/>
        <v/>
      </c>
      <c r="Z1634" s="30" t="str">
        <f t="shared" si="135"/>
        <v/>
      </c>
    </row>
    <row r="1635" spans="1:26" ht="25.5" customHeight="1" x14ac:dyDescent="0.25">
      <c r="A1635" s="13"/>
      <c r="B1635" s="82" t="str">
        <f t="shared" si="131"/>
        <v/>
      </c>
      <c r="J1635" s="50" t="str">
        <f>IF(G1635&lt;&gt;"",VLOOKUP(G1635,'nhân viên sale'!$A$2:$C$1624,2,0),"")</f>
        <v/>
      </c>
      <c r="L1635" s="27" t="str">
        <f t="shared" si="133"/>
        <v/>
      </c>
      <c r="N1635" s="50" t="str">
        <f t="shared" si="132"/>
        <v/>
      </c>
      <c r="Q1635" s="28" t="str">
        <f t="shared" si="130"/>
        <v/>
      </c>
      <c r="T1635" s="30">
        <f t="shared" si="128"/>
        <v>0</v>
      </c>
      <c r="U1635" s="30">
        <f t="shared" si="129"/>
        <v>0</v>
      </c>
      <c r="X1635" s="67" t="str">
        <f t="shared" si="134"/>
        <v/>
      </c>
      <c r="Z1635" s="30" t="str">
        <f t="shared" si="135"/>
        <v/>
      </c>
    </row>
    <row r="1636" spans="1:26" ht="25.5" customHeight="1" x14ac:dyDescent="0.25">
      <c r="A1636" s="13"/>
      <c r="B1636" s="82" t="str">
        <f t="shared" si="131"/>
        <v/>
      </c>
      <c r="J1636" s="50" t="str">
        <f>IF(G1636&lt;&gt;"",VLOOKUP(G1636,'nhân viên sale'!$A$2:$C$1624,2,0),"")</f>
        <v/>
      </c>
      <c r="L1636" s="27" t="str">
        <f t="shared" si="133"/>
        <v/>
      </c>
      <c r="N1636" s="50" t="str">
        <f t="shared" si="132"/>
        <v/>
      </c>
      <c r="Q1636" s="28" t="str">
        <f t="shared" si="130"/>
        <v/>
      </c>
      <c r="T1636" s="30">
        <f t="shared" si="128"/>
        <v>0</v>
      </c>
      <c r="U1636" s="30">
        <f t="shared" si="129"/>
        <v>0</v>
      </c>
      <c r="X1636" s="67" t="str">
        <f t="shared" si="134"/>
        <v/>
      </c>
      <c r="Z1636" s="30" t="str">
        <f t="shared" si="135"/>
        <v/>
      </c>
    </row>
    <row r="1637" spans="1:26" ht="25.5" customHeight="1" x14ac:dyDescent="0.25">
      <c r="A1637" s="13"/>
      <c r="B1637" s="82" t="str">
        <f t="shared" si="131"/>
        <v/>
      </c>
      <c r="J1637" s="50" t="str">
        <f>IF(G1637&lt;&gt;"",VLOOKUP(G1637,'nhân viên sale'!$A$2:$C$1624,2,0),"")</f>
        <v/>
      </c>
      <c r="L1637" s="27" t="str">
        <f t="shared" si="133"/>
        <v/>
      </c>
      <c r="N1637" s="50" t="str">
        <f t="shared" si="132"/>
        <v/>
      </c>
      <c r="Q1637" s="28" t="str">
        <f t="shared" si="130"/>
        <v/>
      </c>
      <c r="T1637" s="30">
        <f t="shared" si="128"/>
        <v>0</v>
      </c>
      <c r="U1637" s="30">
        <f t="shared" si="129"/>
        <v>0</v>
      </c>
      <c r="X1637" s="67" t="str">
        <f t="shared" si="134"/>
        <v/>
      </c>
      <c r="Z1637" s="30" t="str">
        <f t="shared" si="135"/>
        <v/>
      </c>
    </row>
    <row r="1638" spans="1:26" ht="25.5" customHeight="1" x14ac:dyDescent="0.25">
      <c r="A1638" s="13"/>
      <c r="B1638" s="82" t="str">
        <f t="shared" si="131"/>
        <v/>
      </c>
      <c r="J1638" s="50" t="str">
        <f>IF(G1638&lt;&gt;"",VLOOKUP(G1638,'nhân viên sale'!$A$2:$C$1624,2,0),"")</f>
        <v/>
      </c>
      <c r="L1638" s="27" t="str">
        <f t="shared" si="133"/>
        <v/>
      </c>
      <c r="N1638" s="50" t="str">
        <f t="shared" si="132"/>
        <v/>
      </c>
      <c r="Q1638" s="28" t="str">
        <f t="shared" si="130"/>
        <v/>
      </c>
      <c r="T1638" s="30">
        <f t="shared" si="128"/>
        <v>0</v>
      </c>
      <c r="U1638" s="30">
        <f t="shared" si="129"/>
        <v>0</v>
      </c>
      <c r="X1638" s="67" t="str">
        <f t="shared" si="134"/>
        <v/>
      </c>
      <c r="Z1638" s="30" t="str">
        <f t="shared" si="135"/>
        <v/>
      </c>
    </row>
    <row r="1639" spans="1:26" ht="25.5" customHeight="1" x14ac:dyDescent="0.25">
      <c r="A1639" s="13"/>
      <c r="B1639" s="82" t="str">
        <f t="shared" si="131"/>
        <v/>
      </c>
      <c r="J1639" s="50" t="str">
        <f>IF(G1639&lt;&gt;"",VLOOKUP(G1639,'nhân viên sale'!$A$2:$C$1624,2,0),"")</f>
        <v/>
      </c>
      <c r="L1639" s="27" t="str">
        <f t="shared" si="133"/>
        <v/>
      </c>
      <c r="N1639" s="50" t="str">
        <f t="shared" si="132"/>
        <v/>
      </c>
      <c r="Q1639" s="28" t="str">
        <f t="shared" si="130"/>
        <v/>
      </c>
      <c r="T1639" s="30">
        <f t="shared" si="128"/>
        <v>0</v>
      </c>
      <c r="U1639" s="30">
        <f t="shared" si="129"/>
        <v>0</v>
      </c>
      <c r="X1639" s="67" t="str">
        <f t="shared" si="134"/>
        <v/>
      </c>
      <c r="Z1639" s="30" t="str">
        <f t="shared" si="135"/>
        <v/>
      </c>
    </row>
    <row r="1640" spans="1:26" ht="25.5" customHeight="1" x14ac:dyDescent="0.25">
      <c r="A1640" s="13"/>
      <c r="B1640" s="82" t="str">
        <f t="shared" si="131"/>
        <v/>
      </c>
      <c r="J1640" s="50" t="str">
        <f>IF(G1640&lt;&gt;"",VLOOKUP(G1640,'nhân viên sale'!$A$2:$C$1624,2,0),"")</f>
        <v/>
      </c>
      <c r="L1640" s="27" t="str">
        <f t="shared" si="133"/>
        <v/>
      </c>
      <c r="N1640" s="50" t="str">
        <f t="shared" si="132"/>
        <v/>
      </c>
      <c r="Q1640" s="28" t="str">
        <f t="shared" si="130"/>
        <v/>
      </c>
      <c r="T1640" s="30">
        <f t="shared" si="128"/>
        <v>0</v>
      </c>
      <c r="U1640" s="30">
        <f t="shared" si="129"/>
        <v>0</v>
      </c>
      <c r="X1640" s="67" t="str">
        <f t="shared" si="134"/>
        <v/>
      </c>
      <c r="Z1640" s="30" t="str">
        <f t="shared" si="135"/>
        <v/>
      </c>
    </row>
    <row r="1641" spans="1:26" ht="25.5" customHeight="1" x14ac:dyDescent="0.25">
      <c r="A1641" s="13"/>
      <c r="B1641" s="82" t="str">
        <f t="shared" si="131"/>
        <v/>
      </c>
      <c r="J1641" s="50" t="str">
        <f>IF(G1641&lt;&gt;"",VLOOKUP(G1641,'nhân viên sale'!$A$2:$C$1624,2,0),"")</f>
        <v/>
      </c>
      <c r="L1641" s="27" t="str">
        <f t="shared" si="133"/>
        <v/>
      </c>
      <c r="N1641" s="50" t="str">
        <f t="shared" si="132"/>
        <v/>
      </c>
      <c r="Q1641" s="28" t="str">
        <f t="shared" si="130"/>
        <v/>
      </c>
      <c r="T1641" s="30">
        <f t="shared" si="128"/>
        <v>0</v>
      </c>
      <c r="U1641" s="30">
        <f t="shared" si="129"/>
        <v>0</v>
      </c>
      <c r="X1641" s="67" t="str">
        <f t="shared" si="134"/>
        <v/>
      </c>
      <c r="Z1641" s="30" t="str">
        <f t="shared" si="135"/>
        <v/>
      </c>
    </row>
    <row r="1642" spans="1:26" ht="25.5" customHeight="1" x14ac:dyDescent="0.25">
      <c r="A1642" s="13"/>
      <c r="B1642" s="82" t="str">
        <f t="shared" si="131"/>
        <v/>
      </c>
      <c r="J1642" s="50" t="str">
        <f>IF(G1642&lt;&gt;"",VLOOKUP(G1642,'nhân viên sale'!$A$2:$C$1624,2,0),"")</f>
        <v/>
      </c>
      <c r="L1642" s="27" t="str">
        <f t="shared" si="133"/>
        <v/>
      </c>
      <c r="N1642" s="50" t="str">
        <f t="shared" si="132"/>
        <v/>
      </c>
      <c r="Q1642" s="28" t="str">
        <f t="shared" si="130"/>
        <v/>
      </c>
      <c r="T1642" s="30">
        <f t="shared" si="128"/>
        <v>0</v>
      </c>
      <c r="U1642" s="30">
        <f t="shared" si="129"/>
        <v>0</v>
      </c>
      <c r="X1642" s="67" t="str">
        <f t="shared" si="134"/>
        <v/>
      </c>
      <c r="Z1642" s="30" t="str">
        <f t="shared" si="135"/>
        <v/>
      </c>
    </row>
    <row r="1643" spans="1:26" ht="25.5" customHeight="1" x14ac:dyDescent="0.25">
      <c r="A1643" s="13"/>
      <c r="B1643" s="82" t="str">
        <f t="shared" si="131"/>
        <v/>
      </c>
      <c r="J1643" s="50" t="str">
        <f>IF(G1643&lt;&gt;"",VLOOKUP(G1643,'nhân viên sale'!$A$2:$C$1624,2,0),"")</f>
        <v/>
      </c>
      <c r="L1643" s="27" t="str">
        <f t="shared" si="133"/>
        <v/>
      </c>
      <c r="N1643" s="50" t="str">
        <f t="shared" si="132"/>
        <v/>
      </c>
      <c r="Q1643" s="28" t="str">
        <f t="shared" si="130"/>
        <v/>
      </c>
      <c r="T1643" s="30">
        <f t="shared" si="128"/>
        <v>0</v>
      </c>
      <c r="U1643" s="30">
        <f t="shared" si="129"/>
        <v>0</v>
      </c>
      <c r="X1643" s="67" t="str">
        <f t="shared" si="134"/>
        <v/>
      </c>
      <c r="Z1643" s="30" t="str">
        <f t="shared" si="135"/>
        <v/>
      </c>
    </row>
    <row r="1644" spans="1:26" ht="25.5" customHeight="1" x14ac:dyDescent="0.25">
      <c r="A1644" s="13"/>
      <c r="B1644" s="82" t="str">
        <f t="shared" si="131"/>
        <v/>
      </c>
      <c r="J1644" s="50" t="str">
        <f>IF(G1644&lt;&gt;"",VLOOKUP(G1644,'nhân viên sale'!$A$2:$C$1624,2,0),"")</f>
        <v/>
      </c>
      <c r="L1644" s="27" t="str">
        <f t="shared" si="133"/>
        <v/>
      </c>
      <c r="N1644" s="50" t="str">
        <f t="shared" si="132"/>
        <v/>
      </c>
      <c r="Q1644" s="28" t="str">
        <f t="shared" si="130"/>
        <v/>
      </c>
      <c r="T1644" s="30">
        <f t="shared" si="128"/>
        <v>0</v>
      </c>
      <c r="U1644" s="30">
        <f t="shared" si="129"/>
        <v>0</v>
      </c>
      <c r="X1644" s="67" t="str">
        <f t="shared" si="134"/>
        <v/>
      </c>
      <c r="Z1644" s="30" t="str">
        <f t="shared" si="135"/>
        <v/>
      </c>
    </row>
    <row r="1645" spans="1:26" ht="25.5" customHeight="1" x14ac:dyDescent="0.25">
      <c r="A1645" s="13"/>
      <c r="B1645" s="82" t="str">
        <f t="shared" si="131"/>
        <v/>
      </c>
      <c r="J1645" s="50" t="str">
        <f>IF(G1645&lt;&gt;"",VLOOKUP(G1645,'nhân viên sale'!$A$2:$C$1624,2,0),"")</f>
        <v/>
      </c>
      <c r="L1645" s="27" t="str">
        <f t="shared" si="133"/>
        <v/>
      </c>
      <c r="N1645" s="50" t="str">
        <f t="shared" si="132"/>
        <v/>
      </c>
      <c r="Q1645" s="28" t="str">
        <f t="shared" si="130"/>
        <v/>
      </c>
      <c r="T1645" s="30">
        <f t="shared" si="128"/>
        <v>0</v>
      </c>
      <c r="U1645" s="30">
        <f t="shared" si="129"/>
        <v>0</v>
      </c>
      <c r="X1645" s="67" t="str">
        <f t="shared" si="134"/>
        <v/>
      </c>
      <c r="Z1645" s="30" t="str">
        <f t="shared" si="135"/>
        <v/>
      </c>
    </row>
    <row r="1646" spans="1:26" ht="25.5" customHeight="1" x14ac:dyDescent="0.25">
      <c r="A1646" s="13"/>
      <c r="B1646" s="82" t="str">
        <f t="shared" si="131"/>
        <v/>
      </c>
      <c r="J1646" s="50" t="str">
        <f>IF(G1646&lt;&gt;"",VLOOKUP(G1646,'nhân viên sale'!$A$2:$C$1624,2,0),"")</f>
        <v/>
      </c>
      <c r="L1646" s="27" t="str">
        <f t="shared" si="133"/>
        <v/>
      </c>
      <c r="N1646" s="50" t="str">
        <f t="shared" si="132"/>
        <v/>
      </c>
      <c r="Q1646" s="28" t="str">
        <f t="shared" si="130"/>
        <v/>
      </c>
      <c r="T1646" s="30">
        <f t="shared" si="128"/>
        <v>0</v>
      </c>
      <c r="U1646" s="30">
        <f t="shared" si="129"/>
        <v>0</v>
      </c>
      <c r="X1646" s="67" t="str">
        <f t="shared" si="134"/>
        <v/>
      </c>
      <c r="Z1646" s="30" t="str">
        <f t="shared" si="135"/>
        <v/>
      </c>
    </row>
    <row r="1647" spans="1:26" ht="25.5" customHeight="1" x14ac:dyDescent="0.25">
      <c r="A1647" s="13"/>
      <c r="B1647" s="82" t="str">
        <f t="shared" si="131"/>
        <v/>
      </c>
      <c r="J1647" s="50" t="str">
        <f>IF(G1647&lt;&gt;"",VLOOKUP(G1647,'nhân viên sale'!$A$2:$C$1624,2,0),"")</f>
        <v/>
      </c>
      <c r="L1647" s="27" t="str">
        <f t="shared" si="133"/>
        <v/>
      </c>
      <c r="N1647" s="50" t="str">
        <f t="shared" si="132"/>
        <v/>
      </c>
      <c r="Q1647" s="28" t="str">
        <f t="shared" si="130"/>
        <v/>
      </c>
      <c r="T1647" s="30">
        <f t="shared" si="128"/>
        <v>0</v>
      </c>
      <c r="U1647" s="30">
        <f t="shared" si="129"/>
        <v>0</v>
      </c>
      <c r="X1647" s="67" t="str">
        <f t="shared" si="134"/>
        <v/>
      </c>
      <c r="Z1647" s="30" t="str">
        <f t="shared" si="135"/>
        <v/>
      </c>
    </row>
    <row r="1648" spans="1:26" ht="25.5" customHeight="1" x14ac:dyDescent="0.25">
      <c r="A1648" s="13"/>
      <c r="B1648" s="82" t="str">
        <f t="shared" si="131"/>
        <v/>
      </c>
      <c r="J1648" s="50" t="str">
        <f>IF(G1648&lt;&gt;"",VLOOKUP(G1648,'nhân viên sale'!$A$2:$C$1624,2,0),"")</f>
        <v/>
      </c>
      <c r="L1648" s="27" t="str">
        <f t="shared" si="133"/>
        <v/>
      </c>
      <c r="N1648" s="50" t="str">
        <f t="shared" si="132"/>
        <v/>
      </c>
      <c r="Q1648" s="28" t="str">
        <f t="shared" si="130"/>
        <v/>
      </c>
      <c r="T1648" s="30">
        <f t="shared" si="128"/>
        <v>0</v>
      </c>
      <c r="U1648" s="30">
        <f t="shared" si="129"/>
        <v>0</v>
      </c>
      <c r="X1648" s="67" t="str">
        <f t="shared" si="134"/>
        <v/>
      </c>
      <c r="Z1648" s="30" t="str">
        <f t="shared" si="135"/>
        <v/>
      </c>
    </row>
    <row r="1649" spans="1:26" ht="25.5" customHeight="1" x14ac:dyDescent="0.25">
      <c r="A1649" s="13"/>
      <c r="B1649" s="82" t="str">
        <f t="shared" si="131"/>
        <v/>
      </c>
      <c r="J1649" s="50" t="str">
        <f>IF(G1649&lt;&gt;"",VLOOKUP(G1649,'nhân viên sale'!$A$2:$C$1624,2,0),"")</f>
        <v/>
      </c>
      <c r="L1649" s="27" t="str">
        <f t="shared" si="133"/>
        <v/>
      </c>
      <c r="N1649" s="50" t="str">
        <f t="shared" si="132"/>
        <v/>
      </c>
      <c r="Q1649" s="28" t="str">
        <f t="shared" si="130"/>
        <v/>
      </c>
      <c r="T1649" s="30">
        <f t="shared" ref="T1649:T1684" si="136">IF(K1649&lt;&gt;"",VLOOKUP(K1649,tenhang,4,0),0)</f>
        <v>0</v>
      </c>
      <c r="U1649" s="30">
        <f t="shared" ref="U1649:U1684" si="137">R1649*T1649</f>
        <v>0</v>
      </c>
      <c r="X1649" s="67" t="str">
        <f t="shared" si="134"/>
        <v/>
      </c>
      <c r="Z1649" s="30" t="str">
        <f t="shared" si="135"/>
        <v/>
      </c>
    </row>
    <row r="1650" spans="1:26" ht="25.5" customHeight="1" x14ac:dyDescent="0.25">
      <c r="A1650" s="13"/>
      <c r="B1650" s="82" t="str">
        <f t="shared" si="131"/>
        <v/>
      </c>
      <c r="J1650" s="50" t="str">
        <f>IF(G1650&lt;&gt;"",VLOOKUP(G1650,'nhân viên sale'!$A$2:$C$1624,2,0),"")</f>
        <v/>
      </c>
      <c r="L1650" s="27" t="str">
        <f t="shared" si="133"/>
        <v/>
      </c>
      <c r="N1650" s="50" t="str">
        <f t="shared" si="132"/>
        <v/>
      </c>
      <c r="Q1650" s="28" t="str">
        <f t="shared" si="130"/>
        <v/>
      </c>
      <c r="T1650" s="30">
        <f t="shared" si="136"/>
        <v>0</v>
      </c>
      <c r="U1650" s="30">
        <f t="shared" si="137"/>
        <v>0</v>
      </c>
      <c r="X1650" s="67" t="str">
        <f t="shared" si="134"/>
        <v/>
      </c>
      <c r="Z1650" s="30" t="str">
        <f t="shared" si="135"/>
        <v/>
      </c>
    </row>
    <row r="1651" spans="1:26" ht="25.5" customHeight="1" x14ac:dyDescent="0.25">
      <c r="A1651" s="13"/>
      <c r="B1651" s="82" t="str">
        <f t="shared" si="131"/>
        <v/>
      </c>
      <c r="J1651" s="50" t="str">
        <f>IF(G1651&lt;&gt;"",VLOOKUP(G1651,'nhân viên sale'!$A$2:$C$1624,2,0),"")</f>
        <v/>
      </c>
      <c r="L1651" s="27" t="str">
        <f t="shared" si="133"/>
        <v/>
      </c>
      <c r="N1651" s="50" t="str">
        <f t="shared" si="132"/>
        <v/>
      </c>
      <c r="Q1651" s="28" t="str">
        <f t="shared" si="130"/>
        <v/>
      </c>
      <c r="T1651" s="30">
        <f t="shared" si="136"/>
        <v>0</v>
      </c>
      <c r="U1651" s="30">
        <f t="shared" si="137"/>
        <v>0</v>
      </c>
      <c r="X1651" s="67" t="str">
        <f t="shared" si="134"/>
        <v/>
      </c>
      <c r="Z1651" s="30" t="str">
        <f t="shared" si="135"/>
        <v/>
      </c>
    </row>
    <row r="1652" spans="1:26" ht="25.5" customHeight="1" x14ac:dyDescent="0.25">
      <c r="A1652" s="13"/>
      <c r="B1652" s="82" t="str">
        <f t="shared" si="131"/>
        <v/>
      </c>
      <c r="J1652" s="50" t="str">
        <f>IF(G1652&lt;&gt;"",VLOOKUP(G1652,'nhân viên sale'!$A$2:$C$1624,2,0),"")</f>
        <v/>
      </c>
      <c r="L1652" s="27" t="str">
        <f t="shared" si="133"/>
        <v/>
      </c>
      <c r="N1652" s="50" t="str">
        <f t="shared" si="132"/>
        <v/>
      </c>
      <c r="Q1652" s="28" t="str">
        <f t="shared" si="130"/>
        <v/>
      </c>
      <c r="T1652" s="30">
        <f t="shared" si="136"/>
        <v>0</v>
      </c>
      <c r="U1652" s="30">
        <f t="shared" si="137"/>
        <v>0</v>
      </c>
      <c r="X1652" s="67" t="str">
        <f t="shared" si="134"/>
        <v/>
      </c>
      <c r="Z1652" s="30" t="str">
        <f t="shared" si="135"/>
        <v/>
      </c>
    </row>
    <row r="1653" spans="1:26" ht="25.5" customHeight="1" x14ac:dyDescent="0.25">
      <c r="A1653" s="13"/>
      <c r="B1653" s="82" t="str">
        <f t="shared" si="131"/>
        <v/>
      </c>
      <c r="J1653" s="50" t="str">
        <f>IF(G1653&lt;&gt;"",VLOOKUP(G1653,'nhân viên sale'!$A$2:$C$1624,2,0),"")</f>
        <v/>
      </c>
      <c r="L1653" s="27" t="str">
        <f t="shared" si="133"/>
        <v/>
      </c>
      <c r="N1653" s="50" t="str">
        <f t="shared" si="132"/>
        <v/>
      </c>
      <c r="Q1653" s="28" t="str">
        <f t="shared" si="130"/>
        <v/>
      </c>
      <c r="T1653" s="30">
        <f t="shared" si="136"/>
        <v>0</v>
      </c>
      <c r="U1653" s="30">
        <f t="shared" si="137"/>
        <v>0</v>
      </c>
      <c r="X1653" s="67" t="str">
        <f t="shared" si="134"/>
        <v/>
      </c>
      <c r="Z1653" s="30" t="str">
        <f t="shared" si="135"/>
        <v/>
      </c>
    </row>
    <row r="1654" spans="1:26" ht="25.5" customHeight="1" x14ac:dyDescent="0.25">
      <c r="A1654" s="13"/>
      <c r="B1654" s="82" t="str">
        <f t="shared" si="131"/>
        <v/>
      </c>
      <c r="J1654" s="50" t="str">
        <f>IF(G1654&lt;&gt;"",VLOOKUP(G1654,'nhân viên sale'!$A$2:$C$1624,2,0),"")</f>
        <v/>
      </c>
      <c r="L1654" s="27" t="str">
        <f t="shared" si="133"/>
        <v/>
      </c>
      <c r="N1654" s="50" t="str">
        <f t="shared" si="132"/>
        <v/>
      </c>
      <c r="Q1654" s="28" t="str">
        <f t="shared" si="130"/>
        <v/>
      </c>
      <c r="T1654" s="30">
        <f t="shared" si="136"/>
        <v>0</v>
      </c>
      <c r="U1654" s="30">
        <f t="shared" si="137"/>
        <v>0</v>
      </c>
      <c r="X1654" s="67" t="str">
        <f t="shared" si="134"/>
        <v/>
      </c>
      <c r="Z1654" s="30" t="str">
        <f t="shared" si="135"/>
        <v/>
      </c>
    </row>
    <row r="1655" spans="1:26" ht="25.5" customHeight="1" x14ac:dyDescent="0.25">
      <c r="A1655" s="13"/>
      <c r="B1655" s="82" t="str">
        <f t="shared" si="131"/>
        <v/>
      </c>
      <c r="J1655" s="50" t="str">
        <f>IF(G1655&lt;&gt;"",VLOOKUP(G1655,'nhân viên sale'!$A$2:$C$1624,2,0),"")</f>
        <v/>
      </c>
      <c r="L1655" s="27" t="str">
        <f t="shared" si="133"/>
        <v/>
      </c>
      <c r="N1655" s="50" t="str">
        <f t="shared" si="132"/>
        <v/>
      </c>
      <c r="Q1655" s="28" t="str">
        <f t="shared" si="130"/>
        <v/>
      </c>
      <c r="T1655" s="30">
        <f t="shared" si="136"/>
        <v>0</v>
      </c>
      <c r="U1655" s="30">
        <f t="shared" si="137"/>
        <v>0</v>
      </c>
      <c r="X1655" s="67" t="str">
        <f t="shared" si="134"/>
        <v/>
      </c>
      <c r="Z1655" s="30" t="str">
        <f t="shared" si="135"/>
        <v/>
      </c>
    </row>
    <row r="1656" spans="1:26" ht="25.5" customHeight="1" x14ac:dyDescent="0.25">
      <c r="A1656" s="13"/>
      <c r="B1656" s="82" t="str">
        <f t="shared" si="131"/>
        <v/>
      </c>
      <c r="J1656" s="50" t="str">
        <f>IF(G1656&lt;&gt;"",VLOOKUP(G1656,'nhân viên sale'!$A$2:$C$1624,2,0),"")</f>
        <v/>
      </c>
      <c r="L1656" s="27" t="str">
        <f t="shared" si="133"/>
        <v/>
      </c>
      <c r="N1656" s="50" t="str">
        <f t="shared" si="132"/>
        <v/>
      </c>
      <c r="Q1656" s="28" t="str">
        <f t="shared" si="130"/>
        <v/>
      </c>
      <c r="T1656" s="30">
        <f t="shared" si="136"/>
        <v>0</v>
      </c>
      <c r="U1656" s="30">
        <f t="shared" si="137"/>
        <v>0</v>
      </c>
      <c r="X1656" s="67" t="str">
        <f t="shared" si="134"/>
        <v/>
      </c>
      <c r="Z1656" s="30" t="str">
        <f t="shared" si="135"/>
        <v/>
      </c>
    </row>
    <row r="1657" spans="1:26" ht="25.5" customHeight="1" x14ac:dyDescent="0.25">
      <c r="A1657" s="13"/>
      <c r="B1657" s="82" t="str">
        <f t="shared" si="131"/>
        <v/>
      </c>
      <c r="J1657" s="50" t="str">
        <f>IF(G1657&lt;&gt;"",VLOOKUP(G1657,'nhân viên sale'!$A$2:$C$1624,2,0),"")</f>
        <v/>
      </c>
      <c r="L1657" s="27" t="str">
        <f t="shared" si="133"/>
        <v/>
      </c>
      <c r="N1657" s="50" t="str">
        <f t="shared" si="132"/>
        <v/>
      </c>
      <c r="Q1657" s="28" t="str">
        <f t="shared" si="130"/>
        <v/>
      </c>
      <c r="T1657" s="30">
        <f t="shared" si="136"/>
        <v>0</v>
      </c>
      <c r="U1657" s="30">
        <f t="shared" si="137"/>
        <v>0</v>
      </c>
      <c r="X1657" s="67" t="str">
        <f t="shared" si="134"/>
        <v/>
      </c>
      <c r="Z1657" s="30" t="str">
        <f t="shared" si="135"/>
        <v/>
      </c>
    </row>
    <row r="1658" spans="1:26" ht="25.5" customHeight="1" x14ac:dyDescent="0.25">
      <c r="A1658" s="13"/>
      <c r="B1658" s="82" t="str">
        <f t="shared" si="131"/>
        <v/>
      </c>
      <c r="J1658" s="50" t="str">
        <f>IF(G1658&lt;&gt;"",VLOOKUP(G1658,'nhân viên sale'!$A$2:$C$1624,2,0),"")</f>
        <v/>
      </c>
      <c r="L1658" s="27" t="str">
        <f t="shared" si="133"/>
        <v/>
      </c>
      <c r="N1658" s="50" t="str">
        <f t="shared" si="132"/>
        <v/>
      </c>
      <c r="Q1658" s="28" t="str">
        <f t="shared" si="130"/>
        <v/>
      </c>
      <c r="T1658" s="30">
        <f t="shared" si="136"/>
        <v>0</v>
      </c>
      <c r="U1658" s="30">
        <f t="shared" si="137"/>
        <v>0</v>
      </c>
      <c r="X1658" s="67" t="str">
        <f t="shared" si="134"/>
        <v/>
      </c>
      <c r="Z1658" s="30" t="str">
        <f t="shared" si="135"/>
        <v/>
      </c>
    </row>
    <row r="1659" spans="1:26" ht="25.5" customHeight="1" x14ac:dyDescent="0.25">
      <c r="A1659" s="13"/>
      <c r="B1659" s="82" t="str">
        <f t="shared" si="131"/>
        <v/>
      </c>
      <c r="J1659" s="50" t="str">
        <f>IF(G1659&lt;&gt;"",VLOOKUP(G1659,'nhân viên sale'!$A$2:$C$1624,2,0),"")</f>
        <v/>
      </c>
      <c r="L1659" s="27" t="str">
        <f t="shared" si="133"/>
        <v/>
      </c>
      <c r="N1659" s="50" t="str">
        <f t="shared" si="132"/>
        <v/>
      </c>
      <c r="Q1659" s="28" t="str">
        <f t="shared" si="130"/>
        <v/>
      </c>
      <c r="T1659" s="30">
        <f t="shared" si="136"/>
        <v>0</v>
      </c>
      <c r="U1659" s="30">
        <f t="shared" si="137"/>
        <v>0</v>
      </c>
      <c r="X1659" s="67" t="str">
        <f t="shared" si="134"/>
        <v/>
      </c>
      <c r="Z1659" s="30" t="str">
        <f t="shared" si="135"/>
        <v/>
      </c>
    </row>
    <row r="1660" spans="1:26" ht="25.5" customHeight="1" x14ac:dyDescent="0.25">
      <c r="A1660" s="13"/>
      <c r="B1660" s="82" t="str">
        <f t="shared" si="131"/>
        <v/>
      </c>
      <c r="J1660" s="50" t="str">
        <f>IF(G1660&lt;&gt;"",VLOOKUP(G1660,'nhân viên sale'!$A$2:$C$1624,2,0),"")</f>
        <v/>
      </c>
      <c r="L1660" s="27" t="str">
        <f t="shared" si="133"/>
        <v/>
      </c>
      <c r="N1660" s="50" t="str">
        <f t="shared" si="132"/>
        <v/>
      </c>
      <c r="Q1660" s="28" t="str">
        <f t="shared" si="130"/>
        <v/>
      </c>
      <c r="T1660" s="30">
        <f t="shared" si="136"/>
        <v>0</v>
      </c>
      <c r="U1660" s="30">
        <f t="shared" si="137"/>
        <v>0</v>
      </c>
      <c r="X1660" s="67" t="str">
        <f t="shared" si="134"/>
        <v/>
      </c>
      <c r="Z1660" s="30" t="str">
        <f t="shared" si="135"/>
        <v/>
      </c>
    </row>
    <row r="1661" spans="1:26" ht="25.5" customHeight="1" x14ac:dyDescent="0.25">
      <c r="A1661" s="13"/>
      <c r="B1661" s="82" t="str">
        <f t="shared" si="131"/>
        <v/>
      </c>
      <c r="J1661" s="50" t="str">
        <f>IF(G1661&lt;&gt;"",VLOOKUP(G1661,'nhân viên sale'!$A$2:$C$1624,2,0),"")</f>
        <v/>
      </c>
      <c r="L1661" s="27" t="str">
        <f t="shared" si="133"/>
        <v/>
      </c>
      <c r="N1661" s="50" t="str">
        <f t="shared" si="132"/>
        <v/>
      </c>
      <c r="Q1661" s="28" t="str">
        <f t="shared" si="130"/>
        <v/>
      </c>
      <c r="T1661" s="30">
        <f t="shared" si="136"/>
        <v>0</v>
      </c>
      <c r="U1661" s="30">
        <f t="shared" si="137"/>
        <v>0</v>
      </c>
      <c r="X1661" s="67" t="str">
        <f t="shared" si="134"/>
        <v/>
      </c>
      <c r="Z1661" s="30" t="str">
        <f t="shared" si="135"/>
        <v/>
      </c>
    </row>
    <row r="1662" spans="1:26" ht="25.5" customHeight="1" x14ac:dyDescent="0.25">
      <c r="A1662" s="13"/>
      <c r="B1662" s="82" t="str">
        <f t="shared" si="131"/>
        <v/>
      </c>
      <c r="J1662" s="50" t="str">
        <f>IF(G1662&lt;&gt;"",VLOOKUP(G1662,'nhân viên sale'!$A$2:$C$1624,2,0),"")</f>
        <v/>
      </c>
      <c r="L1662" s="27" t="str">
        <f t="shared" si="133"/>
        <v/>
      </c>
      <c r="N1662" s="50" t="str">
        <f t="shared" si="132"/>
        <v/>
      </c>
      <c r="Q1662" s="28" t="str">
        <f t="shared" si="130"/>
        <v/>
      </c>
      <c r="T1662" s="30">
        <f t="shared" si="136"/>
        <v>0</v>
      </c>
      <c r="U1662" s="30">
        <f t="shared" si="137"/>
        <v>0</v>
      </c>
      <c r="X1662" s="67" t="str">
        <f t="shared" si="134"/>
        <v/>
      </c>
      <c r="Z1662" s="30" t="str">
        <f t="shared" si="135"/>
        <v/>
      </c>
    </row>
    <row r="1663" spans="1:26" ht="25.5" customHeight="1" x14ac:dyDescent="0.25">
      <c r="A1663" s="13"/>
      <c r="B1663" s="82" t="str">
        <f t="shared" si="131"/>
        <v/>
      </c>
      <c r="J1663" s="50" t="str">
        <f>IF(G1663&lt;&gt;"",VLOOKUP(G1663,'nhân viên sale'!$A$2:$C$1624,2,0),"")</f>
        <v/>
      </c>
      <c r="L1663" s="27" t="str">
        <f t="shared" si="133"/>
        <v/>
      </c>
      <c r="N1663" s="50" t="str">
        <f t="shared" si="132"/>
        <v/>
      </c>
      <c r="Q1663" s="28" t="str">
        <f t="shared" si="130"/>
        <v/>
      </c>
      <c r="T1663" s="30">
        <f t="shared" si="136"/>
        <v>0</v>
      </c>
      <c r="U1663" s="30">
        <f t="shared" si="137"/>
        <v>0</v>
      </c>
      <c r="X1663" s="67" t="str">
        <f t="shared" si="134"/>
        <v/>
      </c>
      <c r="Z1663" s="30" t="str">
        <f t="shared" si="135"/>
        <v/>
      </c>
    </row>
    <row r="1664" spans="1:26" ht="25.5" customHeight="1" x14ac:dyDescent="0.25">
      <c r="A1664" s="13"/>
      <c r="B1664" s="82" t="str">
        <f t="shared" si="131"/>
        <v/>
      </c>
      <c r="J1664" s="50" t="str">
        <f>IF(G1664&lt;&gt;"",VLOOKUP(G1664,'nhân viên sale'!$A$2:$C$1624,2,0),"")</f>
        <v/>
      </c>
      <c r="L1664" s="27" t="str">
        <f t="shared" si="133"/>
        <v/>
      </c>
      <c r="N1664" s="50" t="str">
        <f t="shared" si="132"/>
        <v/>
      </c>
      <c r="Q1664" s="28" t="str">
        <f t="shared" si="130"/>
        <v/>
      </c>
      <c r="T1664" s="30">
        <f t="shared" si="136"/>
        <v>0</v>
      </c>
      <c r="U1664" s="30">
        <f t="shared" si="137"/>
        <v>0</v>
      </c>
      <c r="X1664" s="67" t="str">
        <f t="shared" si="134"/>
        <v/>
      </c>
      <c r="Z1664" s="30" t="str">
        <f t="shared" si="135"/>
        <v/>
      </c>
    </row>
    <row r="1665" spans="1:26" ht="25.5" customHeight="1" x14ac:dyDescent="0.25">
      <c r="A1665" s="13"/>
      <c r="B1665" s="82" t="str">
        <f t="shared" si="131"/>
        <v/>
      </c>
      <c r="J1665" s="50" t="str">
        <f>IF(G1665&lt;&gt;"",VLOOKUP(G1665,'nhân viên sale'!$A$2:$C$1624,2,0),"")</f>
        <v/>
      </c>
      <c r="L1665" s="27" t="str">
        <f t="shared" si="133"/>
        <v/>
      </c>
      <c r="N1665" s="50" t="str">
        <f t="shared" si="132"/>
        <v/>
      </c>
      <c r="Q1665" s="28" t="str">
        <f t="shared" si="130"/>
        <v/>
      </c>
      <c r="T1665" s="30">
        <f t="shared" si="136"/>
        <v>0</v>
      </c>
      <c r="U1665" s="30">
        <f t="shared" si="137"/>
        <v>0</v>
      </c>
      <c r="X1665" s="67" t="str">
        <f t="shared" si="134"/>
        <v/>
      </c>
      <c r="Z1665" s="30" t="str">
        <f t="shared" si="135"/>
        <v/>
      </c>
    </row>
    <row r="1666" spans="1:26" ht="25.5" customHeight="1" x14ac:dyDescent="0.25">
      <c r="A1666" s="13"/>
      <c r="B1666" s="82" t="str">
        <f t="shared" si="131"/>
        <v/>
      </c>
      <c r="J1666" s="50" t="str">
        <f>IF(G1666&lt;&gt;"",VLOOKUP(G1666,'nhân viên sale'!$A$2:$C$1624,2,0),"")</f>
        <v/>
      </c>
      <c r="L1666" s="27" t="str">
        <f t="shared" si="133"/>
        <v/>
      </c>
      <c r="N1666" s="50" t="str">
        <f t="shared" si="132"/>
        <v/>
      </c>
      <c r="Q1666" s="28" t="str">
        <f t="shared" ref="Q1666:Q1684" si="138">IF(K1666&lt;&gt;"",VLOOKUP(K1666,tenhang,3,0),"")</f>
        <v/>
      </c>
      <c r="T1666" s="30">
        <f t="shared" si="136"/>
        <v>0</v>
      </c>
      <c r="U1666" s="30">
        <f t="shared" si="137"/>
        <v>0</v>
      </c>
      <c r="X1666" s="67" t="str">
        <f t="shared" si="134"/>
        <v/>
      </c>
      <c r="Z1666" s="30" t="str">
        <f t="shared" si="135"/>
        <v/>
      </c>
    </row>
    <row r="1667" spans="1:26" ht="25.5" customHeight="1" x14ac:dyDescent="0.25">
      <c r="A1667" s="13"/>
      <c r="B1667" s="82" t="str">
        <f t="shared" ref="B1667:B1684" si="139">IF(I1667&lt;&gt;"",IF(LEN(I1667)&gt;9,LEFT(I1667,10),"sai PO"),"")</f>
        <v/>
      </c>
      <c r="J1667" s="50" t="str">
        <f>IF(G1667&lt;&gt;"",VLOOKUP(G1667,'nhân viên sale'!$A$2:$C$1624,2,0),"")</f>
        <v/>
      </c>
      <c r="L1667" s="27" t="str">
        <f t="shared" si="133"/>
        <v/>
      </c>
      <c r="N1667" s="50" t="str">
        <f t="shared" ref="N1667:N1684" si="140">IF(K1667&lt;&gt;"","K-HCM","")</f>
        <v/>
      </c>
      <c r="Q1667" s="28" t="str">
        <f t="shared" si="138"/>
        <v/>
      </c>
      <c r="T1667" s="30">
        <f t="shared" si="136"/>
        <v>0</v>
      </c>
      <c r="U1667" s="30">
        <f t="shared" si="137"/>
        <v>0</v>
      </c>
      <c r="X1667" s="67" t="str">
        <f t="shared" si="134"/>
        <v/>
      </c>
      <c r="Z1667" s="30" t="str">
        <f t="shared" si="135"/>
        <v/>
      </c>
    </row>
    <row r="1668" spans="1:26" ht="25.5" customHeight="1" x14ac:dyDescent="0.25">
      <c r="A1668" s="13"/>
      <c r="B1668" s="82" t="str">
        <f t="shared" si="139"/>
        <v/>
      </c>
      <c r="J1668" s="50" t="str">
        <f>IF(G1668&lt;&gt;"",VLOOKUP(G1668,'nhân viên sale'!$A$2:$C$1624,2,0),"")</f>
        <v/>
      </c>
      <c r="L1668" s="27" t="str">
        <f t="shared" ref="L1668:L1684" si="141">IF(K1668&lt;&gt;"",VLOOKUP(K1668,tenhang,2,0),"")</f>
        <v/>
      </c>
      <c r="N1668" s="50" t="str">
        <f t="shared" si="140"/>
        <v/>
      </c>
      <c r="Q1668" s="28" t="str">
        <f t="shared" si="138"/>
        <v/>
      </c>
      <c r="T1668" s="30">
        <f t="shared" si="136"/>
        <v>0</v>
      </c>
      <c r="U1668" s="30">
        <f t="shared" si="137"/>
        <v>0</v>
      </c>
      <c r="X1668" s="67" t="str">
        <f t="shared" si="134"/>
        <v/>
      </c>
      <c r="Z1668" s="30" t="str">
        <f t="shared" si="135"/>
        <v/>
      </c>
    </row>
    <row r="1669" spans="1:26" ht="25.5" customHeight="1" x14ac:dyDescent="0.25">
      <c r="A1669" s="13"/>
      <c r="B1669" s="82" t="str">
        <f t="shared" si="139"/>
        <v/>
      </c>
      <c r="J1669" s="50" t="str">
        <f>IF(G1669&lt;&gt;"",VLOOKUP(G1669,'nhân viên sale'!$A$2:$C$1624,2,0),"")</f>
        <v/>
      </c>
      <c r="L1669" s="27" t="str">
        <f t="shared" si="141"/>
        <v/>
      </c>
      <c r="N1669" s="50" t="str">
        <f t="shared" si="140"/>
        <v/>
      </c>
      <c r="Q1669" s="28" t="str">
        <f t="shared" si="138"/>
        <v/>
      </c>
      <c r="T1669" s="30">
        <f t="shared" si="136"/>
        <v>0</v>
      </c>
      <c r="U1669" s="30">
        <f t="shared" si="137"/>
        <v>0</v>
      </c>
      <c r="X1669" s="67" t="str">
        <f t="shared" si="134"/>
        <v/>
      </c>
      <c r="Z1669" s="30" t="str">
        <f t="shared" si="135"/>
        <v/>
      </c>
    </row>
    <row r="1670" spans="1:26" ht="25.5" customHeight="1" x14ac:dyDescent="0.25">
      <c r="A1670" s="13"/>
      <c r="B1670" s="82" t="str">
        <f t="shared" si="139"/>
        <v/>
      </c>
      <c r="J1670" s="50" t="str">
        <f>IF(G1670&lt;&gt;"",VLOOKUP(G1670,'nhân viên sale'!$A$2:$C$1624,2,0),"")</f>
        <v/>
      </c>
      <c r="L1670" s="27" t="str">
        <f t="shared" si="141"/>
        <v/>
      </c>
      <c r="N1670" s="50" t="str">
        <f t="shared" si="140"/>
        <v/>
      </c>
      <c r="Q1670" s="28" t="str">
        <f t="shared" si="138"/>
        <v/>
      </c>
      <c r="T1670" s="30">
        <f t="shared" si="136"/>
        <v>0</v>
      </c>
      <c r="U1670" s="30">
        <f t="shared" si="137"/>
        <v>0</v>
      </c>
      <c r="X1670" s="67" t="str">
        <f t="shared" si="134"/>
        <v/>
      </c>
      <c r="Z1670" s="30" t="str">
        <f t="shared" si="135"/>
        <v/>
      </c>
    </row>
    <row r="1671" spans="1:26" ht="25.5" customHeight="1" x14ac:dyDescent="0.25">
      <c r="A1671" s="13"/>
      <c r="B1671" s="82" t="str">
        <f t="shared" si="139"/>
        <v/>
      </c>
      <c r="J1671" s="50" t="str">
        <f>IF(G1671&lt;&gt;"",VLOOKUP(G1671,'nhân viên sale'!$A$2:$C$1624,2,0),"")</f>
        <v/>
      </c>
      <c r="L1671" s="27" t="str">
        <f t="shared" si="141"/>
        <v/>
      </c>
      <c r="N1671" s="50" t="str">
        <f t="shared" si="140"/>
        <v/>
      </c>
      <c r="Q1671" s="28" t="str">
        <f t="shared" si="138"/>
        <v/>
      </c>
      <c r="T1671" s="30">
        <f t="shared" si="136"/>
        <v>0</v>
      </c>
      <c r="U1671" s="30">
        <f t="shared" si="137"/>
        <v>0</v>
      </c>
      <c r="X1671" s="67" t="str">
        <f t="shared" si="134"/>
        <v/>
      </c>
      <c r="Z1671" s="30" t="str">
        <f t="shared" si="135"/>
        <v/>
      </c>
    </row>
    <row r="1672" spans="1:26" ht="25.5" customHeight="1" x14ac:dyDescent="0.25">
      <c r="A1672" s="13"/>
      <c r="B1672" s="82" t="str">
        <f t="shared" si="139"/>
        <v/>
      </c>
      <c r="J1672" s="50" t="str">
        <f>IF(G1672&lt;&gt;"",VLOOKUP(G1672,'nhân viên sale'!$A$2:$C$1624,2,0),"")</f>
        <v/>
      </c>
      <c r="L1672" s="27" t="str">
        <f t="shared" si="141"/>
        <v/>
      </c>
      <c r="N1672" s="50" t="str">
        <f t="shared" si="140"/>
        <v/>
      </c>
      <c r="Q1672" s="28" t="str">
        <f t="shared" si="138"/>
        <v/>
      </c>
      <c r="T1672" s="30">
        <f t="shared" si="136"/>
        <v>0</v>
      </c>
      <c r="U1672" s="30">
        <f t="shared" si="137"/>
        <v>0</v>
      </c>
      <c r="X1672" s="67" t="str">
        <f t="shared" si="134"/>
        <v/>
      </c>
      <c r="Z1672" s="30" t="str">
        <f t="shared" si="135"/>
        <v/>
      </c>
    </row>
    <row r="1673" spans="1:26" ht="25.5" customHeight="1" x14ac:dyDescent="0.25">
      <c r="A1673" s="13"/>
      <c r="B1673" s="82" t="str">
        <f t="shared" si="139"/>
        <v/>
      </c>
      <c r="J1673" s="50" t="str">
        <f>IF(G1673&lt;&gt;"",VLOOKUP(G1673,'nhân viên sale'!$A$2:$C$1624,2,0),"")</f>
        <v/>
      </c>
      <c r="L1673" s="27" t="str">
        <f t="shared" si="141"/>
        <v/>
      </c>
      <c r="N1673" s="50" t="str">
        <f t="shared" si="140"/>
        <v/>
      </c>
      <c r="Q1673" s="28" t="str">
        <f t="shared" si="138"/>
        <v/>
      </c>
      <c r="T1673" s="30">
        <f t="shared" si="136"/>
        <v>0</v>
      </c>
      <c r="U1673" s="30">
        <f t="shared" si="137"/>
        <v>0</v>
      </c>
      <c r="X1673" s="67" t="str">
        <f t="shared" si="134"/>
        <v/>
      </c>
      <c r="Z1673" s="30" t="str">
        <f t="shared" si="135"/>
        <v/>
      </c>
    </row>
    <row r="1674" spans="1:26" ht="25.5" customHeight="1" x14ac:dyDescent="0.25">
      <c r="A1674" s="13"/>
      <c r="B1674" s="82" t="str">
        <f t="shared" si="139"/>
        <v/>
      </c>
      <c r="J1674" s="50" t="str">
        <f>IF(G1674&lt;&gt;"",VLOOKUP(G1674,'nhân viên sale'!$A$2:$C$1624,2,0),"")</f>
        <v/>
      </c>
      <c r="L1674" s="27" t="str">
        <f t="shared" si="141"/>
        <v/>
      </c>
      <c r="N1674" s="50" t="str">
        <f t="shared" si="140"/>
        <v/>
      </c>
      <c r="Q1674" s="28" t="str">
        <f t="shared" si="138"/>
        <v/>
      </c>
      <c r="T1674" s="30">
        <f t="shared" si="136"/>
        <v>0</v>
      </c>
      <c r="U1674" s="30">
        <f t="shared" si="137"/>
        <v>0</v>
      </c>
      <c r="X1674" s="67" t="str">
        <f t="shared" ref="X1674:X1684" si="142">IF(K1674&lt;&gt;"",8,"")</f>
        <v/>
      </c>
      <c r="Z1674" s="30" t="str">
        <f t="shared" ref="Z1674:Z1684" si="143">IF(K1674&lt;&gt;"",ROUND(U1674*X1674*1%,0),"")</f>
        <v/>
      </c>
    </row>
    <row r="1675" spans="1:26" ht="25.5" customHeight="1" x14ac:dyDescent="0.25">
      <c r="A1675" s="13"/>
      <c r="B1675" s="82" t="str">
        <f t="shared" si="139"/>
        <v/>
      </c>
      <c r="J1675" s="50" t="str">
        <f>IF(G1675&lt;&gt;"",VLOOKUP(G1675,'nhân viên sale'!$A$2:$C$1624,2,0),"")</f>
        <v/>
      </c>
      <c r="L1675" s="27" t="str">
        <f t="shared" si="141"/>
        <v/>
      </c>
      <c r="N1675" s="50" t="str">
        <f t="shared" si="140"/>
        <v/>
      </c>
      <c r="Q1675" s="28" t="str">
        <f t="shared" si="138"/>
        <v/>
      </c>
      <c r="T1675" s="30">
        <f t="shared" si="136"/>
        <v>0</v>
      </c>
      <c r="U1675" s="30">
        <f t="shared" si="137"/>
        <v>0</v>
      </c>
      <c r="X1675" s="67" t="str">
        <f t="shared" si="142"/>
        <v/>
      </c>
      <c r="Z1675" s="30" t="str">
        <f t="shared" si="143"/>
        <v/>
      </c>
    </row>
    <row r="1676" spans="1:26" ht="25.5" customHeight="1" x14ac:dyDescent="0.25">
      <c r="A1676" s="13"/>
      <c r="B1676" s="82" t="str">
        <f t="shared" si="139"/>
        <v/>
      </c>
      <c r="J1676" s="50" t="str">
        <f>IF(G1676&lt;&gt;"",VLOOKUP(G1676,'nhân viên sale'!$A$2:$C$1624,2,0),"")</f>
        <v/>
      </c>
      <c r="L1676" s="27" t="str">
        <f t="shared" si="141"/>
        <v/>
      </c>
      <c r="N1676" s="50" t="str">
        <f t="shared" si="140"/>
        <v/>
      </c>
      <c r="Q1676" s="28" t="str">
        <f t="shared" si="138"/>
        <v/>
      </c>
      <c r="T1676" s="30">
        <f t="shared" si="136"/>
        <v>0</v>
      </c>
      <c r="U1676" s="30">
        <f t="shared" si="137"/>
        <v>0</v>
      </c>
      <c r="X1676" s="67" t="str">
        <f t="shared" si="142"/>
        <v/>
      </c>
      <c r="Z1676" s="30" t="str">
        <f t="shared" si="143"/>
        <v/>
      </c>
    </row>
    <row r="1677" spans="1:26" ht="25.5" customHeight="1" x14ac:dyDescent="0.25">
      <c r="A1677" s="13"/>
      <c r="B1677" s="82" t="str">
        <f t="shared" si="139"/>
        <v/>
      </c>
      <c r="J1677" s="50" t="str">
        <f>IF(G1677&lt;&gt;"",VLOOKUP(G1677,'nhân viên sale'!$A$2:$C$1624,2,0),"")</f>
        <v/>
      </c>
      <c r="L1677" s="27" t="str">
        <f t="shared" si="141"/>
        <v/>
      </c>
      <c r="N1677" s="50" t="str">
        <f t="shared" si="140"/>
        <v/>
      </c>
      <c r="Q1677" s="28" t="str">
        <f t="shared" si="138"/>
        <v/>
      </c>
      <c r="T1677" s="30">
        <f t="shared" si="136"/>
        <v>0</v>
      </c>
      <c r="U1677" s="30">
        <f t="shared" si="137"/>
        <v>0</v>
      </c>
      <c r="X1677" s="67" t="str">
        <f t="shared" si="142"/>
        <v/>
      </c>
      <c r="Z1677" s="30" t="str">
        <f t="shared" si="143"/>
        <v/>
      </c>
    </row>
    <row r="1678" spans="1:26" ht="25.5" customHeight="1" x14ac:dyDescent="0.25">
      <c r="A1678" s="13"/>
      <c r="B1678" s="82" t="str">
        <f t="shared" si="139"/>
        <v/>
      </c>
      <c r="J1678" s="50" t="str">
        <f>IF(G1678&lt;&gt;"",VLOOKUP(G1678,'nhân viên sale'!$A$2:$C$1624,2,0),"")</f>
        <v/>
      </c>
      <c r="L1678" s="27" t="str">
        <f t="shared" si="141"/>
        <v/>
      </c>
      <c r="N1678" s="50" t="str">
        <f t="shared" si="140"/>
        <v/>
      </c>
      <c r="Q1678" s="28" t="str">
        <f t="shared" si="138"/>
        <v/>
      </c>
      <c r="T1678" s="30">
        <f t="shared" si="136"/>
        <v>0</v>
      </c>
      <c r="U1678" s="30">
        <f t="shared" si="137"/>
        <v>0</v>
      </c>
      <c r="X1678" s="67" t="str">
        <f t="shared" si="142"/>
        <v/>
      </c>
      <c r="Z1678" s="30" t="str">
        <f t="shared" si="143"/>
        <v/>
      </c>
    </row>
    <row r="1679" spans="1:26" ht="25.5" customHeight="1" x14ac:dyDescent="0.25">
      <c r="A1679" s="13"/>
      <c r="B1679" s="82" t="str">
        <f t="shared" si="139"/>
        <v/>
      </c>
      <c r="J1679" s="50" t="str">
        <f>IF(G1679&lt;&gt;"",VLOOKUP(G1679,'nhân viên sale'!$A$2:$C$1624,2,0),"")</f>
        <v/>
      </c>
      <c r="L1679" s="27" t="str">
        <f t="shared" si="141"/>
        <v/>
      </c>
      <c r="N1679" s="50" t="str">
        <f t="shared" si="140"/>
        <v/>
      </c>
      <c r="Q1679" s="28" t="str">
        <f t="shared" si="138"/>
        <v/>
      </c>
      <c r="T1679" s="30">
        <f t="shared" si="136"/>
        <v>0</v>
      </c>
      <c r="U1679" s="30">
        <f t="shared" si="137"/>
        <v>0</v>
      </c>
      <c r="X1679" s="67" t="str">
        <f t="shared" si="142"/>
        <v/>
      </c>
      <c r="Z1679" s="30" t="str">
        <f t="shared" si="143"/>
        <v/>
      </c>
    </row>
    <row r="1680" spans="1:26" ht="25.5" customHeight="1" x14ac:dyDescent="0.25">
      <c r="A1680" s="13"/>
      <c r="B1680" s="82" t="str">
        <f t="shared" si="139"/>
        <v/>
      </c>
      <c r="J1680" s="50" t="str">
        <f>IF(G1680&lt;&gt;"",VLOOKUP(G1680,'nhân viên sale'!$A$2:$C$1624,2,0),"")</f>
        <v/>
      </c>
      <c r="L1680" s="27" t="str">
        <f t="shared" si="141"/>
        <v/>
      </c>
      <c r="N1680" s="50" t="str">
        <f t="shared" si="140"/>
        <v/>
      </c>
      <c r="Q1680" s="28" t="str">
        <f t="shared" si="138"/>
        <v/>
      </c>
      <c r="T1680" s="30">
        <f t="shared" si="136"/>
        <v>0</v>
      </c>
      <c r="U1680" s="30">
        <f t="shared" si="137"/>
        <v>0</v>
      </c>
      <c r="X1680" s="67" t="str">
        <f t="shared" si="142"/>
        <v/>
      </c>
      <c r="Z1680" s="30" t="str">
        <f t="shared" si="143"/>
        <v/>
      </c>
    </row>
    <row r="1681" spans="1:26" ht="25.5" customHeight="1" x14ac:dyDescent="0.25">
      <c r="A1681" s="13"/>
      <c r="B1681" s="82" t="str">
        <f t="shared" si="139"/>
        <v/>
      </c>
      <c r="J1681" s="50" t="str">
        <f>IF(G1681&lt;&gt;"",VLOOKUP(G1681,'nhân viên sale'!$A$2:$C$1624,2,0),"")</f>
        <v/>
      </c>
      <c r="L1681" s="27" t="str">
        <f t="shared" si="141"/>
        <v/>
      </c>
      <c r="N1681" s="50" t="str">
        <f t="shared" si="140"/>
        <v/>
      </c>
      <c r="Q1681" s="28" t="str">
        <f t="shared" si="138"/>
        <v/>
      </c>
      <c r="T1681" s="30">
        <f t="shared" si="136"/>
        <v>0</v>
      </c>
      <c r="U1681" s="30">
        <f t="shared" si="137"/>
        <v>0</v>
      </c>
      <c r="X1681" s="67" t="str">
        <f t="shared" si="142"/>
        <v/>
      </c>
      <c r="Z1681" s="30" t="str">
        <f t="shared" si="143"/>
        <v/>
      </c>
    </row>
    <row r="1682" spans="1:26" ht="25.5" customHeight="1" x14ac:dyDescent="0.25">
      <c r="A1682" s="13"/>
      <c r="B1682" s="82" t="str">
        <f t="shared" si="139"/>
        <v/>
      </c>
      <c r="J1682" s="50" t="str">
        <f>IF(G1682&lt;&gt;"",VLOOKUP(G1682,'nhân viên sale'!$A$2:$C$1624,2,0),"")</f>
        <v/>
      </c>
      <c r="L1682" s="27" t="str">
        <f t="shared" si="141"/>
        <v/>
      </c>
      <c r="N1682" s="50" t="str">
        <f t="shared" si="140"/>
        <v/>
      </c>
      <c r="Q1682" s="28" t="str">
        <f t="shared" si="138"/>
        <v/>
      </c>
      <c r="T1682" s="30">
        <f t="shared" si="136"/>
        <v>0</v>
      </c>
      <c r="U1682" s="30">
        <f t="shared" si="137"/>
        <v>0</v>
      </c>
      <c r="X1682" s="67" t="str">
        <f t="shared" si="142"/>
        <v/>
      </c>
      <c r="Z1682" s="30" t="str">
        <f t="shared" si="143"/>
        <v/>
      </c>
    </row>
    <row r="1683" spans="1:26" ht="25.5" customHeight="1" x14ac:dyDescent="0.25">
      <c r="A1683" s="13"/>
      <c r="B1683" s="82" t="str">
        <f t="shared" si="139"/>
        <v/>
      </c>
      <c r="J1683" s="50" t="str">
        <f>IF(G1683&lt;&gt;"",VLOOKUP(G1683,'nhân viên sale'!$A$2:$C$1624,2,0),"")</f>
        <v/>
      </c>
      <c r="L1683" s="27" t="str">
        <f t="shared" si="141"/>
        <v/>
      </c>
      <c r="N1683" s="50" t="str">
        <f t="shared" si="140"/>
        <v/>
      </c>
      <c r="Q1683" s="28" t="str">
        <f t="shared" si="138"/>
        <v/>
      </c>
      <c r="T1683" s="30">
        <f t="shared" si="136"/>
        <v>0</v>
      </c>
      <c r="U1683" s="30">
        <f t="shared" si="137"/>
        <v>0</v>
      </c>
      <c r="X1683" s="67" t="str">
        <f t="shared" si="142"/>
        <v/>
      </c>
      <c r="Z1683" s="30" t="str">
        <f t="shared" si="143"/>
        <v/>
      </c>
    </row>
    <row r="1684" spans="1:26" ht="25.5" customHeight="1" x14ac:dyDescent="0.25">
      <c r="A1684" s="13"/>
      <c r="B1684" s="82" t="str">
        <f t="shared" si="139"/>
        <v/>
      </c>
      <c r="J1684" s="50" t="str">
        <f>IF(G1684&lt;&gt;"",VLOOKUP(G1684,'nhân viên sale'!$A$2:$C$1624,2,0),"")</f>
        <v/>
      </c>
      <c r="L1684" s="27" t="str">
        <f t="shared" si="141"/>
        <v/>
      </c>
      <c r="N1684" s="50" t="str">
        <f t="shared" si="140"/>
        <v/>
      </c>
      <c r="Q1684" s="28" t="str">
        <f t="shared" si="138"/>
        <v/>
      </c>
      <c r="T1684" s="30">
        <f t="shared" si="136"/>
        <v>0</v>
      </c>
      <c r="U1684" s="30">
        <f t="shared" si="137"/>
        <v>0</v>
      </c>
      <c r="X1684" s="67" t="str">
        <f t="shared" si="142"/>
        <v/>
      </c>
      <c r="Z1684" s="30" t="str">
        <f t="shared" si="143"/>
        <v/>
      </c>
    </row>
  </sheetData>
  <sheetProtection algorithmName="SHA-512" hashValue="RChaSKTPYCInLnyOz/uZRL8QehvTxKN5jLIniFpUR+vLiIhR3I6WpW1ud772PFQMyyfNTG+Xhf2y0yjehtgHpg==" saltValue="aFjQZiZ8PP89Qa5V8PKymQ==" spinCount="100000" sheet="1" objects="1" scenarios="1"/>
  <autoFilter ref="A1:Z1684"/>
  <sortState ref="A2:Z591">
    <sortCondition ref="I2:I591"/>
  </sortState>
  <phoneticPr fontId="16" type="noConversion"/>
  <dataValidations xWindow="760" yWindow="285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140" activePane="bottomRight" state="frozen"/>
      <selection pane="topRight" activeCell="G1" sqref="G1"/>
      <selection pane="bottomLeft" activeCell="A2" sqref="A2"/>
      <selection pane="bottomRight" activeCell="L148" sqref="L148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2157</v>
      </c>
      <c r="B2" s="83" t="str">
        <f>IF(I2&lt;&gt;"",IF(LEN(I2)&gt;9,LEFT(I2,10),"sai PO"),"")</f>
        <v>4144794203</v>
      </c>
      <c r="C2" s="74"/>
      <c r="D2" s="74"/>
      <c r="E2" s="75"/>
      <c r="F2" s="74"/>
      <c r="G2" s="75" t="s">
        <v>111</v>
      </c>
      <c r="H2" s="75"/>
      <c r="I2" s="75" t="s">
        <v>2161</v>
      </c>
      <c r="J2" s="91"/>
      <c r="K2" s="75" t="s">
        <v>43</v>
      </c>
      <c r="L2" s="27" t="str">
        <f>IF(K2&lt;&gt;"",VLOOKUP(K2,tenhang,2,0),"")</f>
        <v>Chân gà sốt cay 400g</v>
      </c>
      <c r="M2" s="75"/>
      <c r="N2" s="46" t="str">
        <f>IF(K2&lt;&gt;"","K-HCM","")</f>
        <v>K-HCM</v>
      </c>
      <c r="O2" s="75"/>
      <c r="P2" s="75"/>
      <c r="Q2" s="28" t="str">
        <f>IF(K2&lt;&gt;"",VLOOKUP(K2,tenhang,3,0),"")</f>
        <v>Túi</v>
      </c>
      <c r="R2" s="29">
        <v>5</v>
      </c>
      <c r="S2" s="77"/>
      <c r="T2" s="30">
        <f>IF(K2&lt;&gt;"",VLOOKUP(K2,tenhang,4,0),0)</f>
        <v>90750</v>
      </c>
      <c r="U2" s="30">
        <f>R2*T2</f>
        <v>453750</v>
      </c>
      <c r="V2" s="77"/>
      <c r="W2" s="77"/>
      <c r="X2" s="67">
        <f>IF(K2&lt;&gt;"",8,"")</f>
        <v>8</v>
      </c>
      <c r="Y2" s="31"/>
      <c r="Z2" s="30">
        <f>IF(K2&lt;&gt;"",ROUND(U2*X2*1%,0),"")</f>
        <v>36300</v>
      </c>
    </row>
    <row r="3" spans="1:26" ht="25.5" customHeight="1" x14ac:dyDescent="0.25">
      <c r="A3" s="88" t="s">
        <v>2157</v>
      </c>
      <c r="B3" s="83" t="str">
        <f>IF(I3&lt;&gt;"",IF(LEN(I3)&gt;9,LEFT(I3,10),"sai PO"),"")</f>
        <v>4144794203</v>
      </c>
      <c r="C3" s="74"/>
      <c r="D3" s="74"/>
      <c r="E3" s="75"/>
      <c r="F3" s="74"/>
      <c r="G3" s="75" t="s">
        <v>111</v>
      </c>
      <c r="H3" s="75"/>
      <c r="I3" s="75" t="s">
        <v>2161</v>
      </c>
      <c r="J3" s="91"/>
      <c r="K3" s="75" t="s">
        <v>55</v>
      </c>
      <c r="L3" s="27" t="str">
        <f>IF(K3&lt;&gt;"",VLOOKUP(K3,tenhang,2,0),"")</f>
        <v>Gà muối 500g</v>
      </c>
      <c r="M3" s="75"/>
      <c r="N3" s="46" t="str">
        <f>IF(K3&lt;&gt;"","K-HCM","")</f>
        <v>K-HCM</v>
      </c>
      <c r="O3" s="75"/>
      <c r="P3" s="75"/>
      <c r="Q3" s="28" t="str">
        <f>IF(K3&lt;&gt;"",VLOOKUP(K3,tenhang,3,0),"")</f>
        <v>Túi</v>
      </c>
      <c r="R3" s="29">
        <v>10</v>
      </c>
      <c r="S3" s="77"/>
      <c r="T3" s="30">
        <f>IF(K3&lt;&gt;"",VLOOKUP(K3,tenhang,4,0),0)</f>
        <v>111058</v>
      </c>
      <c r="U3" s="30">
        <f>R3*T3</f>
        <v>1110580</v>
      </c>
      <c r="V3" s="77"/>
      <c r="W3" s="77"/>
      <c r="X3" s="67">
        <f>IF(K3&lt;&gt;"",8,"")</f>
        <v>8</v>
      </c>
      <c r="Y3" s="31"/>
      <c r="Z3" s="30">
        <f>IF(K3&lt;&gt;"",ROUND(U3*X3*1%,0),"")</f>
        <v>88846</v>
      </c>
    </row>
    <row r="4" spans="1:26" ht="25.5" customHeight="1" x14ac:dyDescent="0.25">
      <c r="A4" s="88" t="s">
        <v>2157</v>
      </c>
      <c r="B4" s="83" t="str">
        <f>IF(I4&lt;&gt;"",IF(LEN(I4)&gt;9,LEFT(I4,10),"sai PO"),"")</f>
        <v>4144794203</v>
      </c>
      <c r="C4" s="74"/>
      <c r="D4" s="74"/>
      <c r="E4" s="75"/>
      <c r="F4" s="74"/>
      <c r="G4" s="75" t="s">
        <v>111</v>
      </c>
      <c r="H4" s="75"/>
      <c r="I4" s="75" t="s">
        <v>2161</v>
      </c>
      <c r="J4" s="91"/>
      <c r="K4" s="75" t="s">
        <v>37</v>
      </c>
      <c r="L4" s="27" t="str">
        <f>IF(K4&lt;&gt;"",VLOOKUP(K4,tenhang,2,0),"")</f>
        <v>Chả cốm 300g</v>
      </c>
      <c r="M4" s="75"/>
      <c r="N4" s="46" t="str">
        <f>IF(K4&lt;&gt;"","K-HCM","")</f>
        <v>K-HCM</v>
      </c>
      <c r="O4" s="75"/>
      <c r="P4" s="75"/>
      <c r="Q4" s="28" t="str">
        <f>IF(K4&lt;&gt;"",VLOOKUP(K4,tenhang,3,0),"")</f>
        <v>Túi</v>
      </c>
      <c r="R4" s="29">
        <v>5</v>
      </c>
      <c r="S4" s="77"/>
      <c r="T4" s="30">
        <f>IF(K4&lt;&gt;"",VLOOKUP(K4,tenhang,4,0),0)</f>
        <v>74250</v>
      </c>
      <c r="U4" s="30">
        <f>R4*T4</f>
        <v>371250</v>
      </c>
      <c r="V4" s="77"/>
      <c r="W4" s="77"/>
      <c r="X4" s="67">
        <f>IF(K4&lt;&gt;"",8,"")</f>
        <v>8</v>
      </c>
      <c r="Y4" s="31"/>
      <c r="Z4" s="30">
        <f>IF(K4&lt;&gt;"",ROUND(U4*X4*1%,0),"")</f>
        <v>29700</v>
      </c>
    </row>
    <row r="5" spans="1:26" ht="25.5" customHeight="1" x14ac:dyDescent="0.25">
      <c r="A5" s="88" t="s">
        <v>2157</v>
      </c>
      <c r="B5" s="83" t="str">
        <f>IF(I5&lt;&gt;"",IF(LEN(I5)&gt;9,LEFT(I5,10),"sai PO"),"")</f>
        <v>4144832628</v>
      </c>
      <c r="C5" s="74"/>
      <c r="D5" s="74"/>
      <c r="E5" s="75"/>
      <c r="F5" s="74"/>
      <c r="G5" s="75" t="s">
        <v>110</v>
      </c>
      <c r="H5" s="75"/>
      <c r="I5" s="75" t="s">
        <v>2184</v>
      </c>
      <c r="J5" s="91"/>
      <c r="K5" s="75" t="s">
        <v>55</v>
      </c>
      <c r="L5" s="27" t="str">
        <f>IF(K5&lt;&gt;"",VLOOKUP(K5,tenhang,2,0),"")</f>
        <v>Gà muối 500g</v>
      </c>
      <c r="M5" s="75"/>
      <c r="N5" s="46" t="str">
        <f>IF(K5&lt;&gt;"","K-HCM","")</f>
        <v>K-HCM</v>
      </c>
      <c r="O5" s="75"/>
      <c r="P5" s="75"/>
      <c r="Q5" s="28" t="str">
        <f>IF(K5&lt;&gt;"",VLOOKUP(K5,tenhang,3,0),"")</f>
        <v>Túi</v>
      </c>
      <c r="R5" s="29">
        <v>5</v>
      </c>
      <c r="S5" s="77"/>
      <c r="T5" s="30">
        <f>IF(K5&lt;&gt;"",VLOOKUP(K5,tenhang,4,0),0)</f>
        <v>111058</v>
      </c>
      <c r="U5" s="30">
        <f>R5*T5</f>
        <v>555290</v>
      </c>
      <c r="V5" s="77"/>
      <c r="W5" s="77"/>
      <c r="X5" s="67">
        <f>IF(K5&lt;&gt;"",8,"")</f>
        <v>8</v>
      </c>
      <c r="Y5" s="31"/>
      <c r="Z5" s="30">
        <f>IF(K5&lt;&gt;"",ROUND(U5*X5*1%,0),"")</f>
        <v>44423</v>
      </c>
    </row>
    <row r="6" spans="1:26" ht="25.5" customHeight="1" x14ac:dyDescent="0.25">
      <c r="A6" s="88" t="s">
        <v>2157</v>
      </c>
      <c r="B6" s="83" t="str">
        <f>IF(I6&lt;&gt;"",IF(LEN(I6)&gt;9,LEFT(I6,10),"sai PO"),"")</f>
        <v>4144832628</v>
      </c>
      <c r="C6" s="74"/>
      <c r="D6" s="74"/>
      <c r="E6" s="75"/>
      <c r="F6" s="74"/>
      <c r="G6" s="75" t="s">
        <v>110</v>
      </c>
      <c r="H6" s="75"/>
      <c r="I6" s="75" t="s">
        <v>2184</v>
      </c>
      <c r="J6" s="91"/>
      <c r="K6" s="75" t="s">
        <v>49</v>
      </c>
      <c r="L6" s="27" t="str">
        <f>IF(K6&lt;&gt;"",VLOOKUP(K6,tenhang,2,0),"")</f>
        <v>Giò lụa cây 250g</v>
      </c>
      <c r="M6" s="75"/>
      <c r="N6" s="46" t="str">
        <f>IF(K6&lt;&gt;"","K-HCM","")</f>
        <v>K-HCM</v>
      </c>
      <c r="O6" s="75"/>
      <c r="P6" s="75"/>
      <c r="Q6" s="28" t="str">
        <f>IF(K6&lt;&gt;"",VLOOKUP(K6,tenhang,3,0),"")</f>
        <v>Túi</v>
      </c>
      <c r="R6" s="29">
        <v>5</v>
      </c>
      <c r="S6" s="77"/>
      <c r="T6" s="30">
        <f>IF(K6&lt;&gt;"",VLOOKUP(K6,tenhang,4,0),0)</f>
        <v>59400</v>
      </c>
      <c r="U6" s="30">
        <f>R6*T6</f>
        <v>297000</v>
      </c>
      <c r="V6" s="77"/>
      <c r="W6" s="77"/>
      <c r="X6" s="67">
        <f>IF(K6&lt;&gt;"",8,"")</f>
        <v>8</v>
      </c>
      <c r="Y6" s="31"/>
      <c r="Z6" s="30">
        <f>IF(K6&lt;&gt;"",ROUND(U6*X6*1%,0),"")</f>
        <v>23760</v>
      </c>
    </row>
    <row r="7" spans="1:26" ht="25.5" customHeight="1" x14ac:dyDescent="0.25">
      <c r="A7" s="88" t="s">
        <v>2157</v>
      </c>
      <c r="B7" s="83" t="str">
        <f>IF(I7&lt;&gt;"",IF(LEN(I7)&gt;9,LEFT(I7,10),"sai PO"),"")</f>
        <v>4144832628</v>
      </c>
      <c r="C7" s="74"/>
      <c r="D7" s="74"/>
      <c r="E7" s="75"/>
      <c r="F7" s="74"/>
      <c r="G7" s="75" t="s">
        <v>110</v>
      </c>
      <c r="H7" s="75"/>
      <c r="I7" s="75" t="s">
        <v>2184</v>
      </c>
      <c r="J7" s="91"/>
      <c r="K7" s="75" t="s">
        <v>45</v>
      </c>
      <c r="L7" s="27" t="str">
        <f>IF(K7&lt;&gt;"",VLOOKUP(K7,tenhang,2,0),"")</f>
        <v>Chả nướng 300g</v>
      </c>
      <c r="M7" s="75"/>
      <c r="N7" s="46" t="str">
        <f>IF(K7&lt;&gt;"","K-HCM","")</f>
        <v>K-HCM</v>
      </c>
      <c r="O7" s="75"/>
      <c r="P7" s="75"/>
      <c r="Q7" s="28" t="str">
        <f>IF(K7&lt;&gt;"",VLOOKUP(K7,tenhang,3,0),"")</f>
        <v>Túi</v>
      </c>
      <c r="R7" s="29">
        <v>5</v>
      </c>
      <c r="S7" s="77"/>
      <c r="T7" s="30">
        <f>IF(K7&lt;&gt;"",VLOOKUP(K7,tenhang,4,0),0)</f>
        <v>70950</v>
      </c>
      <c r="U7" s="30">
        <f>R7*T7</f>
        <v>354750</v>
      </c>
      <c r="V7" s="77"/>
      <c r="W7" s="77"/>
      <c r="X7" s="67">
        <f>IF(K7&lt;&gt;"",8,"")</f>
        <v>8</v>
      </c>
      <c r="Y7" s="31"/>
      <c r="Z7" s="30">
        <f>IF(K7&lt;&gt;"",ROUND(U7*X7*1%,0),"")</f>
        <v>28380</v>
      </c>
    </row>
    <row r="8" spans="1:26" ht="25.5" customHeight="1" x14ac:dyDescent="0.25">
      <c r="A8" s="88" t="s">
        <v>2157</v>
      </c>
      <c r="B8" s="83" t="str">
        <f>IF(I8&lt;&gt;"",IF(LEN(I8)&gt;9,LEFT(I8,10),"sai PO"),"")</f>
        <v>4144832628</v>
      </c>
      <c r="C8" s="74"/>
      <c r="D8" s="74"/>
      <c r="E8" s="75"/>
      <c r="F8" s="74"/>
      <c r="G8" s="75" t="s">
        <v>110</v>
      </c>
      <c r="H8" s="75"/>
      <c r="I8" s="75" t="s">
        <v>2184</v>
      </c>
      <c r="J8" s="91"/>
      <c r="K8" s="75" t="s">
        <v>37</v>
      </c>
      <c r="L8" s="27" t="str">
        <f>IF(K8&lt;&gt;"",VLOOKUP(K8,tenhang,2,0),"")</f>
        <v>Chả cốm 300g</v>
      </c>
      <c r="M8" s="75"/>
      <c r="N8" s="46" t="str">
        <f>IF(K8&lt;&gt;"","K-HCM","")</f>
        <v>K-HCM</v>
      </c>
      <c r="O8" s="75"/>
      <c r="P8" s="75"/>
      <c r="Q8" s="28" t="str">
        <f>IF(K8&lt;&gt;"",VLOOKUP(K8,tenhang,3,0),"")</f>
        <v>Túi</v>
      </c>
      <c r="R8" s="29">
        <v>5</v>
      </c>
      <c r="S8" s="77"/>
      <c r="T8" s="30">
        <f>IF(K8&lt;&gt;"",VLOOKUP(K8,tenhang,4,0),0)</f>
        <v>74250</v>
      </c>
      <c r="U8" s="30">
        <f>R8*T8</f>
        <v>371250</v>
      </c>
      <c r="V8" s="77"/>
      <c r="W8" s="77"/>
      <c r="X8" s="67">
        <f>IF(K8&lt;&gt;"",8,"")</f>
        <v>8</v>
      </c>
      <c r="Y8" s="31"/>
      <c r="Z8" s="30">
        <f>IF(K8&lt;&gt;"",ROUND(U8*X8*1%,0),"")</f>
        <v>29700</v>
      </c>
    </row>
    <row r="9" spans="1:26" ht="25.5" customHeight="1" x14ac:dyDescent="0.25">
      <c r="A9" s="88" t="s">
        <v>2157</v>
      </c>
      <c r="B9" s="83" t="str">
        <f>IF(I9&lt;&gt;"",IF(LEN(I9)&gt;9,LEFT(I9,10),"sai PO"),"")</f>
        <v>4144832628</v>
      </c>
      <c r="C9" s="74"/>
      <c r="D9" s="74"/>
      <c r="E9" s="75"/>
      <c r="F9" s="74"/>
      <c r="G9" s="75" t="s">
        <v>110</v>
      </c>
      <c r="H9" s="75"/>
      <c r="I9" s="75" t="s">
        <v>2184</v>
      </c>
      <c r="J9" s="91"/>
      <c r="K9" s="75" t="s">
        <v>59</v>
      </c>
      <c r="L9" s="27" t="str">
        <f>IF(K9&lt;&gt;"",VLOOKUP(K9,tenhang,2,0),"")</f>
        <v>Giò Tai Lưỡi Xào 250g</v>
      </c>
      <c r="M9" s="75"/>
      <c r="N9" s="46" t="str">
        <f>IF(K9&lt;&gt;"","K-HCM","")</f>
        <v>K-HCM</v>
      </c>
      <c r="O9" s="75"/>
      <c r="P9" s="75"/>
      <c r="Q9" s="28" t="str">
        <f>IF(K9&lt;&gt;"",VLOOKUP(K9,tenhang,3,0),"")</f>
        <v>Túi</v>
      </c>
      <c r="R9" s="29">
        <v>10</v>
      </c>
      <c r="S9" s="77"/>
      <c r="T9" s="30">
        <f>IF(K9&lt;&gt;"",VLOOKUP(K9,tenhang,4,0),0)</f>
        <v>50182</v>
      </c>
      <c r="U9" s="30">
        <f>R9*T9</f>
        <v>501820</v>
      </c>
      <c r="V9" s="77"/>
      <c r="W9" s="77"/>
      <c r="X9" s="67">
        <f>IF(K9&lt;&gt;"",8,"")</f>
        <v>8</v>
      </c>
      <c r="Y9" s="31"/>
      <c r="Z9" s="30">
        <f>IF(K9&lt;&gt;"",ROUND(U9*X9*1%,0),"")</f>
        <v>40146</v>
      </c>
    </row>
    <row r="10" spans="1:26" ht="25.5" customHeight="1" x14ac:dyDescent="0.25">
      <c r="A10" s="88" t="s">
        <v>2157</v>
      </c>
      <c r="B10" s="83" t="str">
        <f>IF(I10&lt;&gt;"",IF(LEN(I10)&gt;9,LEFT(I10,10),"sai PO"),"")</f>
        <v>4144832628</v>
      </c>
      <c r="G10" s="75" t="s">
        <v>110</v>
      </c>
      <c r="I10" s="20" t="s">
        <v>2184</v>
      </c>
      <c r="K10" s="20" t="s">
        <v>65</v>
      </c>
      <c r="L10" s="27" t="str">
        <f>IF(K10&lt;&gt;"",VLOOKUP(K10,tenhang,2,0),"")</f>
        <v>Mọc Nấm Hương 250g</v>
      </c>
      <c r="N10" s="46" t="str">
        <f>IF(K10&lt;&gt;"","K-HCM","")</f>
        <v>K-HCM</v>
      </c>
      <c r="Q10" s="28" t="str">
        <f>IF(K10&lt;&gt;"",VLOOKUP(K10,tenhang,3,0),"")</f>
        <v>Túi</v>
      </c>
      <c r="R10" s="29">
        <v>10</v>
      </c>
      <c r="T10" s="30">
        <f>IF(K10&lt;&gt;"",VLOOKUP(K10,tenhang,4,0),0)</f>
        <v>46000</v>
      </c>
      <c r="U10" s="30">
        <f>R10*T10</f>
        <v>460000</v>
      </c>
      <c r="X10" s="67">
        <f>IF(K10&lt;&gt;"",8,"")</f>
        <v>8</v>
      </c>
      <c r="Y10" s="31"/>
      <c r="Z10" s="30">
        <f>IF(K10&lt;&gt;"",ROUND(U10*X10*1%,0),"")</f>
        <v>36800</v>
      </c>
    </row>
    <row r="11" spans="1:26" ht="25.5" customHeight="1" x14ac:dyDescent="0.25">
      <c r="A11" s="88" t="s">
        <v>2157</v>
      </c>
      <c r="B11" s="83" t="str">
        <f>IF(I11&lt;&gt;"",IF(LEN(I11)&gt;9,LEFT(I11,10),"sai PO"),"")</f>
        <v>4144907828</v>
      </c>
      <c r="G11" s="75" t="s">
        <v>110</v>
      </c>
      <c r="I11" s="20" t="s">
        <v>2185</v>
      </c>
      <c r="K11" s="20" t="s">
        <v>39</v>
      </c>
      <c r="L11" s="27" t="str">
        <f>IF(K11&lt;&gt;"",VLOOKUP(K11,tenhang,2,0),"")</f>
        <v>Chân giò heo muối 300g</v>
      </c>
      <c r="N11" s="46" t="str">
        <f>IF(K11&lt;&gt;"","K-HCM","")</f>
        <v>K-HCM</v>
      </c>
      <c r="Q11" s="28" t="str">
        <f>IF(K11&lt;&gt;"",VLOOKUP(K11,tenhang,3,0),"")</f>
        <v>Túi</v>
      </c>
      <c r="R11" s="29">
        <v>6</v>
      </c>
      <c r="T11" s="30">
        <f>IF(K11&lt;&gt;"",VLOOKUP(K11,tenhang,4,0),0)</f>
        <v>73431</v>
      </c>
      <c r="U11" s="30">
        <f>R11*T11</f>
        <v>440586</v>
      </c>
      <c r="X11" s="67">
        <f>IF(K11&lt;&gt;"",8,"")</f>
        <v>8</v>
      </c>
      <c r="Y11" s="31"/>
      <c r="Z11" s="30">
        <f>IF(K11&lt;&gt;"",ROUND(U11*X11*1%,0),"")</f>
        <v>35247</v>
      </c>
    </row>
    <row r="12" spans="1:26" ht="25.5" customHeight="1" x14ac:dyDescent="0.25">
      <c r="A12" s="88" t="s">
        <v>2157</v>
      </c>
      <c r="B12" s="83" t="str">
        <f>IF(I12&lt;&gt;"",IF(LEN(I12)&gt;9,LEFT(I12,10),"sai PO"),"")</f>
        <v>4144907828</v>
      </c>
      <c r="G12" s="75" t="s">
        <v>110</v>
      </c>
      <c r="I12" s="20" t="s">
        <v>2185</v>
      </c>
      <c r="K12" s="20" t="s">
        <v>55</v>
      </c>
      <c r="L12" s="27" t="str">
        <f>IF(K12&lt;&gt;"",VLOOKUP(K12,tenhang,2,0),"")</f>
        <v>Gà muối 500g</v>
      </c>
      <c r="N12" s="46" t="str">
        <f>IF(K12&lt;&gt;"","K-HCM","")</f>
        <v>K-HCM</v>
      </c>
      <c r="Q12" s="28" t="str">
        <f>IF(K12&lt;&gt;"",VLOOKUP(K12,tenhang,3,0),"")</f>
        <v>Túi</v>
      </c>
      <c r="R12" s="29">
        <v>4</v>
      </c>
      <c r="T12" s="30">
        <f>IF(K12&lt;&gt;"",VLOOKUP(K12,tenhang,4,0),0)</f>
        <v>111058</v>
      </c>
      <c r="U12" s="30">
        <f>R12*T12</f>
        <v>444232</v>
      </c>
      <c r="X12" s="67">
        <f>IF(K12&lt;&gt;"",8,"")</f>
        <v>8</v>
      </c>
      <c r="Y12" s="31"/>
      <c r="Z12" s="30">
        <f>IF(K12&lt;&gt;"",ROUND(U12*X12*1%,0),"")</f>
        <v>35539</v>
      </c>
    </row>
    <row r="13" spans="1:26" ht="25.5" customHeight="1" x14ac:dyDescent="0.25">
      <c r="A13" s="88" t="s">
        <v>2157</v>
      </c>
      <c r="B13" s="83" t="str">
        <f>IF(I13&lt;&gt;"",IF(LEN(I13)&gt;9,LEFT(I13,10),"sai PO"),"")</f>
        <v>4144907828</v>
      </c>
      <c r="G13" s="75" t="s">
        <v>110</v>
      </c>
      <c r="I13" s="20" t="s">
        <v>2185</v>
      </c>
      <c r="K13" s="20" t="s">
        <v>49</v>
      </c>
      <c r="L13" s="27" t="str">
        <f>IF(K13&lt;&gt;"",VLOOKUP(K13,tenhang,2,0),"")</f>
        <v>Giò lụa cây 250g</v>
      </c>
      <c r="N13" s="46" t="str">
        <f>IF(K13&lt;&gt;"","K-HCM","")</f>
        <v>K-HCM</v>
      </c>
      <c r="Q13" s="28" t="str">
        <f>IF(K13&lt;&gt;"",VLOOKUP(K13,tenhang,3,0),"")</f>
        <v>Túi</v>
      </c>
      <c r="R13" s="29">
        <v>2</v>
      </c>
      <c r="T13" s="30">
        <f>IF(K13&lt;&gt;"",VLOOKUP(K13,tenhang,4,0),0)</f>
        <v>59400</v>
      </c>
      <c r="U13" s="30">
        <f>R13*T13</f>
        <v>118800</v>
      </c>
      <c r="X13" s="67">
        <f>IF(K13&lt;&gt;"",8,"")</f>
        <v>8</v>
      </c>
      <c r="Y13" s="31"/>
      <c r="Z13" s="30">
        <f>IF(K13&lt;&gt;"",ROUND(U13*X13*1%,0),"")</f>
        <v>9504</v>
      </c>
    </row>
    <row r="14" spans="1:26" ht="25.5" customHeight="1" x14ac:dyDescent="0.25">
      <c r="A14" s="88" t="s">
        <v>2157</v>
      </c>
      <c r="B14" s="83" t="str">
        <f>IF(I14&lt;&gt;"",IF(LEN(I14)&gt;9,LEFT(I14,10),"sai PO"),"")</f>
        <v>4144907828</v>
      </c>
      <c r="G14" s="20" t="s">
        <v>110</v>
      </c>
      <c r="I14" s="20" t="s">
        <v>2185</v>
      </c>
      <c r="K14" s="20" t="s">
        <v>45</v>
      </c>
      <c r="L14" s="27" t="str">
        <f>IF(K14&lt;&gt;"",VLOOKUP(K14,tenhang,2,0),"")</f>
        <v>Chả nướng 300g</v>
      </c>
      <c r="N14" s="46" t="str">
        <f>IF(K14&lt;&gt;"","K-HCM","")</f>
        <v>K-HCM</v>
      </c>
      <c r="Q14" s="28" t="str">
        <f>IF(K14&lt;&gt;"",VLOOKUP(K14,tenhang,3,0),"")</f>
        <v>Túi</v>
      </c>
      <c r="R14" s="29">
        <v>2</v>
      </c>
      <c r="T14" s="30">
        <f>IF(K14&lt;&gt;"",VLOOKUP(K14,tenhang,4,0),0)</f>
        <v>70950</v>
      </c>
      <c r="U14" s="30">
        <f>R14*T14</f>
        <v>141900</v>
      </c>
      <c r="X14" s="67">
        <f>IF(K14&lt;&gt;"",8,"")</f>
        <v>8</v>
      </c>
      <c r="Y14" s="31"/>
      <c r="Z14" s="30">
        <f>IF(K14&lt;&gt;"",ROUND(U14*X14*1%,0),"")</f>
        <v>11352</v>
      </c>
    </row>
    <row r="15" spans="1:26" ht="25.5" customHeight="1" x14ac:dyDescent="0.25">
      <c r="A15" s="88" t="s">
        <v>2157</v>
      </c>
      <c r="B15" s="83" t="str">
        <f>IF(I15&lt;&gt;"",IF(LEN(I15)&gt;9,LEFT(I15,10),"sai PO"),"")</f>
        <v>4144907828</v>
      </c>
      <c r="G15" s="20" t="s">
        <v>110</v>
      </c>
      <c r="I15" s="20" t="s">
        <v>2185</v>
      </c>
      <c r="K15" s="20" t="s">
        <v>37</v>
      </c>
      <c r="L15" s="27" t="str">
        <f>IF(K15&lt;&gt;"",VLOOKUP(K15,tenhang,2,0),"")</f>
        <v>Chả cốm 300g</v>
      </c>
      <c r="N15" s="46" t="str">
        <f>IF(K15&lt;&gt;"","K-HCM","")</f>
        <v>K-HCM</v>
      </c>
      <c r="Q15" s="28" t="str">
        <f>IF(K15&lt;&gt;"",VLOOKUP(K15,tenhang,3,0),"")</f>
        <v>Túi</v>
      </c>
      <c r="R15" s="29">
        <v>3</v>
      </c>
      <c r="T15" s="30">
        <f>IF(K15&lt;&gt;"",VLOOKUP(K15,tenhang,4,0),0)</f>
        <v>74250</v>
      </c>
      <c r="U15" s="30">
        <f>R15*T15</f>
        <v>222750</v>
      </c>
      <c r="X15" s="67">
        <f>IF(K15&lt;&gt;"",8,"")</f>
        <v>8</v>
      </c>
      <c r="Y15" s="31"/>
      <c r="Z15" s="30">
        <f>IF(K15&lt;&gt;"",ROUND(U15*X15*1%,0),"")</f>
        <v>17820</v>
      </c>
    </row>
    <row r="16" spans="1:26" ht="25.5" customHeight="1" x14ac:dyDescent="0.25">
      <c r="A16" s="88" t="s">
        <v>2157</v>
      </c>
      <c r="B16" s="83" t="str">
        <f>IF(I16&lt;&gt;"",IF(LEN(I16)&gt;9,LEFT(I16,10),"sai PO"),"")</f>
        <v>4144907828</v>
      </c>
      <c r="G16" s="20" t="s">
        <v>110</v>
      </c>
      <c r="I16" s="20" t="s">
        <v>2185</v>
      </c>
      <c r="K16" s="20" t="s">
        <v>59</v>
      </c>
      <c r="L16" s="27" t="str">
        <f>IF(K16&lt;&gt;"",VLOOKUP(K16,tenhang,2,0),"")</f>
        <v>Giò Tai Lưỡi Xào 250g</v>
      </c>
      <c r="N16" s="46" t="str">
        <f>IF(K16&lt;&gt;"","K-HCM","")</f>
        <v>K-HCM</v>
      </c>
      <c r="Q16" s="28" t="str">
        <f>IF(K16&lt;&gt;"",VLOOKUP(K16,tenhang,3,0),"")</f>
        <v>Túi</v>
      </c>
      <c r="R16" s="29">
        <v>2</v>
      </c>
      <c r="T16" s="30">
        <f>IF(K16&lt;&gt;"",VLOOKUP(K16,tenhang,4,0),0)</f>
        <v>50182</v>
      </c>
      <c r="U16" s="30">
        <f>R16*T16</f>
        <v>100364</v>
      </c>
      <c r="X16" s="67">
        <f>IF(K16&lt;&gt;"",8,"")</f>
        <v>8</v>
      </c>
      <c r="Y16" s="31"/>
      <c r="Z16" s="30">
        <f>IF(K16&lt;&gt;"",ROUND(U16*X16*1%,0),"")</f>
        <v>8029</v>
      </c>
    </row>
    <row r="17" spans="1:26" ht="25.5" customHeight="1" x14ac:dyDescent="0.25">
      <c r="A17" s="88" t="s">
        <v>2157</v>
      </c>
      <c r="B17" s="83" t="str">
        <f>IF(I17&lt;&gt;"",IF(LEN(I17)&gt;9,LEFT(I17,10),"sai PO"),"")</f>
        <v>4144907828</v>
      </c>
      <c r="G17" s="20" t="s">
        <v>110</v>
      </c>
      <c r="I17" s="20" t="s">
        <v>2185</v>
      </c>
      <c r="K17" s="20" t="s">
        <v>65</v>
      </c>
      <c r="L17" s="27" t="str">
        <f>IF(K17&lt;&gt;"",VLOOKUP(K17,tenhang,2,0),"")</f>
        <v>Mọc Nấm Hương 250g</v>
      </c>
      <c r="N17" s="46" t="str">
        <f>IF(K17&lt;&gt;"","K-HCM","")</f>
        <v>K-HCM</v>
      </c>
      <c r="Q17" s="28" t="str">
        <f>IF(K17&lt;&gt;"",VLOOKUP(K17,tenhang,3,0),"")</f>
        <v>Túi</v>
      </c>
      <c r="R17" s="29">
        <v>4</v>
      </c>
      <c r="T17" s="30">
        <f>IF(K17&lt;&gt;"",VLOOKUP(K17,tenhang,4,0),0)</f>
        <v>46000</v>
      </c>
      <c r="U17" s="30">
        <f>R17*T17</f>
        <v>184000</v>
      </c>
      <c r="X17" s="67">
        <f>IF(K17&lt;&gt;"",8,"")</f>
        <v>8</v>
      </c>
      <c r="Y17" s="31"/>
      <c r="Z17" s="30">
        <f>IF(K17&lt;&gt;"",ROUND(U17*X17*1%,0),"")</f>
        <v>14720</v>
      </c>
    </row>
    <row r="18" spans="1:26" ht="25.5" customHeight="1" x14ac:dyDescent="0.25">
      <c r="A18" s="88" t="s">
        <v>2157</v>
      </c>
      <c r="B18" s="83" t="str">
        <f>IF(I18&lt;&gt;"",IF(LEN(I18)&gt;9,LEFT(I18,10),"sai PO"),"")</f>
        <v>4144907901</v>
      </c>
      <c r="G18" s="20" t="s">
        <v>110</v>
      </c>
      <c r="I18" s="20" t="s">
        <v>2186</v>
      </c>
      <c r="K18" s="20" t="s">
        <v>55</v>
      </c>
      <c r="L18" s="27" t="str">
        <f>IF(K18&lt;&gt;"",VLOOKUP(K18,tenhang,2,0),"")</f>
        <v>Gà muối 500g</v>
      </c>
      <c r="N18" s="46" t="str">
        <f>IF(K18&lt;&gt;"","K-HCM","")</f>
        <v>K-HCM</v>
      </c>
      <c r="Q18" s="28" t="str">
        <f>IF(K18&lt;&gt;"",VLOOKUP(K18,tenhang,3,0),"")</f>
        <v>Túi</v>
      </c>
      <c r="R18" s="29">
        <v>6</v>
      </c>
      <c r="T18" s="30">
        <f>IF(K18&lt;&gt;"",VLOOKUP(K18,tenhang,4,0),0)</f>
        <v>111058</v>
      </c>
      <c r="U18" s="30">
        <f>R18*T18</f>
        <v>666348</v>
      </c>
      <c r="X18" s="67">
        <f>IF(K18&lt;&gt;"",8,"")</f>
        <v>8</v>
      </c>
      <c r="Y18" s="31"/>
      <c r="Z18" s="30">
        <f>IF(K18&lt;&gt;"",ROUND(U18*X18*1%,0),"")</f>
        <v>53308</v>
      </c>
    </row>
    <row r="19" spans="1:26" ht="25.5" customHeight="1" x14ac:dyDescent="0.25">
      <c r="A19" s="88" t="s">
        <v>2157</v>
      </c>
      <c r="B19" s="83" t="str">
        <f>IF(I19&lt;&gt;"",IF(LEN(I19)&gt;9,LEFT(I19,10),"sai PO"),"")</f>
        <v>4144907901</v>
      </c>
      <c r="G19" s="20" t="s">
        <v>110</v>
      </c>
      <c r="I19" s="20" t="s">
        <v>2186</v>
      </c>
      <c r="K19" s="20" t="s">
        <v>49</v>
      </c>
      <c r="L19" s="27" t="str">
        <f>IF(K19&lt;&gt;"",VLOOKUP(K19,tenhang,2,0),"")</f>
        <v>Giò lụa cây 250g</v>
      </c>
      <c r="N19" s="46" t="str">
        <f>IF(K19&lt;&gt;"","K-HCM","")</f>
        <v>K-HCM</v>
      </c>
      <c r="Q19" s="28" t="str">
        <f>IF(K19&lt;&gt;"",VLOOKUP(K19,tenhang,3,0),"")</f>
        <v>Túi</v>
      </c>
      <c r="R19" s="29">
        <v>6</v>
      </c>
      <c r="T19" s="30">
        <f>IF(K19&lt;&gt;"",VLOOKUP(K19,tenhang,4,0),0)</f>
        <v>59400</v>
      </c>
      <c r="U19" s="30">
        <f>R19*T19</f>
        <v>356400</v>
      </c>
      <c r="X19" s="67">
        <f>IF(K19&lt;&gt;"",8,"")</f>
        <v>8</v>
      </c>
      <c r="Y19" s="31"/>
      <c r="Z19" s="30">
        <f>IF(K19&lt;&gt;"",ROUND(U19*X19*1%,0),"")</f>
        <v>28512</v>
      </c>
    </row>
    <row r="20" spans="1:26" ht="25.5" customHeight="1" x14ac:dyDescent="0.25">
      <c r="A20" s="88" t="s">
        <v>2157</v>
      </c>
      <c r="B20" s="83" t="str">
        <f>IF(I20&lt;&gt;"",IF(LEN(I20)&gt;9,LEFT(I20,10),"sai PO"),"")</f>
        <v>4144907901</v>
      </c>
      <c r="G20" s="20" t="s">
        <v>110</v>
      </c>
      <c r="I20" s="20" t="s">
        <v>2186</v>
      </c>
      <c r="K20" s="20" t="s">
        <v>45</v>
      </c>
      <c r="L20" s="27" t="str">
        <f>IF(K20&lt;&gt;"",VLOOKUP(K20,tenhang,2,0),"")</f>
        <v>Chả nướng 300g</v>
      </c>
      <c r="N20" s="46" t="str">
        <f>IF(K20&lt;&gt;"","K-HCM","")</f>
        <v>K-HCM</v>
      </c>
      <c r="Q20" s="28" t="str">
        <f>IF(K20&lt;&gt;"",VLOOKUP(K20,tenhang,3,0),"")</f>
        <v>Túi</v>
      </c>
      <c r="R20" s="29">
        <v>2</v>
      </c>
      <c r="T20" s="30">
        <f>IF(K20&lt;&gt;"",VLOOKUP(K20,tenhang,4,0),0)</f>
        <v>70950</v>
      </c>
      <c r="U20" s="30">
        <f>R20*T20</f>
        <v>141900</v>
      </c>
      <c r="X20" s="67">
        <f>IF(K20&lt;&gt;"",8,"")</f>
        <v>8</v>
      </c>
      <c r="Y20" s="31"/>
      <c r="Z20" s="30">
        <f>IF(K20&lt;&gt;"",ROUND(U20*X20*1%,0),"")</f>
        <v>11352</v>
      </c>
    </row>
    <row r="21" spans="1:26" ht="25.5" customHeight="1" x14ac:dyDescent="0.25">
      <c r="A21" s="88" t="s">
        <v>2157</v>
      </c>
      <c r="B21" s="83" t="str">
        <f>IF(I21&lt;&gt;"",IF(LEN(I21)&gt;9,LEFT(I21,10),"sai PO"),"")</f>
        <v>4144907901</v>
      </c>
      <c r="G21" s="20" t="s">
        <v>110</v>
      </c>
      <c r="I21" s="20" t="s">
        <v>2186</v>
      </c>
      <c r="K21" s="20" t="s">
        <v>37</v>
      </c>
      <c r="L21" s="27" t="str">
        <f>IF(K21&lt;&gt;"",VLOOKUP(K21,tenhang,2,0),"")</f>
        <v>Chả cốm 300g</v>
      </c>
      <c r="N21" s="46" t="str">
        <f>IF(K21&lt;&gt;"","K-HCM","")</f>
        <v>K-HCM</v>
      </c>
      <c r="Q21" s="28" t="str">
        <f>IF(K21&lt;&gt;"",VLOOKUP(K21,tenhang,3,0),"")</f>
        <v>Túi</v>
      </c>
      <c r="R21" s="29">
        <v>3</v>
      </c>
      <c r="T21" s="30">
        <f>IF(K21&lt;&gt;"",VLOOKUP(K21,tenhang,4,0),0)</f>
        <v>74250</v>
      </c>
      <c r="U21" s="30">
        <f>R21*T21</f>
        <v>222750</v>
      </c>
      <c r="X21" s="67">
        <f>IF(K21&lt;&gt;"",8,"")</f>
        <v>8</v>
      </c>
      <c r="Y21" s="31"/>
      <c r="Z21" s="30">
        <f>IF(K21&lt;&gt;"",ROUND(U21*X21*1%,0),"")</f>
        <v>17820</v>
      </c>
    </row>
    <row r="22" spans="1:26" ht="25.5" customHeight="1" x14ac:dyDescent="0.25">
      <c r="A22" s="88" t="s">
        <v>2157</v>
      </c>
      <c r="B22" s="83" t="str">
        <f>IF(I22&lt;&gt;"",IF(LEN(I22)&gt;9,LEFT(I22,10),"sai PO"),"")</f>
        <v>4144907901</v>
      </c>
      <c r="G22" s="20" t="s">
        <v>110</v>
      </c>
      <c r="I22" s="20" t="s">
        <v>2186</v>
      </c>
      <c r="K22" s="20" t="s">
        <v>59</v>
      </c>
      <c r="L22" s="27" t="str">
        <f>IF(K22&lt;&gt;"",VLOOKUP(K22,tenhang,2,0),"")</f>
        <v>Giò Tai Lưỡi Xào 250g</v>
      </c>
      <c r="N22" s="46" t="str">
        <f>IF(K22&lt;&gt;"","K-HCM","")</f>
        <v>K-HCM</v>
      </c>
      <c r="Q22" s="28" t="str">
        <f>IF(K22&lt;&gt;"",VLOOKUP(K22,tenhang,3,0),"")</f>
        <v>Túi</v>
      </c>
      <c r="R22" s="29">
        <v>6</v>
      </c>
      <c r="T22" s="30">
        <f>IF(K22&lt;&gt;"",VLOOKUP(K22,tenhang,4,0),0)</f>
        <v>50182</v>
      </c>
      <c r="U22" s="30">
        <f>R22*T22</f>
        <v>301092</v>
      </c>
      <c r="X22" s="67">
        <f>IF(K22&lt;&gt;"",8,"")</f>
        <v>8</v>
      </c>
      <c r="Y22" s="31"/>
      <c r="Z22" s="30">
        <f>IF(K22&lt;&gt;"",ROUND(U22*X22*1%,0),"")</f>
        <v>24087</v>
      </c>
    </row>
    <row r="23" spans="1:26" ht="25.5" customHeight="1" x14ac:dyDescent="0.25">
      <c r="A23" s="88" t="s">
        <v>2157</v>
      </c>
      <c r="B23" s="83" t="str">
        <f>IF(I23&lt;&gt;"",IF(LEN(I23)&gt;9,LEFT(I23,10),"sai PO"),"")</f>
        <v>4144907901</v>
      </c>
      <c r="G23" s="20" t="s">
        <v>110</v>
      </c>
      <c r="I23" s="20" t="s">
        <v>2186</v>
      </c>
      <c r="K23" s="20" t="s">
        <v>65</v>
      </c>
      <c r="L23" s="27" t="str">
        <f>IF(K23&lt;&gt;"",VLOOKUP(K23,tenhang,2,0),"")</f>
        <v>Mọc Nấm Hương 250g</v>
      </c>
      <c r="N23" s="46" t="str">
        <f>IF(K23&lt;&gt;"","K-HCM","")</f>
        <v>K-HCM</v>
      </c>
      <c r="Q23" s="28" t="str">
        <f>IF(K23&lt;&gt;"",VLOOKUP(K23,tenhang,3,0),"")</f>
        <v>Túi</v>
      </c>
      <c r="R23" s="29">
        <v>4</v>
      </c>
      <c r="T23" s="30">
        <f>IF(K23&lt;&gt;"",VLOOKUP(K23,tenhang,4,0),0)</f>
        <v>46000</v>
      </c>
      <c r="U23" s="30">
        <f>R23*T23</f>
        <v>184000</v>
      </c>
      <c r="X23" s="67">
        <f>IF(K23&lt;&gt;"",8,"")</f>
        <v>8</v>
      </c>
      <c r="Y23" s="31"/>
      <c r="Z23" s="30">
        <f>IF(K23&lt;&gt;"",ROUND(U23*X23*1%,0),"")</f>
        <v>14720</v>
      </c>
    </row>
    <row r="24" spans="1:26" ht="25.5" customHeight="1" x14ac:dyDescent="0.25">
      <c r="A24" s="88" t="s">
        <v>2157</v>
      </c>
      <c r="B24" s="83" t="str">
        <f>IF(I24&lt;&gt;"",IF(LEN(I24)&gt;9,LEFT(I24,10),"sai PO"),"")</f>
        <v>4144907934</v>
      </c>
      <c r="G24" s="20" t="s">
        <v>125</v>
      </c>
      <c r="I24" s="20" t="s">
        <v>2174</v>
      </c>
      <c r="K24" s="20" t="s">
        <v>30</v>
      </c>
      <c r="L24" s="27" t="str">
        <f>IF(K24&lt;&gt;"",VLOOKUP(K24,tenhang,2,0),"")</f>
        <v>Bắp bò muối 200g</v>
      </c>
      <c r="N24" s="46" t="str">
        <f>IF(K24&lt;&gt;"","K-HCM","")</f>
        <v>K-HCM</v>
      </c>
      <c r="Q24" s="28" t="str">
        <f>IF(K24&lt;&gt;"",VLOOKUP(K24,tenhang,3,0),"")</f>
        <v>Túi</v>
      </c>
      <c r="R24" s="29">
        <v>2</v>
      </c>
      <c r="T24" s="30">
        <f>IF(K24&lt;&gt;"",VLOOKUP(K24,tenhang,4,0),0)</f>
        <v>87787</v>
      </c>
      <c r="U24" s="30">
        <f>R24*T24</f>
        <v>175574</v>
      </c>
      <c r="X24" s="67">
        <f>IF(K24&lt;&gt;"",8,"")</f>
        <v>8</v>
      </c>
      <c r="Y24" s="31"/>
      <c r="Z24" s="30">
        <f>IF(K24&lt;&gt;"",ROUND(U24*X24*1%,0),"")</f>
        <v>14046</v>
      </c>
    </row>
    <row r="25" spans="1:26" ht="25.5" customHeight="1" x14ac:dyDescent="0.25">
      <c r="A25" s="88" t="s">
        <v>2157</v>
      </c>
      <c r="B25" s="83" t="str">
        <f>IF(I25&lt;&gt;"",IF(LEN(I25)&gt;9,LEFT(I25,10),"sai PO"),"")</f>
        <v>4144907934</v>
      </c>
      <c r="G25" s="20" t="s">
        <v>125</v>
      </c>
      <c r="I25" s="20" t="s">
        <v>2174</v>
      </c>
      <c r="K25" s="20" t="s">
        <v>39</v>
      </c>
      <c r="L25" s="27" t="str">
        <f>IF(K25&lt;&gt;"",VLOOKUP(K25,tenhang,2,0),"")</f>
        <v>Chân giò heo muối 300g</v>
      </c>
      <c r="N25" s="46" t="str">
        <f>IF(K25&lt;&gt;"","K-HCM","")</f>
        <v>K-HCM</v>
      </c>
      <c r="Q25" s="28" t="str">
        <f>IF(K25&lt;&gt;"",VLOOKUP(K25,tenhang,3,0),"")</f>
        <v>Túi</v>
      </c>
      <c r="R25" s="29">
        <v>10</v>
      </c>
      <c r="T25" s="30">
        <f>IF(K25&lt;&gt;"",VLOOKUP(K25,tenhang,4,0),0)</f>
        <v>73431</v>
      </c>
      <c r="U25" s="30">
        <f>R25*T25</f>
        <v>734310</v>
      </c>
      <c r="X25" s="67">
        <f>IF(K25&lt;&gt;"",8,"")</f>
        <v>8</v>
      </c>
      <c r="Y25" s="31"/>
      <c r="Z25" s="30">
        <f>IF(K25&lt;&gt;"",ROUND(U25*X25*1%,0),"")</f>
        <v>58745</v>
      </c>
    </row>
    <row r="26" spans="1:26" ht="25.5" customHeight="1" x14ac:dyDescent="0.25">
      <c r="A26" s="88" t="s">
        <v>2157</v>
      </c>
      <c r="B26" s="83" t="str">
        <f>IF(I26&lt;&gt;"",IF(LEN(I26)&gt;9,LEFT(I26,10),"sai PO"),"")</f>
        <v>4144907934</v>
      </c>
      <c r="G26" s="20" t="s">
        <v>125</v>
      </c>
      <c r="I26" s="20" t="s">
        <v>2174</v>
      </c>
      <c r="K26" s="20" t="s">
        <v>55</v>
      </c>
      <c r="L26" s="27" t="str">
        <f>IF(K26&lt;&gt;"",VLOOKUP(K26,tenhang,2,0),"")</f>
        <v>Gà muối 500g</v>
      </c>
      <c r="N26" s="46" t="str">
        <f>IF(K26&lt;&gt;"","K-HCM","")</f>
        <v>K-HCM</v>
      </c>
      <c r="Q26" s="28" t="str">
        <f>IF(K26&lt;&gt;"",VLOOKUP(K26,tenhang,3,0),"")</f>
        <v>Túi</v>
      </c>
      <c r="R26" s="29">
        <v>6</v>
      </c>
      <c r="T26" s="30">
        <f>IF(K26&lt;&gt;"",VLOOKUP(K26,tenhang,4,0),0)</f>
        <v>111058</v>
      </c>
      <c r="U26" s="30">
        <f>R26*T26</f>
        <v>666348</v>
      </c>
      <c r="X26" s="67">
        <f>IF(K26&lt;&gt;"",8,"")</f>
        <v>8</v>
      </c>
      <c r="Y26" s="31"/>
      <c r="Z26" s="30">
        <f>IF(K26&lt;&gt;"",ROUND(U26*X26*1%,0),"")</f>
        <v>53308</v>
      </c>
    </row>
    <row r="27" spans="1:26" ht="25.5" customHeight="1" x14ac:dyDescent="0.25">
      <c r="A27" s="88" t="s">
        <v>2157</v>
      </c>
      <c r="B27" s="83" t="str">
        <f>IF(I27&lt;&gt;"",IF(LEN(I27)&gt;9,LEFT(I27,10),"sai PO"),"")</f>
        <v>4144907934</v>
      </c>
      <c r="G27" s="20" t="s">
        <v>125</v>
      </c>
      <c r="I27" s="20" t="s">
        <v>2174</v>
      </c>
      <c r="K27" s="20" t="s">
        <v>67</v>
      </c>
      <c r="L27" s="27" t="str">
        <f>IF(K27&lt;&gt;"",VLOOKUP(K27,tenhang,2,0),"")</f>
        <v>Tai heo muối 200g</v>
      </c>
      <c r="N27" s="46" t="str">
        <f>IF(K27&lt;&gt;"","K-HCM","")</f>
        <v>K-HCM</v>
      </c>
      <c r="Q27" s="28" t="str">
        <f>IF(K27&lt;&gt;"",VLOOKUP(K27,tenhang,3,0),"")</f>
        <v>Túi</v>
      </c>
      <c r="R27" s="29">
        <v>4</v>
      </c>
      <c r="T27" s="30">
        <f>IF(K27&lt;&gt;"",VLOOKUP(K27,tenhang,4,0),0)</f>
        <v>55595</v>
      </c>
      <c r="U27" s="30">
        <f>R27*T27</f>
        <v>222380</v>
      </c>
      <c r="X27" s="67">
        <f>IF(K27&lt;&gt;"",8,"")</f>
        <v>8</v>
      </c>
      <c r="Y27" s="31"/>
      <c r="Z27" s="30">
        <f>IF(K27&lt;&gt;"",ROUND(U27*X27*1%,0),"")</f>
        <v>17790</v>
      </c>
    </row>
    <row r="28" spans="1:26" ht="25.5" customHeight="1" x14ac:dyDescent="0.25">
      <c r="A28" s="88" t="s">
        <v>2157</v>
      </c>
      <c r="B28" s="83" t="str">
        <f>IF(I28&lt;&gt;"",IF(LEN(I28)&gt;9,LEFT(I28,10),"sai PO"),"")</f>
        <v>4144907960</v>
      </c>
      <c r="G28" s="20" t="s">
        <v>111</v>
      </c>
      <c r="I28" s="20" t="s">
        <v>2162</v>
      </c>
      <c r="K28" s="20" t="s">
        <v>39</v>
      </c>
      <c r="L28" s="27" t="str">
        <f>IF(K28&lt;&gt;"",VLOOKUP(K28,tenhang,2,0),"")</f>
        <v>Chân giò heo muối 300g</v>
      </c>
      <c r="N28" s="46" t="str">
        <f>IF(K28&lt;&gt;"","K-HCM","")</f>
        <v>K-HCM</v>
      </c>
      <c r="Q28" s="28" t="str">
        <f>IF(K28&lt;&gt;"",VLOOKUP(K28,tenhang,3,0),"")</f>
        <v>Túi</v>
      </c>
      <c r="R28" s="29">
        <v>10</v>
      </c>
      <c r="T28" s="30">
        <f>IF(K28&lt;&gt;"",VLOOKUP(K28,tenhang,4,0),0)</f>
        <v>73431</v>
      </c>
      <c r="U28" s="30">
        <f>R28*T28</f>
        <v>734310</v>
      </c>
      <c r="X28" s="67">
        <f>IF(K28&lt;&gt;"",8,"")</f>
        <v>8</v>
      </c>
      <c r="Y28" s="31"/>
      <c r="Z28" s="30">
        <f>IF(K28&lt;&gt;"",ROUND(U28*X28*1%,0),"")</f>
        <v>58745</v>
      </c>
    </row>
    <row r="29" spans="1:26" ht="25.5" customHeight="1" x14ac:dyDescent="0.25">
      <c r="A29" s="88" t="s">
        <v>2157</v>
      </c>
      <c r="B29" s="83" t="str">
        <f>IF(I29&lt;&gt;"",IF(LEN(I29)&gt;9,LEFT(I29,10),"sai PO"),"")</f>
        <v>4144907960</v>
      </c>
      <c r="G29" s="20" t="s">
        <v>111</v>
      </c>
      <c r="I29" s="20" t="s">
        <v>2162</v>
      </c>
      <c r="K29" s="20" t="s">
        <v>55</v>
      </c>
      <c r="L29" s="27" t="str">
        <f>IF(K29&lt;&gt;"",VLOOKUP(K29,tenhang,2,0),"")</f>
        <v>Gà muối 500g</v>
      </c>
      <c r="N29" s="46" t="str">
        <f>IF(K29&lt;&gt;"","K-HCM","")</f>
        <v>K-HCM</v>
      </c>
      <c r="Q29" s="28" t="str">
        <f>IF(K29&lt;&gt;"",VLOOKUP(K29,tenhang,3,0),"")</f>
        <v>Túi</v>
      </c>
      <c r="R29" s="29">
        <v>10</v>
      </c>
      <c r="T29" s="30">
        <f>IF(K29&lt;&gt;"",VLOOKUP(K29,tenhang,4,0),0)</f>
        <v>111058</v>
      </c>
      <c r="U29" s="30">
        <f>R29*T29</f>
        <v>1110580</v>
      </c>
      <c r="X29" s="67">
        <f>IF(K29&lt;&gt;"",8,"")</f>
        <v>8</v>
      </c>
      <c r="Y29" s="31"/>
      <c r="Z29" s="30">
        <f>IF(K29&lt;&gt;"",ROUND(U29*X29*1%,0),"")</f>
        <v>88846</v>
      </c>
    </row>
    <row r="30" spans="1:26" ht="25.5" customHeight="1" x14ac:dyDescent="0.25">
      <c r="A30" s="88" t="s">
        <v>2157</v>
      </c>
      <c r="B30" s="83" t="str">
        <f>IF(I30&lt;&gt;"",IF(LEN(I30)&gt;9,LEFT(I30,10),"sai PO"),"")</f>
        <v>4144907960</v>
      </c>
      <c r="G30" s="20" t="s">
        <v>111</v>
      </c>
      <c r="I30" s="20" t="s">
        <v>2162</v>
      </c>
      <c r="K30" s="20" t="s">
        <v>67</v>
      </c>
      <c r="L30" s="27" t="str">
        <f>IF(K30&lt;&gt;"",VLOOKUP(K30,tenhang,2,0),"")</f>
        <v>Tai heo muối 200g</v>
      </c>
      <c r="N30" s="46" t="str">
        <f>IF(K30&lt;&gt;"","K-HCM","")</f>
        <v>K-HCM</v>
      </c>
      <c r="Q30" s="28" t="str">
        <f>IF(K30&lt;&gt;"",VLOOKUP(K30,tenhang,3,0),"")</f>
        <v>Túi</v>
      </c>
      <c r="R30" s="29">
        <v>4</v>
      </c>
      <c r="T30" s="30">
        <f>IF(K30&lt;&gt;"",VLOOKUP(K30,tenhang,4,0),0)</f>
        <v>55595</v>
      </c>
      <c r="U30" s="30">
        <f>R30*T30</f>
        <v>222380</v>
      </c>
      <c r="X30" s="67">
        <f>IF(K30&lt;&gt;"",8,"")</f>
        <v>8</v>
      </c>
      <c r="Y30" s="31"/>
      <c r="Z30" s="30">
        <f>IF(K30&lt;&gt;"",ROUND(U30*X30*1%,0),"")</f>
        <v>17790</v>
      </c>
    </row>
    <row r="31" spans="1:26" ht="25.5" customHeight="1" x14ac:dyDescent="0.25">
      <c r="A31" s="88" t="s">
        <v>2157</v>
      </c>
      <c r="B31" s="83" t="str">
        <f>IF(I31&lt;&gt;"",IF(LEN(I31)&gt;9,LEFT(I31,10),"sai PO"),"")</f>
        <v>4144907960</v>
      </c>
      <c r="G31" s="20" t="s">
        <v>111</v>
      </c>
      <c r="I31" s="20" t="s">
        <v>2162</v>
      </c>
      <c r="K31" s="20" t="s">
        <v>49</v>
      </c>
      <c r="L31" s="27" t="str">
        <f>IF(K31&lt;&gt;"",VLOOKUP(K31,tenhang,2,0),"")</f>
        <v>Giò lụa cây 250g</v>
      </c>
      <c r="N31" s="46" t="str">
        <f>IF(K31&lt;&gt;"","K-HCM","")</f>
        <v>K-HCM</v>
      </c>
      <c r="Q31" s="28" t="str">
        <f>IF(K31&lt;&gt;"",VLOOKUP(K31,tenhang,3,0),"")</f>
        <v>Túi</v>
      </c>
      <c r="R31" s="29">
        <v>4</v>
      </c>
      <c r="T31" s="30">
        <f>IF(K31&lt;&gt;"",VLOOKUP(K31,tenhang,4,0),0)</f>
        <v>59400</v>
      </c>
      <c r="U31" s="30">
        <f>R31*T31</f>
        <v>237600</v>
      </c>
      <c r="X31" s="67">
        <f>IF(K31&lt;&gt;"",8,"")</f>
        <v>8</v>
      </c>
      <c r="Y31" s="31"/>
      <c r="Z31" s="30">
        <f>IF(K31&lt;&gt;"",ROUND(U31*X31*1%,0),"")</f>
        <v>19008</v>
      </c>
    </row>
    <row r="32" spans="1:26" ht="25.5" customHeight="1" x14ac:dyDescent="0.25">
      <c r="A32" s="88" t="s">
        <v>2157</v>
      </c>
      <c r="B32" s="83" t="str">
        <f>IF(I32&lt;&gt;"",IF(LEN(I32)&gt;9,LEFT(I32,10),"sai PO"),"")</f>
        <v>4144907960</v>
      </c>
      <c r="G32" s="20" t="s">
        <v>111</v>
      </c>
      <c r="I32" s="20" t="s">
        <v>2162</v>
      </c>
      <c r="K32" s="20" t="s">
        <v>59</v>
      </c>
      <c r="L32" s="27" t="str">
        <f>IF(K32&lt;&gt;"",VLOOKUP(K32,tenhang,2,0),"")</f>
        <v>Giò Tai Lưỡi Xào 250g</v>
      </c>
      <c r="N32" s="46" t="str">
        <f>IF(K32&lt;&gt;"","K-HCM","")</f>
        <v>K-HCM</v>
      </c>
      <c r="Q32" s="28" t="str">
        <f>IF(K32&lt;&gt;"",VLOOKUP(K32,tenhang,3,0),"")</f>
        <v>Túi</v>
      </c>
      <c r="R32" s="29">
        <v>4</v>
      </c>
      <c r="T32" s="30">
        <f>IF(K32&lt;&gt;"",VLOOKUP(K32,tenhang,4,0),0)</f>
        <v>50182</v>
      </c>
      <c r="U32" s="30">
        <f>R32*T32</f>
        <v>200728</v>
      </c>
      <c r="X32" s="67">
        <f>IF(K32&lt;&gt;"",8,"")</f>
        <v>8</v>
      </c>
      <c r="Y32" s="31"/>
      <c r="Z32" s="30">
        <f>IF(K32&lt;&gt;"",ROUND(U32*X32*1%,0),"")</f>
        <v>16058</v>
      </c>
    </row>
    <row r="33" spans="1:26" ht="25.5" customHeight="1" x14ac:dyDescent="0.25">
      <c r="A33" s="88" t="s">
        <v>2157</v>
      </c>
      <c r="B33" s="83" t="str">
        <f>IF(I33&lt;&gt;"",IF(LEN(I33)&gt;9,LEFT(I33,10),"sai PO"),"")</f>
        <v>4144907973</v>
      </c>
      <c r="G33" s="20" t="s">
        <v>111</v>
      </c>
      <c r="I33" s="20" t="s">
        <v>2163</v>
      </c>
      <c r="K33" s="20" t="s">
        <v>39</v>
      </c>
      <c r="L33" s="27" t="str">
        <f>IF(K33&lt;&gt;"",VLOOKUP(K33,tenhang,2,0),"")</f>
        <v>Chân giò heo muối 300g</v>
      </c>
      <c r="N33" s="46" t="str">
        <f>IF(K33&lt;&gt;"","K-HCM","")</f>
        <v>K-HCM</v>
      </c>
      <c r="Q33" s="28" t="str">
        <f>IF(K33&lt;&gt;"",VLOOKUP(K33,tenhang,3,0),"")</f>
        <v>Túi</v>
      </c>
      <c r="R33" s="29">
        <v>12</v>
      </c>
      <c r="T33" s="30">
        <f>IF(K33&lt;&gt;"",VLOOKUP(K33,tenhang,4,0),0)</f>
        <v>73431</v>
      </c>
      <c r="U33" s="30">
        <f>R33*T33</f>
        <v>881172</v>
      </c>
      <c r="X33" s="67">
        <f>IF(K33&lt;&gt;"",8,"")</f>
        <v>8</v>
      </c>
      <c r="Y33" s="31"/>
      <c r="Z33" s="30">
        <f>IF(K33&lt;&gt;"",ROUND(U33*X33*1%,0),"")</f>
        <v>70494</v>
      </c>
    </row>
    <row r="34" spans="1:26" ht="25.5" customHeight="1" x14ac:dyDescent="0.25">
      <c r="A34" s="88" t="s">
        <v>2157</v>
      </c>
      <c r="B34" s="83" t="str">
        <f>IF(I34&lt;&gt;"",IF(LEN(I34)&gt;9,LEFT(I34,10),"sai PO"),"")</f>
        <v>4144907973</v>
      </c>
      <c r="G34" s="20" t="s">
        <v>111</v>
      </c>
      <c r="I34" s="20" t="s">
        <v>2163</v>
      </c>
      <c r="K34" s="20" t="s">
        <v>55</v>
      </c>
      <c r="L34" s="27" t="str">
        <f>IF(K34&lt;&gt;"",VLOOKUP(K34,tenhang,2,0),"")</f>
        <v>Gà muối 500g</v>
      </c>
      <c r="N34" s="46" t="str">
        <f>IF(K34&lt;&gt;"","K-HCM","")</f>
        <v>K-HCM</v>
      </c>
      <c r="Q34" s="28" t="str">
        <f>IF(K34&lt;&gt;"",VLOOKUP(K34,tenhang,3,0),"")</f>
        <v>Túi</v>
      </c>
      <c r="R34" s="29">
        <v>8</v>
      </c>
      <c r="T34" s="30">
        <f>IF(K34&lt;&gt;"",VLOOKUP(K34,tenhang,4,0),0)</f>
        <v>111058</v>
      </c>
      <c r="U34" s="30">
        <f>R34*T34</f>
        <v>888464</v>
      </c>
      <c r="X34" s="67">
        <f>IF(K34&lt;&gt;"",8,"")</f>
        <v>8</v>
      </c>
      <c r="Y34" s="31"/>
      <c r="Z34" s="30">
        <f>IF(K34&lt;&gt;"",ROUND(U34*X34*1%,0),"")</f>
        <v>71077</v>
      </c>
    </row>
    <row r="35" spans="1:26" ht="25.5" customHeight="1" x14ac:dyDescent="0.25">
      <c r="A35" s="88" t="s">
        <v>2157</v>
      </c>
      <c r="B35" s="83" t="str">
        <f>IF(I35&lt;&gt;"",IF(LEN(I35)&gt;9,LEFT(I35,10),"sai PO"),"")</f>
        <v>4144908001</v>
      </c>
      <c r="G35" s="20" t="s">
        <v>111</v>
      </c>
      <c r="I35" s="20" t="s">
        <v>2164</v>
      </c>
      <c r="K35" s="20" t="s">
        <v>30</v>
      </c>
      <c r="L35" s="27" t="str">
        <f>IF(K35&lt;&gt;"",VLOOKUP(K35,tenhang,2,0),"")</f>
        <v>Bắp bò muối 200g</v>
      </c>
      <c r="N35" s="46" t="str">
        <f>IF(K35&lt;&gt;"","K-HCM","")</f>
        <v>K-HCM</v>
      </c>
      <c r="Q35" s="28" t="str">
        <f>IF(K35&lt;&gt;"",VLOOKUP(K35,tenhang,3,0),"")</f>
        <v>Túi</v>
      </c>
      <c r="R35" s="29">
        <v>1</v>
      </c>
      <c r="T35" s="30">
        <f>IF(K35&lt;&gt;"",VLOOKUP(K35,tenhang,4,0),0)</f>
        <v>87787</v>
      </c>
      <c r="U35" s="30">
        <f>R35*T35</f>
        <v>87787</v>
      </c>
      <c r="X35" s="67">
        <f>IF(K35&lt;&gt;"",8,"")</f>
        <v>8</v>
      </c>
      <c r="Y35" s="31"/>
      <c r="Z35" s="30">
        <f>IF(K35&lt;&gt;"",ROUND(U35*X35*1%,0),"")</f>
        <v>7023</v>
      </c>
    </row>
    <row r="36" spans="1:26" ht="25.5" customHeight="1" x14ac:dyDescent="0.25">
      <c r="A36" s="88" t="s">
        <v>2157</v>
      </c>
      <c r="B36" s="83" t="str">
        <f>IF(I36&lt;&gt;"",IF(LEN(I36)&gt;9,LEFT(I36,10),"sai PO"),"")</f>
        <v>4144908001</v>
      </c>
      <c r="G36" s="20" t="s">
        <v>111</v>
      </c>
      <c r="I36" s="20" t="s">
        <v>2164</v>
      </c>
      <c r="K36" s="20" t="s">
        <v>39</v>
      </c>
      <c r="L36" s="27" t="str">
        <f>IF(K36&lt;&gt;"",VLOOKUP(K36,tenhang,2,0),"")</f>
        <v>Chân giò heo muối 300g</v>
      </c>
      <c r="N36" s="46" t="str">
        <f>IF(K36&lt;&gt;"","K-HCM","")</f>
        <v>K-HCM</v>
      </c>
      <c r="Q36" s="28" t="str">
        <f>IF(K36&lt;&gt;"",VLOOKUP(K36,tenhang,3,0),"")</f>
        <v>Túi</v>
      </c>
      <c r="R36" s="29">
        <v>2</v>
      </c>
      <c r="T36" s="30">
        <f>IF(K36&lt;&gt;"",VLOOKUP(K36,tenhang,4,0),0)</f>
        <v>73431</v>
      </c>
      <c r="U36" s="30">
        <f>R36*T36</f>
        <v>146862</v>
      </c>
      <c r="X36" s="67">
        <f>IF(K36&lt;&gt;"",8,"")</f>
        <v>8</v>
      </c>
      <c r="Y36" s="31"/>
      <c r="Z36" s="30">
        <f>IF(K36&lt;&gt;"",ROUND(U36*X36*1%,0),"")</f>
        <v>11749</v>
      </c>
    </row>
    <row r="37" spans="1:26" ht="25.5" customHeight="1" x14ac:dyDescent="0.25">
      <c r="A37" s="88" t="s">
        <v>2157</v>
      </c>
      <c r="B37" s="83" t="str">
        <f>IF(I37&lt;&gt;"",IF(LEN(I37)&gt;9,LEFT(I37,10),"sai PO"),"")</f>
        <v>4144908001</v>
      </c>
      <c r="G37" s="20" t="s">
        <v>111</v>
      </c>
      <c r="I37" s="20" t="s">
        <v>2164</v>
      </c>
      <c r="K37" s="20" t="s">
        <v>55</v>
      </c>
      <c r="L37" s="27" t="str">
        <f>IF(K37&lt;&gt;"",VLOOKUP(K37,tenhang,2,0),"")</f>
        <v>Gà muối 500g</v>
      </c>
      <c r="N37" s="46" t="str">
        <f>IF(K37&lt;&gt;"","K-HCM","")</f>
        <v>K-HCM</v>
      </c>
      <c r="Q37" s="28" t="str">
        <f>IF(K37&lt;&gt;"",VLOOKUP(K37,tenhang,3,0),"")</f>
        <v>Túi</v>
      </c>
      <c r="R37" s="29">
        <v>8</v>
      </c>
      <c r="T37" s="30">
        <f>IF(K37&lt;&gt;"",VLOOKUP(K37,tenhang,4,0),0)</f>
        <v>111058</v>
      </c>
      <c r="U37" s="30">
        <f>R37*T37</f>
        <v>888464</v>
      </c>
      <c r="X37" s="67">
        <f>IF(K37&lt;&gt;"",8,"")</f>
        <v>8</v>
      </c>
      <c r="Y37" s="31"/>
      <c r="Z37" s="30">
        <f>IF(K37&lt;&gt;"",ROUND(U37*X37*1%,0),"")</f>
        <v>71077</v>
      </c>
    </row>
    <row r="38" spans="1:26" ht="25.5" customHeight="1" x14ac:dyDescent="0.25">
      <c r="A38" s="88" t="s">
        <v>2157</v>
      </c>
      <c r="B38" s="83" t="str">
        <f>IF(I38&lt;&gt;"",IF(LEN(I38)&gt;9,LEFT(I38,10),"sai PO"),"")</f>
        <v>4144908001</v>
      </c>
      <c r="G38" s="20" t="s">
        <v>111</v>
      </c>
      <c r="I38" s="20" t="s">
        <v>2164</v>
      </c>
      <c r="K38" s="20" t="s">
        <v>67</v>
      </c>
      <c r="L38" s="27" t="str">
        <f>IF(K38&lt;&gt;"",VLOOKUP(K38,tenhang,2,0),"")</f>
        <v>Tai heo muối 200g</v>
      </c>
      <c r="N38" s="46" t="str">
        <f>IF(K38&lt;&gt;"","K-HCM","")</f>
        <v>K-HCM</v>
      </c>
      <c r="Q38" s="28" t="str">
        <f>IF(K38&lt;&gt;"",VLOOKUP(K38,tenhang,3,0),"")</f>
        <v>Túi</v>
      </c>
      <c r="R38" s="29">
        <v>4</v>
      </c>
      <c r="T38" s="30">
        <f>IF(K38&lt;&gt;"",VLOOKUP(K38,tenhang,4,0),0)</f>
        <v>55595</v>
      </c>
      <c r="U38" s="30">
        <f>R38*T38</f>
        <v>222380</v>
      </c>
      <c r="X38" s="67">
        <f>IF(K38&lt;&gt;"",8,"")</f>
        <v>8</v>
      </c>
      <c r="Y38" s="31"/>
      <c r="Z38" s="30">
        <f>IF(K38&lt;&gt;"",ROUND(U38*X38*1%,0),"")</f>
        <v>17790</v>
      </c>
    </row>
    <row r="39" spans="1:26" ht="25.5" customHeight="1" x14ac:dyDescent="0.25">
      <c r="A39" s="88" t="s">
        <v>2157</v>
      </c>
      <c r="B39" s="83" t="str">
        <f>IF(I39&lt;&gt;"",IF(LEN(I39)&gt;9,LEFT(I39,10),"sai PO"),"")</f>
        <v>4144908001</v>
      </c>
      <c r="G39" s="20" t="s">
        <v>111</v>
      </c>
      <c r="I39" s="20" t="s">
        <v>2164</v>
      </c>
      <c r="K39" s="20" t="s">
        <v>49</v>
      </c>
      <c r="L39" s="27" t="str">
        <f>IF(K39&lt;&gt;"",VLOOKUP(K39,tenhang,2,0),"")</f>
        <v>Giò lụa cây 250g</v>
      </c>
      <c r="N39" s="46" t="str">
        <f>IF(K39&lt;&gt;"","K-HCM","")</f>
        <v>K-HCM</v>
      </c>
      <c r="Q39" s="28" t="str">
        <f>IF(K39&lt;&gt;"",VLOOKUP(K39,tenhang,3,0),"")</f>
        <v>Túi</v>
      </c>
      <c r="R39" s="29">
        <v>4</v>
      </c>
      <c r="T39" s="30">
        <f>IF(K39&lt;&gt;"",VLOOKUP(K39,tenhang,4,0),0)</f>
        <v>59400</v>
      </c>
      <c r="U39" s="30">
        <f>R39*T39</f>
        <v>237600</v>
      </c>
      <c r="X39" s="67">
        <f>IF(K39&lt;&gt;"",8,"")</f>
        <v>8</v>
      </c>
      <c r="Y39" s="31"/>
      <c r="Z39" s="30">
        <f>IF(K39&lt;&gt;"",ROUND(U39*X39*1%,0),"")</f>
        <v>19008</v>
      </c>
    </row>
    <row r="40" spans="1:26" ht="25.5" customHeight="1" x14ac:dyDescent="0.25">
      <c r="A40" s="88" t="s">
        <v>2157</v>
      </c>
      <c r="B40" s="83" t="str">
        <f>IF(I40&lt;&gt;"",IF(LEN(I40)&gt;9,LEFT(I40,10),"sai PO"),"")</f>
        <v>4144908028</v>
      </c>
      <c r="G40" s="20" t="s">
        <v>111</v>
      </c>
      <c r="I40" s="20" t="s">
        <v>2165</v>
      </c>
      <c r="K40" s="20" t="s">
        <v>30</v>
      </c>
      <c r="L40" s="27" t="str">
        <f>IF(K40&lt;&gt;"",VLOOKUP(K40,tenhang,2,0),"")</f>
        <v>Bắp bò muối 200g</v>
      </c>
      <c r="N40" s="46" t="str">
        <f>IF(K40&lt;&gt;"","K-HCM","")</f>
        <v>K-HCM</v>
      </c>
      <c r="Q40" s="28" t="str">
        <f>IF(K40&lt;&gt;"",VLOOKUP(K40,tenhang,3,0),"")</f>
        <v>Túi</v>
      </c>
      <c r="R40" s="29">
        <v>3</v>
      </c>
      <c r="T40" s="30">
        <f>IF(K40&lt;&gt;"",VLOOKUP(K40,tenhang,4,0),0)</f>
        <v>87787</v>
      </c>
      <c r="U40" s="30">
        <f>R40*T40</f>
        <v>263361</v>
      </c>
      <c r="X40" s="67">
        <f>IF(K40&lt;&gt;"",8,"")</f>
        <v>8</v>
      </c>
      <c r="Y40" s="31"/>
      <c r="Z40" s="30">
        <f>IF(K40&lt;&gt;"",ROUND(U40*X40*1%,0),"")</f>
        <v>21069</v>
      </c>
    </row>
    <row r="41" spans="1:26" ht="25.5" customHeight="1" x14ac:dyDescent="0.25">
      <c r="A41" s="88" t="s">
        <v>2157</v>
      </c>
      <c r="B41" s="83" t="str">
        <f>IF(I41&lt;&gt;"",IF(LEN(I41)&gt;9,LEFT(I41,10),"sai PO"),"")</f>
        <v>4144908028</v>
      </c>
      <c r="G41" s="20" t="s">
        <v>111</v>
      </c>
      <c r="I41" s="20" t="s">
        <v>2165</v>
      </c>
      <c r="K41" s="20" t="s">
        <v>39</v>
      </c>
      <c r="L41" s="27" t="str">
        <f>IF(K41&lt;&gt;"",VLOOKUP(K41,tenhang,2,0),"")</f>
        <v>Chân giò heo muối 300g</v>
      </c>
      <c r="N41" s="46" t="str">
        <f>IF(K41&lt;&gt;"","K-HCM","")</f>
        <v>K-HCM</v>
      </c>
      <c r="Q41" s="28" t="str">
        <f>IF(K41&lt;&gt;"",VLOOKUP(K41,tenhang,3,0),"")</f>
        <v>Túi</v>
      </c>
      <c r="R41" s="29">
        <v>6</v>
      </c>
      <c r="T41" s="30">
        <f>IF(K41&lt;&gt;"",VLOOKUP(K41,tenhang,4,0),0)</f>
        <v>73431</v>
      </c>
      <c r="U41" s="30">
        <f>R41*T41</f>
        <v>440586</v>
      </c>
      <c r="X41" s="67">
        <f>IF(K41&lt;&gt;"",8,"")</f>
        <v>8</v>
      </c>
      <c r="Y41" s="31"/>
      <c r="Z41" s="30">
        <f>IF(K41&lt;&gt;"",ROUND(U41*X41*1%,0),"")</f>
        <v>35247</v>
      </c>
    </row>
    <row r="42" spans="1:26" ht="25.5" customHeight="1" x14ac:dyDescent="0.25">
      <c r="A42" s="88" t="s">
        <v>2157</v>
      </c>
      <c r="B42" s="83" t="str">
        <f>IF(I42&lt;&gt;"",IF(LEN(I42)&gt;9,LEFT(I42,10),"sai PO"),"")</f>
        <v>4144908028</v>
      </c>
      <c r="G42" s="20" t="s">
        <v>111</v>
      </c>
      <c r="I42" s="20" t="s">
        <v>2165</v>
      </c>
      <c r="K42" s="20" t="s">
        <v>55</v>
      </c>
      <c r="L42" s="27" t="str">
        <f>IF(K42&lt;&gt;"",VLOOKUP(K42,tenhang,2,0),"")</f>
        <v>Gà muối 500g</v>
      </c>
      <c r="N42" s="46" t="str">
        <f>IF(K42&lt;&gt;"","K-HCM","")</f>
        <v>K-HCM</v>
      </c>
      <c r="Q42" s="28" t="str">
        <f>IF(K42&lt;&gt;"",VLOOKUP(K42,tenhang,3,0),"")</f>
        <v>Túi</v>
      </c>
      <c r="R42" s="29">
        <v>6</v>
      </c>
      <c r="T42" s="30">
        <f>IF(K42&lt;&gt;"",VLOOKUP(K42,tenhang,4,0),0)</f>
        <v>111058</v>
      </c>
      <c r="U42" s="30">
        <f>R42*T42</f>
        <v>666348</v>
      </c>
      <c r="X42" s="67">
        <f>IF(K42&lt;&gt;"",8,"")</f>
        <v>8</v>
      </c>
      <c r="Y42" s="31"/>
      <c r="Z42" s="30">
        <f>IF(K42&lt;&gt;"",ROUND(U42*X42*1%,0),"")</f>
        <v>53308</v>
      </c>
    </row>
    <row r="43" spans="1:26" ht="25.5" customHeight="1" x14ac:dyDescent="0.25">
      <c r="A43" s="88" t="s">
        <v>2157</v>
      </c>
      <c r="B43" s="83" t="str">
        <f>IF(I43&lt;&gt;"",IF(LEN(I43)&gt;9,LEFT(I43,10),"sai PO"),"")</f>
        <v>4144908028</v>
      </c>
      <c r="G43" s="20" t="s">
        <v>111</v>
      </c>
      <c r="I43" s="20" t="s">
        <v>2165</v>
      </c>
      <c r="K43" s="20" t="s">
        <v>67</v>
      </c>
      <c r="L43" s="27" t="str">
        <f>IF(K43&lt;&gt;"",VLOOKUP(K43,tenhang,2,0),"")</f>
        <v>Tai heo muối 200g</v>
      </c>
      <c r="N43" s="46" t="str">
        <f>IF(K43&lt;&gt;"","K-HCM","")</f>
        <v>K-HCM</v>
      </c>
      <c r="Q43" s="28" t="str">
        <f>IF(K43&lt;&gt;"",VLOOKUP(K43,tenhang,3,0),"")</f>
        <v>Túi</v>
      </c>
      <c r="R43" s="29">
        <v>4</v>
      </c>
      <c r="T43" s="30">
        <f>IF(K43&lt;&gt;"",VLOOKUP(K43,tenhang,4,0),0)</f>
        <v>55595</v>
      </c>
      <c r="U43" s="30">
        <f>R43*T43</f>
        <v>222380</v>
      </c>
      <c r="X43" s="67">
        <f>IF(K43&lt;&gt;"",8,"")</f>
        <v>8</v>
      </c>
      <c r="Y43" s="31"/>
      <c r="Z43" s="30">
        <f>IF(K43&lt;&gt;"",ROUND(U43*X43*1%,0),"")</f>
        <v>17790</v>
      </c>
    </row>
    <row r="44" spans="1:26" ht="25.5" customHeight="1" x14ac:dyDescent="0.25">
      <c r="A44" s="88" t="s">
        <v>2157</v>
      </c>
      <c r="B44" s="83" t="str">
        <f>IF(I44&lt;&gt;"",IF(LEN(I44)&gt;9,LEFT(I44,10),"sai PO"),"")</f>
        <v>4144908028</v>
      </c>
      <c r="G44" s="20" t="s">
        <v>111</v>
      </c>
      <c r="I44" s="20" t="s">
        <v>2165</v>
      </c>
      <c r="K44" s="20" t="s">
        <v>49</v>
      </c>
      <c r="L44" s="27" t="str">
        <f>IF(K44&lt;&gt;"",VLOOKUP(K44,tenhang,2,0),"")</f>
        <v>Giò lụa cây 250g</v>
      </c>
      <c r="N44" s="46" t="str">
        <f>IF(K44&lt;&gt;"","K-HCM","")</f>
        <v>K-HCM</v>
      </c>
      <c r="Q44" s="28" t="str">
        <f>IF(K44&lt;&gt;"",VLOOKUP(K44,tenhang,3,0),"")</f>
        <v>Túi</v>
      </c>
      <c r="R44" s="29">
        <v>4</v>
      </c>
      <c r="T44" s="30">
        <f>IF(K44&lt;&gt;"",VLOOKUP(K44,tenhang,4,0),0)</f>
        <v>59400</v>
      </c>
      <c r="U44" s="30">
        <f>R44*T44</f>
        <v>237600</v>
      </c>
      <c r="X44" s="67">
        <f>IF(K44&lt;&gt;"",8,"")</f>
        <v>8</v>
      </c>
      <c r="Y44" s="31"/>
      <c r="Z44" s="30">
        <f>IF(K44&lt;&gt;"",ROUND(U44*X44*1%,0),"")</f>
        <v>19008</v>
      </c>
    </row>
    <row r="45" spans="1:26" ht="25.5" customHeight="1" x14ac:dyDescent="0.25">
      <c r="A45" s="88" t="s">
        <v>2157</v>
      </c>
      <c r="B45" s="83" t="str">
        <f>IF(I45&lt;&gt;"",IF(LEN(I45)&gt;9,LEFT(I45,10),"sai PO"),"")</f>
        <v>4144908045</v>
      </c>
      <c r="G45" s="20" t="s">
        <v>146</v>
      </c>
      <c r="I45" s="20" t="s">
        <v>2177</v>
      </c>
      <c r="K45" s="20" t="s">
        <v>39</v>
      </c>
      <c r="L45" s="27" t="str">
        <f>IF(K45&lt;&gt;"",VLOOKUP(K45,tenhang,2,0),"")</f>
        <v>Chân giò heo muối 300g</v>
      </c>
      <c r="N45" s="46" t="str">
        <f>IF(K45&lt;&gt;"","K-HCM","")</f>
        <v>K-HCM</v>
      </c>
      <c r="Q45" s="28" t="str">
        <f>IF(K45&lt;&gt;"",VLOOKUP(K45,tenhang,3,0),"")</f>
        <v>Túi</v>
      </c>
      <c r="R45" s="29">
        <v>6</v>
      </c>
      <c r="T45" s="30">
        <f>IF(K45&lt;&gt;"",VLOOKUP(K45,tenhang,4,0),0)</f>
        <v>73431</v>
      </c>
      <c r="U45" s="30">
        <f>R45*T45</f>
        <v>440586</v>
      </c>
      <c r="X45" s="67">
        <f>IF(K45&lt;&gt;"",8,"")</f>
        <v>8</v>
      </c>
      <c r="Y45" s="31"/>
      <c r="Z45" s="30">
        <f>IF(K45&lt;&gt;"",ROUND(U45*X45*1%,0),"")</f>
        <v>35247</v>
      </c>
    </row>
    <row r="46" spans="1:26" ht="25.5" customHeight="1" x14ac:dyDescent="0.25">
      <c r="A46" s="88" t="s">
        <v>2157</v>
      </c>
      <c r="B46" s="83" t="str">
        <f>IF(I46&lt;&gt;"",IF(LEN(I46)&gt;9,LEFT(I46,10),"sai PO"),"")</f>
        <v>4144908045</v>
      </c>
      <c r="G46" s="20" t="s">
        <v>146</v>
      </c>
      <c r="I46" s="20" t="s">
        <v>2177</v>
      </c>
      <c r="K46" s="20" t="s">
        <v>55</v>
      </c>
      <c r="L46" s="27" t="str">
        <f>IF(K46&lt;&gt;"",VLOOKUP(K46,tenhang,2,0),"")</f>
        <v>Gà muối 500g</v>
      </c>
      <c r="N46" s="46" t="str">
        <f>IF(K46&lt;&gt;"","K-HCM","")</f>
        <v>K-HCM</v>
      </c>
      <c r="Q46" s="28" t="str">
        <f>IF(K46&lt;&gt;"",VLOOKUP(K46,tenhang,3,0),"")</f>
        <v>Túi</v>
      </c>
      <c r="R46" s="29">
        <v>10</v>
      </c>
      <c r="T46" s="30">
        <f>IF(K46&lt;&gt;"",VLOOKUP(K46,tenhang,4,0),0)</f>
        <v>111058</v>
      </c>
      <c r="U46" s="30">
        <f>R46*T46</f>
        <v>1110580</v>
      </c>
      <c r="X46" s="67">
        <f>IF(K46&lt;&gt;"",8,"")</f>
        <v>8</v>
      </c>
      <c r="Y46" s="31"/>
      <c r="Z46" s="30">
        <f>IF(K46&lt;&gt;"",ROUND(U46*X46*1%,0),"")</f>
        <v>88846</v>
      </c>
    </row>
    <row r="47" spans="1:26" ht="25.5" customHeight="1" x14ac:dyDescent="0.25">
      <c r="A47" s="88" t="s">
        <v>2157</v>
      </c>
      <c r="B47" s="83" t="str">
        <f>IF(I47&lt;&gt;"",IF(LEN(I47)&gt;9,LEFT(I47,10),"sai PO"),"")</f>
        <v>4144908045</v>
      </c>
      <c r="G47" s="20" t="s">
        <v>146</v>
      </c>
      <c r="I47" s="20" t="s">
        <v>2177</v>
      </c>
      <c r="K47" s="20" t="s">
        <v>59</v>
      </c>
      <c r="L47" s="27" t="str">
        <f>IF(K47&lt;&gt;"",VLOOKUP(K47,tenhang,2,0),"")</f>
        <v>Giò Tai Lưỡi Xào 250g</v>
      </c>
      <c r="N47" s="46" t="str">
        <f>IF(K47&lt;&gt;"","K-HCM","")</f>
        <v>K-HCM</v>
      </c>
      <c r="Q47" s="28" t="str">
        <f>IF(K47&lt;&gt;"",VLOOKUP(K47,tenhang,3,0),"")</f>
        <v>Túi</v>
      </c>
      <c r="R47" s="29">
        <v>4</v>
      </c>
      <c r="T47" s="30">
        <f>IF(K47&lt;&gt;"",VLOOKUP(K47,tenhang,4,0),0)</f>
        <v>50182</v>
      </c>
      <c r="U47" s="30">
        <f>R47*T47</f>
        <v>200728</v>
      </c>
      <c r="X47" s="67">
        <f>IF(K47&lt;&gt;"",8,"")</f>
        <v>8</v>
      </c>
      <c r="Y47" s="31"/>
      <c r="Z47" s="30">
        <f>IF(K47&lt;&gt;"",ROUND(U47*X47*1%,0),"")</f>
        <v>16058</v>
      </c>
    </row>
    <row r="48" spans="1:26" ht="25.5" customHeight="1" x14ac:dyDescent="0.25">
      <c r="A48" s="88" t="s">
        <v>2157</v>
      </c>
      <c r="B48" s="83" t="str">
        <f>IF(I48&lt;&gt;"",IF(LEN(I48)&gt;9,LEFT(I48,10),"sai PO"),"")</f>
        <v>4144908078</v>
      </c>
      <c r="G48" s="20" t="s">
        <v>146</v>
      </c>
      <c r="I48" s="20" t="s">
        <v>2178</v>
      </c>
      <c r="K48" s="20" t="s">
        <v>30</v>
      </c>
      <c r="L48" s="27" t="str">
        <f>IF(K48&lt;&gt;"",VLOOKUP(K48,tenhang,2,0),"")</f>
        <v>Bắp bò muối 200g</v>
      </c>
      <c r="N48" s="46" t="str">
        <f>IF(K48&lt;&gt;"","K-HCM","")</f>
        <v>K-HCM</v>
      </c>
      <c r="Q48" s="28" t="str">
        <f>IF(K48&lt;&gt;"",VLOOKUP(K48,tenhang,3,0),"")</f>
        <v>Túi</v>
      </c>
      <c r="R48" s="29">
        <v>4</v>
      </c>
      <c r="T48" s="30">
        <f>IF(K48&lt;&gt;"",VLOOKUP(K48,tenhang,4,0),0)</f>
        <v>87787</v>
      </c>
      <c r="U48" s="30">
        <f>R48*T48</f>
        <v>351148</v>
      </c>
      <c r="X48" s="67">
        <f>IF(K48&lt;&gt;"",8,"")</f>
        <v>8</v>
      </c>
      <c r="Y48" s="31"/>
      <c r="Z48" s="30">
        <f>IF(K48&lt;&gt;"",ROUND(U48*X48*1%,0),"")</f>
        <v>28092</v>
      </c>
    </row>
    <row r="49" spans="1:26" ht="25.5" customHeight="1" x14ac:dyDescent="0.25">
      <c r="A49" s="88" t="s">
        <v>2157</v>
      </c>
      <c r="B49" s="83" t="str">
        <f>IF(I49&lt;&gt;"",IF(LEN(I49)&gt;9,LEFT(I49,10),"sai PO"),"")</f>
        <v>4144908078</v>
      </c>
      <c r="G49" s="20" t="s">
        <v>146</v>
      </c>
      <c r="I49" s="20" t="s">
        <v>2178</v>
      </c>
      <c r="K49" s="20" t="s">
        <v>39</v>
      </c>
      <c r="L49" s="27" t="str">
        <f>IF(K49&lt;&gt;"",VLOOKUP(K49,tenhang,2,0),"")</f>
        <v>Chân giò heo muối 300g</v>
      </c>
      <c r="N49" s="46" t="str">
        <f>IF(K49&lt;&gt;"","K-HCM","")</f>
        <v>K-HCM</v>
      </c>
      <c r="Q49" s="28" t="str">
        <f>IF(K49&lt;&gt;"",VLOOKUP(K49,tenhang,3,0),"")</f>
        <v>Túi</v>
      </c>
      <c r="R49" s="29">
        <v>6</v>
      </c>
      <c r="T49" s="30">
        <f>IF(K49&lt;&gt;"",VLOOKUP(K49,tenhang,4,0),0)</f>
        <v>73431</v>
      </c>
      <c r="U49" s="30">
        <f>R49*T49</f>
        <v>440586</v>
      </c>
      <c r="X49" s="67">
        <f>IF(K49&lt;&gt;"",8,"")</f>
        <v>8</v>
      </c>
      <c r="Y49" s="31"/>
      <c r="Z49" s="30">
        <f>IF(K49&lt;&gt;"",ROUND(U49*X49*1%,0),"")</f>
        <v>35247</v>
      </c>
    </row>
    <row r="50" spans="1:26" ht="25.5" customHeight="1" x14ac:dyDescent="0.25">
      <c r="A50" s="88" t="s">
        <v>2157</v>
      </c>
      <c r="B50" s="83" t="str">
        <f>IF(I50&lt;&gt;"",IF(LEN(I50)&gt;9,LEFT(I50,10),"sai PO"),"")</f>
        <v>4144908078</v>
      </c>
      <c r="G50" s="20" t="s">
        <v>146</v>
      </c>
      <c r="I50" s="20" t="s">
        <v>2178</v>
      </c>
      <c r="K50" s="20" t="s">
        <v>55</v>
      </c>
      <c r="L50" s="27" t="str">
        <f>IF(K50&lt;&gt;"",VLOOKUP(K50,tenhang,2,0),"")</f>
        <v>Gà muối 500g</v>
      </c>
      <c r="N50" s="46" t="str">
        <f>IF(K50&lt;&gt;"","K-HCM","")</f>
        <v>K-HCM</v>
      </c>
      <c r="Q50" s="28" t="str">
        <f>IF(K50&lt;&gt;"",VLOOKUP(K50,tenhang,3,0),"")</f>
        <v>Túi</v>
      </c>
      <c r="R50" s="29">
        <v>10</v>
      </c>
      <c r="T50" s="30">
        <f>IF(K50&lt;&gt;"",VLOOKUP(K50,tenhang,4,0),0)</f>
        <v>111058</v>
      </c>
      <c r="U50" s="30">
        <f>R50*T50</f>
        <v>1110580</v>
      </c>
      <c r="X50" s="67">
        <f>IF(K50&lt;&gt;"",8,"")</f>
        <v>8</v>
      </c>
      <c r="Y50" s="31"/>
      <c r="Z50" s="30">
        <f>IF(K50&lt;&gt;"",ROUND(U50*X50*1%,0),"")</f>
        <v>88846</v>
      </c>
    </row>
    <row r="51" spans="1:26" ht="25.5" customHeight="1" x14ac:dyDescent="0.25">
      <c r="A51" s="88" t="s">
        <v>2157</v>
      </c>
      <c r="B51" s="83" t="str">
        <f>IF(I51&lt;&gt;"",IF(LEN(I51)&gt;9,LEFT(I51,10),"sai PO"),"")</f>
        <v>4144908078</v>
      </c>
      <c r="G51" s="20" t="s">
        <v>146</v>
      </c>
      <c r="I51" s="20" t="s">
        <v>2178</v>
      </c>
      <c r="K51" s="20" t="s">
        <v>49</v>
      </c>
      <c r="L51" s="27" t="str">
        <f>IF(K51&lt;&gt;"",VLOOKUP(K51,tenhang,2,0),"")</f>
        <v>Giò lụa cây 250g</v>
      </c>
      <c r="N51" s="46" t="str">
        <f>IF(K51&lt;&gt;"","K-HCM","")</f>
        <v>K-HCM</v>
      </c>
      <c r="Q51" s="28" t="str">
        <f>IF(K51&lt;&gt;"",VLOOKUP(K51,tenhang,3,0),"")</f>
        <v>Túi</v>
      </c>
      <c r="R51" s="29">
        <v>8</v>
      </c>
      <c r="T51" s="30">
        <f>IF(K51&lt;&gt;"",VLOOKUP(K51,tenhang,4,0),0)</f>
        <v>59400</v>
      </c>
      <c r="U51" s="30">
        <f>R51*T51</f>
        <v>475200</v>
      </c>
      <c r="X51" s="67">
        <f>IF(K51&lt;&gt;"",8,"")</f>
        <v>8</v>
      </c>
      <c r="Y51" s="31"/>
      <c r="Z51" s="30">
        <f>IF(K51&lt;&gt;"",ROUND(U51*X51*1%,0),"")</f>
        <v>38016</v>
      </c>
    </row>
    <row r="52" spans="1:26" ht="25.5" customHeight="1" x14ac:dyDescent="0.25">
      <c r="A52" s="88" t="s">
        <v>2157</v>
      </c>
      <c r="B52" s="83" t="str">
        <f>IF(I52&lt;&gt;"",IF(LEN(I52)&gt;9,LEFT(I52,10),"sai PO"),"")</f>
        <v>4144908108</v>
      </c>
      <c r="G52" s="20" t="s">
        <v>146</v>
      </c>
      <c r="I52" s="20" t="s">
        <v>2179</v>
      </c>
      <c r="K52" s="20" t="s">
        <v>39</v>
      </c>
      <c r="L52" s="27" t="str">
        <f>IF(K52&lt;&gt;"",VLOOKUP(K52,tenhang,2,0),"")</f>
        <v>Chân giò heo muối 300g</v>
      </c>
      <c r="N52" s="46" t="str">
        <f>IF(K52&lt;&gt;"","K-HCM","")</f>
        <v>K-HCM</v>
      </c>
      <c r="Q52" s="28" t="str">
        <f>IF(K52&lt;&gt;"",VLOOKUP(K52,tenhang,3,0),"")</f>
        <v>Túi</v>
      </c>
      <c r="R52" s="29">
        <v>6</v>
      </c>
      <c r="T52" s="30">
        <f>IF(K52&lt;&gt;"",VLOOKUP(K52,tenhang,4,0),0)</f>
        <v>73431</v>
      </c>
      <c r="U52" s="30">
        <f>R52*T52</f>
        <v>440586</v>
      </c>
      <c r="X52" s="67">
        <f>IF(K52&lt;&gt;"",8,"")</f>
        <v>8</v>
      </c>
      <c r="Y52" s="31"/>
      <c r="Z52" s="30">
        <f>IF(K52&lt;&gt;"",ROUND(U52*X52*1%,0),"")</f>
        <v>35247</v>
      </c>
    </row>
    <row r="53" spans="1:26" ht="25.5" customHeight="1" x14ac:dyDescent="0.25">
      <c r="A53" s="88" t="s">
        <v>2157</v>
      </c>
      <c r="B53" s="83" t="str">
        <f>IF(I53&lt;&gt;"",IF(LEN(I53)&gt;9,LEFT(I53,10),"sai PO"),"")</f>
        <v>4144908108</v>
      </c>
      <c r="G53" s="20" t="s">
        <v>146</v>
      </c>
      <c r="I53" s="20" t="s">
        <v>2179</v>
      </c>
      <c r="K53" s="20" t="s">
        <v>55</v>
      </c>
      <c r="L53" s="27" t="str">
        <f>IF(K53&lt;&gt;"",VLOOKUP(K53,tenhang,2,0),"")</f>
        <v>Gà muối 500g</v>
      </c>
      <c r="N53" s="46" t="str">
        <f>IF(K53&lt;&gt;"","K-HCM","")</f>
        <v>K-HCM</v>
      </c>
      <c r="Q53" s="28" t="str">
        <f>IF(K53&lt;&gt;"",VLOOKUP(K53,tenhang,3,0),"")</f>
        <v>Túi</v>
      </c>
      <c r="R53" s="29">
        <v>10</v>
      </c>
      <c r="T53" s="30">
        <f>IF(K53&lt;&gt;"",VLOOKUP(K53,tenhang,4,0),0)</f>
        <v>111058</v>
      </c>
      <c r="U53" s="30">
        <f>R53*T53</f>
        <v>1110580</v>
      </c>
      <c r="X53" s="67">
        <f>IF(K53&lt;&gt;"",8,"")</f>
        <v>8</v>
      </c>
      <c r="Y53" s="31"/>
      <c r="Z53" s="30">
        <f>IF(K53&lt;&gt;"",ROUND(U53*X53*1%,0),"")</f>
        <v>88846</v>
      </c>
    </row>
    <row r="54" spans="1:26" ht="25.5" customHeight="1" x14ac:dyDescent="0.25">
      <c r="A54" s="88" t="s">
        <v>2157</v>
      </c>
      <c r="B54" s="83" t="str">
        <f>IF(I54&lt;&gt;"",IF(LEN(I54)&gt;9,LEFT(I54,10),"sai PO"),"")</f>
        <v>4144908108</v>
      </c>
      <c r="G54" s="20" t="s">
        <v>146</v>
      </c>
      <c r="I54" s="20" t="s">
        <v>2179</v>
      </c>
      <c r="K54" s="20" t="s">
        <v>49</v>
      </c>
      <c r="L54" s="27" t="str">
        <f>IF(K54&lt;&gt;"",VLOOKUP(K54,tenhang,2,0),"")</f>
        <v>Giò lụa cây 250g</v>
      </c>
      <c r="N54" s="46" t="str">
        <f>IF(K54&lt;&gt;"","K-HCM","")</f>
        <v>K-HCM</v>
      </c>
      <c r="Q54" s="28" t="str">
        <f>IF(K54&lt;&gt;"",VLOOKUP(K54,tenhang,3,0),"")</f>
        <v>Túi</v>
      </c>
      <c r="R54" s="29">
        <v>4</v>
      </c>
      <c r="T54" s="30">
        <f>IF(K54&lt;&gt;"",VLOOKUP(K54,tenhang,4,0),0)</f>
        <v>59400</v>
      </c>
      <c r="U54" s="30">
        <f>R54*T54</f>
        <v>237600</v>
      </c>
      <c r="X54" s="67">
        <f>IF(K54&lt;&gt;"",8,"")</f>
        <v>8</v>
      </c>
      <c r="Y54" s="31"/>
      <c r="Z54" s="30">
        <f>IF(K54&lt;&gt;"",ROUND(U54*X54*1%,0),"")</f>
        <v>19008</v>
      </c>
    </row>
    <row r="55" spans="1:26" ht="25.5" customHeight="1" x14ac:dyDescent="0.25">
      <c r="A55" s="88" t="s">
        <v>2157</v>
      </c>
      <c r="B55" s="83" t="str">
        <f>IF(I55&lt;&gt;"",IF(LEN(I55)&gt;9,LEFT(I55,10),"sai PO"),"")</f>
        <v>4144908128</v>
      </c>
      <c r="G55" s="20" t="s">
        <v>146</v>
      </c>
      <c r="I55" s="20" t="s">
        <v>2180</v>
      </c>
      <c r="K55" s="20" t="s">
        <v>30</v>
      </c>
      <c r="L55" s="27" t="str">
        <f>IF(K55&lt;&gt;"",VLOOKUP(K55,tenhang,2,0),"")</f>
        <v>Bắp bò muối 200g</v>
      </c>
      <c r="N55" s="46" t="str">
        <f>IF(K55&lt;&gt;"","K-HCM","")</f>
        <v>K-HCM</v>
      </c>
      <c r="Q55" s="28" t="str">
        <f>IF(K55&lt;&gt;"",VLOOKUP(K55,tenhang,3,0),"")</f>
        <v>Túi</v>
      </c>
      <c r="R55" s="29">
        <v>2</v>
      </c>
      <c r="T55" s="30">
        <f>IF(K55&lt;&gt;"",VLOOKUP(K55,tenhang,4,0),0)</f>
        <v>87787</v>
      </c>
      <c r="U55" s="30">
        <f>R55*T55</f>
        <v>175574</v>
      </c>
      <c r="X55" s="67">
        <f>IF(K55&lt;&gt;"",8,"")</f>
        <v>8</v>
      </c>
      <c r="Y55" s="31"/>
      <c r="Z55" s="30">
        <f>IF(K55&lt;&gt;"",ROUND(U55*X55*1%,0),"")</f>
        <v>14046</v>
      </c>
    </row>
    <row r="56" spans="1:26" ht="25.5" customHeight="1" x14ac:dyDescent="0.25">
      <c r="A56" s="88" t="s">
        <v>2157</v>
      </c>
      <c r="B56" s="83" t="str">
        <f>IF(I56&lt;&gt;"",IF(LEN(I56)&gt;9,LEFT(I56,10),"sai PO"),"")</f>
        <v>4144908128</v>
      </c>
      <c r="G56" s="20" t="s">
        <v>146</v>
      </c>
      <c r="I56" s="20" t="s">
        <v>2180</v>
      </c>
      <c r="K56" s="20" t="s">
        <v>39</v>
      </c>
      <c r="L56" s="27" t="str">
        <f>IF(K56&lt;&gt;"",VLOOKUP(K56,tenhang,2,0),"")</f>
        <v>Chân giò heo muối 300g</v>
      </c>
      <c r="N56" s="46" t="str">
        <f>IF(K56&lt;&gt;"","K-HCM","")</f>
        <v>K-HCM</v>
      </c>
      <c r="Q56" s="28" t="str">
        <f>IF(K56&lt;&gt;"",VLOOKUP(K56,tenhang,3,0),"")</f>
        <v>Túi</v>
      </c>
      <c r="R56" s="29">
        <v>4</v>
      </c>
      <c r="T56" s="30">
        <f>IF(K56&lt;&gt;"",VLOOKUP(K56,tenhang,4,0),0)</f>
        <v>73431</v>
      </c>
      <c r="U56" s="30">
        <f>R56*T56</f>
        <v>293724</v>
      </c>
      <c r="X56" s="67">
        <f>IF(K56&lt;&gt;"",8,"")</f>
        <v>8</v>
      </c>
      <c r="Y56" s="31"/>
      <c r="Z56" s="30">
        <f>IF(K56&lt;&gt;"",ROUND(U56*X56*1%,0),"")</f>
        <v>23498</v>
      </c>
    </row>
    <row r="57" spans="1:26" ht="25.5" customHeight="1" x14ac:dyDescent="0.25">
      <c r="A57" s="88" t="s">
        <v>2157</v>
      </c>
      <c r="B57" s="83" t="str">
        <f>IF(I57&lt;&gt;"",IF(LEN(I57)&gt;9,LEFT(I57,10),"sai PO"),"")</f>
        <v>4144908128</v>
      </c>
      <c r="G57" s="20" t="s">
        <v>146</v>
      </c>
      <c r="I57" s="20" t="s">
        <v>2180</v>
      </c>
      <c r="K57" s="20" t="s">
        <v>55</v>
      </c>
      <c r="L57" s="27" t="str">
        <f>IF(K57&lt;&gt;"",VLOOKUP(K57,tenhang,2,0),"")</f>
        <v>Gà muối 500g</v>
      </c>
      <c r="N57" s="46" t="str">
        <f>IF(K57&lt;&gt;"","K-HCM","")</f>
        <v>K-HCM</v>
      </c>
      <c r="Q57" s="28" t="str">
        <f>IF(K57&lt;&gt;"",VLOOKUP(K57,tenhang,3,0),"")</f>
        <v>Túi</v>
      </c>
      <c r="R57" s="29">
        <v>10</v>
      </c>
      <c r="T57" s="30">
        <f>IF(K57&lt;&gt;"",VLOOKUP(K57,tenhang,4,0),0)</f>
        <v>111058</v>
      </c>
      <c r="U57" s="30">
        <f>R57*T57</f>
        <v>1110580</v>
      </c>
      <c r="X57" s="67">
        <f>IF(K57&lt;&gt;"",8,"")</f>
        <v>8</v>
      </c>
      <c r="Y57" s="31"/>
      <c r="Z57" s="30">
        <f>IF(K57&lt;&gt;"",ROUND(U57*X57*1%,0),"")</f>
        <v>88846</v>
      </c>
    </row>
    <row r="58" spans="1:26" ht="25.5" customHeight="1" x14ac:dyDescent="0.25">
      <c r="A58" s="88" t="s">
        <v>2157</v>
      </c>
      <c r="B58" s="83" t="str">
        <f>IF(I58&lt;&gt;"",IF(LEN(I58)&gt;9,LEFT(I58,10),"sai PO"),"")</f>
        <v>4144908128</v>
      </c>
      <c r="G58" s="20" t="s">
        <v>146</v>
      </c>
      <c r="I58" s="20" t="s">
        <v>2180</v>
      </c>
      <c r="K58" s="20" t="s">
        <v>67</v>
      </c>
      <c r="L58" s="27" t="str">
        <f>IF(K58&lt;&gt;"",VLOOKUP(K58,tenhang,2,0),"")</f>
        <v>Tai heo muối 200g</v>
      </c>
      <c r="N58" s="46" t="str">
        <f>IF(K58&lt;&gt;"","K-HCM","")</f>
        <v>K-HCM</v>
      </c>
      <c r="Q58" s="28" t="str">
        <f>IF(K58&lt;&gt;"",VLOOKUP(K58,tenhang,3,0),"")</f>
        <v>Túi</v>
      </c>
      <c r="R58" s="29">
        <v>4</v>
      </c>
      <c r="T58" s="30">
        <f>IF(K58&lt;&gt;"",VLOOKUP(K58,tenhang,4,0),0)</f>
        <v>55595</v>
      </c>
      <c r="U58" s="30">
        <f>R58*T58</f>
        <v>222380</v>
      </c>
      <c r="X58" s="67">
        <f>IF(K58&lt;&gt;"",8,"")</f>
        <v>8</v>
      </c>
      <c r="Y58" s="31"/>
      <c r="Z58" s="30">
        <f>IF(K58&lt;&gt;"",ROUND(U58*X58*1%,0),"")</f>
        <v>17790</v>
      </c>
    </row>
    <row r="59" spans="1:26" ht="25.5" customHeight="1" x14ac:dyDescent="0.25">
      <c r="A59" s="88" t="s">
        <v>2157</v>
      </c>
      <c r="B59" s="83" t="str">
        <f>IF(I59&lt;&gt;"",IF(LEN(I59)&gt;9,LEFT(I59,10),"sai PO"),"")</f>
        <v>4144908214</v>
      </c>
      <c r="G59" s="20" t="s">
        <v>110</v>
      </c>
      <c r="I59" s="20" t="s">
        <v>2187</v>
      </c>
      <c r="K59" s="20" t="s">
        <v>30</v>
      </c>
      <c r="L59" s="27" t="str">
        <f>IF(K59&lt;&gt;"",VLOOKUP(K59,tenhang,2,0),"")</f>
        <v>Bắp bò muối 200g</v>
      </c>
      <c r="N59" s="46" t="str">
        <f>IF(K59&lt;&gt;"","K-HCM","")</f>
        <v>K-HCM</v>
      </c>
      <c r="Q59" s="28" t="str">
        <f>IF(K59&lt;&gt;"",VLOOKUP(K59,tenhang,3,0),"")</f>
        <v>Túi</v>
      </c>
      <c r="R59" s="29">
        <v>3</v>
      </c>
      <c r="T59" s="30">
        <f>IF(K59&lt;&gt;"",VLOOKUP(K59,tenhang,4,0),0)</f>
        <v>87787</v>
      </c>
      <c r="U59" s="30">
        <f>R59*T59</f>
        <v>263361</v>
      </c>
      <c r="X59" s="67">
        <f>IF(K59&lt;&gt;"",8,"")</f>
        <v>8</v>
      </c>
      <c r="Y59" s="31"/>
      <c r="Z59" s="30">
        <f>IF(K59&lt;&gt;"",ROUND(U59*X59*1%,0),"")</f>
        <v>21069</v>
      </c>
    </row>
    <row r="60" spans="1:26" ht="25.5" customHeight="1" x14ac:dyDescent="0.25">
      <c r="A60" s="88" t="s">
        <v>2157</v>
      </c>
      <c r="B60" s="83" t="str">
        <f>IF(I60&lt;&gt;"",IF(LEN(I60)&gt;9,LEFT(I60,10),"sai PO"),"")</f>
        <v>4144908214</v>
      </c>
      <c r="G60" s="20" t="s">
        <v>110</v>
      </c>
      <c r="I60" s="20" t="s">
        <v>2187</v>
      </c>
      <c r="K60" s="20" t="s">
        <v>39</v>
      </c>
      <c r="L60" s="27" t="str">
        <f>IF(K60&lt;&gt;"",VLOOKUP(K60,tenhang,2,0),"")</f>
        <v>Chân giò heo muối 300g</v>
      </c>
      <c r="N60" s="46" t="str">
        <f>IF(K60&lt;&gt;"","K-HCM","")</f>
        <v>K-HCM</v>
      </c>
      <c r="Q60" s="28" t="str">
        <f>IF(K60&lt;&gt;"",VLOOKUP(K60,tenhang,3,0),"")</f>
        <v>Túi</v>
      </c>
      <c r="R60" s="29">
        <v>6</v>
      </c>
      <c r="T60" s="30">
        <f>IF(K60&lt;&gt;"",VLOOKUP(K60,tenhang,4,0),0)</f>
        <v>73431</v>
      </c>
      <c r="U60" s="30">
        <f>R60*T60</f>
        <v>440586</v>
      </c>
      <c r="X60" s="67">
        <f>IF(K60&lt;&gt;"",8,"")</f>
        <v>8</v>
      </c>
      <c r="Y60" s="31"/>
      <c r="Z60" s="30">
        <f>IF(K60&lt;&gt;"",ROUND(U60*X60*1%,0),"")</f>
        <v>35247</v>
      </c>
    </row>
    <row r="61" spans="1:26" ht="25.5" customHeight="1" x14ac:dyDescent="0.25">
      <c r="A61" s="88" t="s">
        <v>2157</v>
      </c>
      <c r="B61" s="83" t="str">
        <f>IF(I61&lt;&gt;"",IF(LEN(I61)&gt;9,LEFT(I61,10),"sai PO"),"")</f>
        <v>4144908214</v>
      </c>
      <c r="G61" s="20" t="s">
        <v>110</v>
      </c>
      <c r="I61" s="20" t="s">
        <v>2187</v>
      </c>
      <c r="K61" s="20" t="s">
        <v>55</v>
      </c>
      <c r="L61" s="27" t="str">
        <f>IF(K61&lt;&gt;"",VLOOKUP(K61,tenhang,2,0),"")</f>
        <v>Gà muối 500g</v>
      </c>
      <c r="N61" s="46" t="str">
        <f>IF(K61&lt;&gt;"","K-HCM","")</f>
        <v>K-HCM</v>
      </c>
      <c r="Q61" s="28" t="str">
        <f>IF(K61&lt;&gt;"",VLOOKUP(K61,tenhang,3,0),"")</f>
        <v>Túi</v>
      </c>
      <c r="R61" s="29">
        <v>6</v>
      </c>
      <c r="T61" s="30">
        <f>IF(K61&lt;&gt;"",VLOOKUP(K61,tenhang,4,0),0)</f>
        <v>111058</v>
      </c>
      <c r="U61" s="30">
        <f>R61*T61</f>
        <v>666348</v>
      </c>
      <c r="X61" s="67">
        <f>IF(K61&lt;&gt;"",8,"")</f>
        <v>8</v>
      </c>
      <c r="Y61" s="31"/>
      <c r="Z61" s="30">
        <f>IF(K61&lt;&gt;"",ROUND(U61*X61*1%,0),"")</f>
        <v>53308</v>
      </c>
    </row>
    <row r="62" spans="1:26" ht="25.5" customHeight="1" x14ac:dyDescent="0.25">
      <c r="A62" s="88" t="s">
        <v>2157</v>
      </c>
      <c r="B62" s="83" t="str">
        <f>IF(I62&lt;&gt;"",IF(LEN(I62)&gt;9,LEFT(I62,10),"sai PO"),"")</f>
        <v>4144908214</v>
      </c>
      <c r="G62" s="20" t="s">
        <v>110</v>
      </c>
      <c r="I62" s="20" t="s">
        <v>2187</v>
      </c>
      <c r="K62" s="20" t="s">
        <v>67</v>
      </c>
      <c r="L62" s="27" t="str">
        <f>IF(K62&lt;&gt;"",VLOOKUP(K62,tenhang,2,0),"")</f>
        <v>Tai heo muối 200g</v>
      </c>
      <c r="N62" s="46" t="str">
        <f>IF(K62&lt;&gt;"","K-HCM","")</f>
        <v>K-HCM</v>
      </c>
      <c r="Q62" s="28" t="str">
        <f>IF(K62&lt;&gt;"",VLOOKUP(K62,tenhang,3,0),"")</f>
        <v>Túi</v>
      </c>
      <c r="R62" s="29">
        <v>6</v>
      </c>
      <c r="T62" s="30">
        <f>IF(K62&lt;&gt;"",VLOOKUP(K62,tenhang,4,0),0)</f>
        <v>55595</v>
      </c>
      <c r="U62" s="30">
        <f>R62*T62</f>
        <v>333570</v>
      </c>
      <c r="X62" s="67">
        <f>IF(K62&lt;&gt;"",8,"")</f>
        <v>8</v>
      </c>
      <c r="Y62" s="31"/>
      <c r="Z62" s="30">
        <f>IF(K62&lt;&gt;"",ROUND(U62*X62*1%,0),"")</f>
        <v>26686</v>
      </c>
    </row>
    <row r="63" spans="1:26" ht="25.5" customHeight="1" x14ac:dyDescent="0.25">
      <c r="A63" s="88" t="s">
        <v>2157</v>
      </c>
      <c r="B63" s="83" t="str">
        <f>IF(I63&lt;&gt;"",IF(LEN(I63)&gt;9,LEFT(I63,10),"sai PO"),"")</f>
        <v>4144908214</v>
      </c>
      <c r="G63" s="20" t="s">
        <v>110</v>
      </c>
      <c r="I63" s="20" t="s">
        <v>2187</v>
      </c>
      <c r="K63" s="20" t="s">
        <v>45</v>
      </c>
      <c r="L63" s="27" t="str">
        <f>IF(K63&lt;&gt;"",VLOOKUP(K63,tenhang,2,0),"")</f>
        <v>Chả nướng 300g</v>
      </c>
      <c r="N63" s="46" t="str">
        <f>IF(K63&lt;&gt;"","K-HCM","")</f>
        <v>K-HCM</v>
      </c>
      <c r="Q63" s="28" t="str">
        <f>IF(K63&lt;&gt;"",VLOOKUP(K63,tenhang,3,0),"")</f>
        <v>Túi</v>
      </c>
      <c r="R63" s="29">
        <v>2</v>
      </c>
      <c r="T63" s="30">
        <f>IF(K63&lt;&gt;"",VLOOKUP(K63,tenhang,4,0),0)</f>
        <v>70950</v>
      </c>
      <c r="U63" s="30">
        <f>R63*T63</f>
        <v>141900</v>
      </c>
      <c r="X63" s="67">
        <f>IF(K63&lt;&gt;"",8,"")</f>
        <v>8</v>
      </c>
      <c r="Y63" s="31"/>
      <c r="Z63" s="30">
        <f>IF(K63&lt;&gt;"",ROUND(U63*X63*1%,0),"")</f>
        <v>11352</v>
      </c>
    </row>
    <row r="64" spans="1:26" ht="25.5" customHeight="1" x14ac:dyDescent="0.25">
      <c r="A64" s="88" t="s">
        <v>2157</v>
      </c>
      <c r="B64" s="83" t="str">
        <f>IF(I64&lt;&gt;"",IF(LEN(I64)&gt;9,LEFT(I64,10),"sai PO"),"")</f>
        <v>4144908250</v>
      </c>
      <c r="G64" s="20" t="s">
        <v>125</v>
      </c>
      <c r="I64" s="20" t="s">
        <v>2175</v>
      </c>
      <c r="K64" s="20" t="s">
        <v>30</v>
      </c>
      <c r="L64" s="27" t="str">
        <f>IF(K64&lt;&gt;"",VLOOKUP(K64,tenhang,2,0),"")</f>
        <v>Bắp bò muối 200g</v>
      </c>
      <c r="N64" s="46" t="str">
        <f>IF(K64&lt;&gt;"","K-HCM","")</f>
        <v>K-HCM</v>
      </c>
      <c r="Q64" s="28" t="str">
        <f>IF(K64&lt;&gt;"",VLOOKUP(K64,tenhang,3,0),"")</f>
        <v>Túi</v>
      </c>
      <c r="R64" s="29">
        <v>4</v>
      </c>
      <c r="T64" s="30">
        <f>IF(K64&lt;&gt;"",VLOOKUP(K64,tenhang,4,0),0)</f>
        <v>87787</v>
      </c>
      <c r="U64" s="30">
        <f>R64*T64</f>
        <v>351148</v>
      </c>
      <c r="X64" s="67">
        <f>IF(K64&lt;&gt;"",8,"")</f>
        <v>8</v>
      </c>
      <c r="Y64" s="31"/>
      <c r="Z64" s="30">
        <f>IF(K64&lt;&gt;"",ROUND(U64*X64*1%,0),"")</f>
        <v>28092</v>
      </c>
    </row>
    <row r="65" spans="1:26" ht="25.5" customHeight="1" x14ac:dyDescent="0.25">
      <c r="A65" s="88" t="s">
        <v>2157</v>
      </c>
      <c r="B65" s="83" t="str">
        <f>IF(I65&lt;&gt;"",IF(LEN(I65)&gt;9,LEFT(I65,10),"sai PO"),"")</f>
        <v>4144908250</v>
      </c>
      <c r="G65" s="20" t="s">
        <v>125</v>
      </c>
      <c r="I65" s="20" t="s">
        <v>2175</v>
      </c>
      <c r="K65" s="20" t="s">
        <v>39</v>
      </c>
      <c r="L65" s="27" t="str">
        <f>IF(K65&lt;&gt;"",VLOOKUP(K65,tenhang,2,0),"")</f>
        <v>Chân giò heo muối 300g</v>
      </c>
      <c r="N65" s="46" t="str">
        <f>IF(K65&lt;&gt;"","K-HCM","")</f>
        <v>K-HCM</v>
      </c>
      <c r="Q65" s="28" t="str">
        <f>IF(K65&lt;&gt;"",VLOOKUP(K65,tenhang,3,0),"")</f>
        <v>Túi</v>
      </c>
      <c r="R65" s="29">
        <v>12</v>
      </c>
      <c r="T65" s="30">
        <f>IF(K65&lt;&gt;"",VLOOKUP(K65,tenhang,4,0),0)</f>
        <v>73431</v>
      </c>
      <c r="U65" s="30">
        <f>R65*T65</f>
        <v>881172</v>
      </c>
      <c r="X65" s="67">
        <f>IF(K65&lt;&gt;"",8,"")</f>
        <v>8</v>
      </c>
      <c r="Y65" s="31"/>
      <c r="Z65" s="30">
        <f>IF(K65&lt;&gt;"",ROUND(U65*X65*1%,0),"")</f>
        <v>70494</v>
      </c>
    </row>
    <row r="66" spans="1:26" ht="25.5" customHeight="1" x14ac:dyDescent="0.25">
      <c r="A66" s="88" t="s">
        <v>2157</v>
      </c>
      <c r="B66" s="83" t="str">
        <f>IF(I66&lt;&gt;"",IF(LEN(I66)&gt;9,LEFT(I66,10),"sai PO"),"")</f>
        <v>4144908250</v>
      </c>
      <c r="G66" s="20" t="s">
        <v>125</v>
      </c>
      <c r="I66" s="20" t="s">
        <v>2175</v>
      </c>
      <c r="K66" s="20" t="s">
        <v>55</v>
      </c>
      <c r="L66" s="27" t="str">
        <f>IF(K66&lt;&gt;"",VLOOKUP(K66,tenhang,2,0),"")</f>
        <v>Gà muối 500g</v>
      </c>
      <c r="N66" s="46" t="str">
        <f>IF(K66&lt;&gt;"","K-HCM","")</f>
        <v>K-HCM</v>
      </c>
      <c r="Q66" s="28" t="str">
        <f>IF(K66&lt;&gt;"",VLOOKUP(K66,tenhang,3,0),"")</f>
        <v>Túi</v>
      </c>
      <c r="R66" s="29">
        <v>8</v>
      </c>
      <c r="T66" s="30">
        <f>IF(K66&lt;&gt;"",VLOOKUP(K66,tenhang,4,0),0)</f>
        <v>111058</v>
      </c>
      <c r="U66" s="30">
        <f>R66*T66</f>
        <v>888464</v>
      </c>
      <c r="X66" s="67">
        <f>IF(K66&lt;&gt;"",8,"")</f>
        <v>8</v>
      </c>
      <c r="Y66" s="31"/>
      <c r="Z66" s="30">
        <f>IF(K66&lt;&gt;"",ROUND(U66*X66*1%,0),"")</f>
        <v>71077</v>
      </c>
    </row>
    <row r="67" spans="1:26" ht="25.5" customHeight="1" x14ac:dyDescent="0.25">
      <c r="A67" s="88" t="s">
        <v>2157</v>
      </c>
      <c r="B67" s="83" t="str">
        <f>IF(I67&lt;&gt;"",IF(LEN(I67)&gt;9,LEFT(I67,10),"sai PO"),"")</f>
        <v>4144908250</v>
      </c>
      <c r="G67" s="20" t="s">
        <v>125</v>
      </c>
      <c r="I67" s="20" t="s">
        <v>2175</v>
      </c>
      <c r="K67" s="20" t="s">
        <v>59</v>
      </c>
      <c r="L67" s="27" t="str">
        <f>IF(K67&lt;&gt;"",VLOOKUP(K67,tenhang,2,0),"")</f>
        <v>Giò Tai Lưỡi Xào 250g</v>
      </c>
      <c r="N67" s="46" t="str">
        <f>IF(K67&lt;&gt;"","K-HCM","")</f>
        <v>K-HCM</v>
      </c>
      <c r="Q67" s="28" t="str">
        <f>IF(K67&lt;&gt;"",VLOOKUP(K67,tenhang,3,0),"")</f>
        <v>Túi</v>
      </c>
      <c r="R67" s="29">
        <v>8</v>
      </c>
      <c r="T67" s="30">
        <f>IF(K67&lt;&gt;"",VLOOKUP(K67,tenhang,4,0),0)</f>
        <v>50182</v>
      </c>
      <c r="U67" s="30">
        <f>R67*T67</f>
        <v>401456</v>
      </c>
      <c r="X67" s="67">
        <f>IF(K67&lt;&gt;"",8,"")</f>
        <v>8</v>
      </c>
      <c r="Y67" s="31"/>
      <c r="Z67" s="30">
        <f>IF(K67&lt;&gt;"",ROUND(U67*X67*1%,0),"")</f>
        <v>32116</v>
      </c>
    </row>
    <row r="68" spans="1:26" ht="25.5" customHeight="1" x14ac:dyDescent="0.25">
      <c r="A68" s="88" t="s">
        <v>2157</v>
      </c>
      <c r="B68" s="83" t="str">
        <f>IF(I68&lt;&gt;"",IF(LEN(I68)&gt;9,LEFT(I68,10),"sai PO"),"")</f>
        <v>4144908250</v>
      </c>
      <c r="G68" s="20" t="s">
        <v>125</v>
      </c>
      <c r="I68" s="20" t="s">
        <v>2175</v>
      </c>
      <c r="K68" s="20" t="s">
        <v>65</v>
      </c>
      <c r="L68" s="27" t="str">
        <f>IF(K68&lt;&gt;"",VLOOKUP(K68,tenhang,2,0),"")</f>
        <v>Mọc Nấm Hương 250g</v>
      </c>
      <c r="N68" s="46" t="str">
        <f>IF(K68&lt;&gt;"","K-HCM","")</f>
        <v>K-HCM</v>
      </c>
      <c r="Q68" s="28" t="str">
        <f>IF(K68&lt;&gt;"",VLOOKUP(K68,tenhang,3,0),"")</f>
        <v>Túi</v>
      </c>
      <c r="R68" s="29">
        <v>4</v>
      </c>
      <c r="T68" s="30">
        <f>IF(K68&lt;&gt;"",VLOOKUP(K68,tenhang,4,0),0)</f>
        <v>46000</v>
      </c>
      <c r="U68" s="30">
        <f>R68*T68</f>
        <v>184000</v>
      </c>
      <c r="X68" s="67">
        <f>IF(K68&lt;&gt;"",8,"")</f>
        <v>8</v>
      </c>
      <c r="Y68" s="31"/>
      <c r="Z68" s="30">
        <f>IF(K68&lt;&gt;"",ROUND(U68*X68*1%,0),"")</f>
        <v>14720</v>
      </c>
    </row>
    <row r="69" spans="1:26" ht="25.5" customHeight="1" x14ac:dyDescent="0.25">
      <c r="A69" s="88" t="s">
        <v>2157</v>
      </c>
      <c r="B69" s="83" t="str">
        <f>IF(I69&lt;&gt;"",IF(LEN(I69)&gt;9,LEFT(I69,10),"sai PO"),"")</f>
        <v>4144908339</v>
      </c>
      <c r="G69" s="20" t="s">
        <v>146</v>
      </c>
      <c r="I69" s="20" t="s">
        <v>2181</v>
      </c>
      <c r="K69" s="20" t="s">
        <v>55</v>
      </c>
      <c r="L69" s="27" t="str">
        <f>IF(K69&lt;&gt;"",VLOOKUP(K69,tenhang,2,0),"")</f>
        <v>Gà muối 500g</v>
      </c>
      <c r="N69" s="46" t="str">
        <f>IF(K69&lt;&gt;"","K-HCM","")</f>
        <v>K-HCM</v>
      </c>
      <c r="Q69" s="28" t="str">
        <f>IF(K69&lt;&gt;"",VLOOKUP(K69,tenhang,3,0),"")</f>
        <v>Túi</v>
      </c>
      <c r="R69" s="29">
        <v>14</v>
      </c>
      <c r="T69" s="30">
        <f>IF(K69&lt;&gt;"",VLOOKUP(K69,tenhang,4,0),0)</f>
        <v>111058</v>
      </c>
      <c r="U69" s="30">
        <f>R69*T69</f>
        <v>1554812</v>
      </c>
      <c r="X69" s="67">
        <f>IF(K69&lt;&gt;"",8,"")</f>
        <v>8</v>
      </c>
      <c r="Y69" s="31"/>
      <c r="Z69" s="30">
        <f>IF(K69&lt;&gt;"",ROUND(U69*X69*1%,0),"")</f>
        <v>124385</v>
      </c>
    </row>
    <row r="70" spans="1:26" ht="25.5" customHeight="1" x14ac:dyDescent="0.25">
      <c r="A70" s="88" t="s">
        <v>2157</v>
      </c>
      <c r="B70" s="83" t="str">
        <f>IF(I70&lt;&gt;"",IF(LEN(I70)&gt;9,LEFT(I70,10),"sai PO"),"")</f>
        <v>4144908339</v>
      </c>
      <c r="G70" s="20" t="s">
        <v>146</v>
      </c>
      <c r="I70" s="20" t="s">
        <v>2181</v>
      </c>
      <c r="K70" s="20" t="s">
        <v>67</v>
      </c>
      <c r="L70" s="27" t="str">
        <f>IF(K70&lt;&gt;"",VLOOKUP(K70,tenhang,2,0),"")</f>
        <v>Tai heo muối 200g</v>
      </c>
      <c r="N70" s="46" t="str">
        <f>IF(K70&lt;&gt;"","K-HCM","")</f>
        <v>K-HCM</v>
      </c>
      <c r="Q70" s="28" t="str">
        <f>IF(K70&lt;&gt;"",VLOOKUP(K70,tenhang,3,0),"")</f>
        <v>Túi</v>
      </c>
      <c r="R70" s="29">
        <v>4</v>
      </c>
      <c r="T70" s="30">
        <f>IF(K70&lt;&gt;"",VLOOKUP(K70,tenhang,4,0),0)</f>
        <v>55595</v>
      </c>
      <c r="U70" s="30">
        <f>R70*T70</f>
        <v>222380</v>
      </c>
      <c r="X70" s="67">
        <f>IF(K70&lt;&gt;"",8,"")</f>
        <v>8</v>
      </c>
      <c r="Y70" s="31"/>
      <c r="Z70" s="30">
        <f>IF(K70&lt;&gt;"",ROUND(U70*X70*1%,0),"")</f>
        <v>17790</v>
      </c>
    </row>
    <row r="71" spans="1:26" ht="25.5" customHeight="1" x14ac:dyDescent="0.25">
      <c r="A71" s="88" t="s">
        <v>2157</v>
      </c>
      <c r="B71" s="83" t="str">
        <f>IF(I71&lt;&gt;"",IF(LEN(I71)&gt;9,LEFT(I71,10),"sai PO"),"")</f>
        <v>4144908368</v>
      </c>
      <c r="G71" s="20" t="s">
        <v>110</v>
      </c>
      <c r="I71" s="20" t="s">
        <v>2188</v>
      </c>
      <c r="K71" s="20" t="s">
        <v>30</v>
      </c>
      <c r="L71" s="27" t="str">
        <f>IF(K71&lt;&gt;"",VLOOKUP(K71,tenhang,2,0),"")</f>
        <v>Bắp bò muối 200g</v>
      </c>
      <c r="N71" s="46" t="str">
        <f>IF(K71&lt;&gt;"","K-HCM","")</f>
        <v>K-HCM</v>
      </c>
      <c r="Q71" s="28" t="str">
        <f>IF(K71&lt;&gt;"",VLOOKUP(K71,tenhang,3,0),"")</f>
        <v>Túi</v>
      </c>
      <c r="R71" s="29">
        <v>5</v>
      </c>
      <c r="T71" s="30">
        <f>IF(K71&lt;&gt;"",VLOOKUP(K71,tenhang,4,0),0)</f>
        <v>87787</v>
      </c>
      <c r="U71" s="30">
        <f>R71*T71</f>
        <v>438935</v>
      </c>
      <c r="X71" s="67">
        <f>IF(K71&lt;&gt;"",8,"")</f>
        <v>8</v>
      </c>
      <c r="Y71" s="31"/>
      <c r="Z71" s="30">
        <f>IF(K71&lt;&gt;"",ROUND(U71*X71*1%,0),"")</f>
        <v>35115</v>
      </c>
    </row>
    <row r="72" spans="1:26" ht="25.5" customHeight="1" x14ac:dyDescent="0.25">
      <c r="A72" s="88" t="s">
        <v>2157</v>
      </c>
      <c r="B72" s="83" t="str">
        <f>IF(I72&lt;&gt;"",IF(LEN(I72)&gt;9,LEFT(I72,10),"sai PO"),"")</f>
        <v>4144908368</v>
      </c>
      <c r="G72" s="20" t="s">
        <v>110</v>
      </c>
      <c r="I72" s="20" t="s">
        <v>2188</v>
      </c>
      <c r="K72" s="20" t="s">
        <v>55</v>
      </c>
      <c r="L72" s="27" t="str">
        <f>IF(K72&lt;&gt;"",VLOOKUP(K72,tenhang,2,0),"")</f>
        <v>Gà muối 500g</v>
      </c>
      <c r="N72" s="46" t="str">
        <f>IF(K72&lt;&gt;"","K-HCM","")</f>
        <v>K-HCM</v>
      </c>
      <c r="Q72" s="28" t="str">
        <f>IF(K72&lt;&gt;"",VLOOKUP(K72,tenhang,3,0),"")</f>
        <v>Túi</v>
      </c>
      <c r="R72" s="29">
        <v>6</v>
      </c>
      <c r="T72" s="30">
        <f>IF(K72&lt;&gt;"",VLOOKUP(K72,tenhang,4,0),0)</f>
        <v>111058</v>
      </c>
      <c r="U72" s="30">
        <f>R72*T72</f>
        <v>666348</v>
      </c>
      <c r="X72" s="67">
        <f>IF(K72&lt;&gt;"",8,"")</f>
        <v>8</v>
      </c>
      <c r="Y72" s="31"/>
      <c r="Z72" s="30">
        <f>IF(K72&lt;&gt;"",ROUND(U72*X72*1%,0),"")</f>
        <v>53308</v>
      </c>
    </row>
    <row r="73" spans="1:26" ht="25.5" customHeight="1" x14ac:dyDescent="0.25">
      <c r="A73" s="88" t="s">
        <v>2157</v>
      </c>
      <c r="B73" s="83" t="str">
        <f>IF(I73&lt;&gt;"",IF(LEN(I73)&gt;9,LEFT(I73,10),"sai PO"),"")</f>
        <v>4144908368</v>
      </c>
      <c r="G73" s="20" t="s">
        <v>110</v>
      </c>
      <c r="I73" s="20" t="s">
        <v>2188</v>
      </c>
      <c r="K73" s="20" t="s">
        <v>45</v>
      </c>
      <c r="L73" s="27" t="str">
        <f>IF(K73&lt;&gt;"",VLOOKUP(K73,tenhang,2,0),"")</f>
        <v>Chả nướng 300g</v>
      </c>
      <c r="N73" s="46" t="str">
        <f>IF(K73&lt;&gt;"","K-HCM","")</f>
        <v>K-HCM</v>
      </c>
      <c r="Q73" s="28" t="str">
        <f>IF(K73&lt;&gt;"",VLOOKUP(K73,tenhang,3,0),"")</f>
        <v>Túi</v>
      </c>
      <c r="R73" s="29">
        <v>3</v>
      </c>
      <c r="T73" s="30">
        <f>IF(K73&lt;&gt;"",VLOOKUP(K73,tenhang,4,0),0)</f>
        <v>70950</v>
      </c>
      <c r="U73" s="30">
        <f>R73*T73</f>
        <v>212850</v>
      </c>
      <c r="X73" s="67">
        <f>IF(K73&lt;&gt;"",8,"")</f>
        <v>8</v>
      </c>
      <c r="Y73" s="31"/>
      <c r="Z73" s="30">
        <f>IF(K73&lt;&gt;"",ROUND(U73*X73*1%,0),"")</f>
        <v>17028</v>
      </c>
    </row>
    <row r="74" spans="1:26" ht="25.5" customHeight="1" x14ac:dyDescent="0.25">
      <c r="A74" s="88" t="s">
        <v>2157</v>
      </c>
      <c r="B74" s="83" t="str">
        <f>IF(I74&lt;&gt;"",IF(LEN(I74)&gt;9,LEFT(I74,10),"sai PO"),"")</f>
        <v>4144908368</v>
      </c>
      <c r="G74" s="20" t="s">
        <v>110</v>
      </c>
      <c r="I74" s="20" t="s">
        <v>2188</v>
      </c>
      <c r="K74" s="20" t="s">
        <v>37</v>
      </c>
      <c r="L74" s="27" t="str">
        <f>IF(K74&lt;&gt;"",VLOOKUP(K74,tenhang,2,0),"")</f>
        <v>Chả cốm 300g</v>
      </c>
      <c r="N74" s="46" t="str">
        <f>IF(K74&lt;&gt;"","K-HCM","")</f>
        <v>K-HCM</v>
      </c>
      <c r="Q74" s="28" t="str">
        <f>IF(K74&lt;&gt;"",VLOOKUP(K74,tenhang,3,0),"")</f>
        <v>Túi</v>
      </c>
      <c r="R74" s="29">
        <v>3</v>
      </c>
      <c r="T74" s="30">
        <f>IF(K74&lt;&gt;"",VLOOKUP(K74,tenhang,4,0),0)</f>
        <v>74250</v>
      </c>
      <c r="U74" s="30">
        <f>R74*T74</f>
        <v>222750</v>
      </c>
      <c r="X74" s="67">
        <f>IF(K74&lt;&gt;"",8,"")</f>
        <v>8</v>
      </c>
      <c r="Y74" s="31"/>
      <c r="Z74" s="30">
        <f>IF(K74&lt;&gt;"",ROUND(U74*X74*1%,0),"")</f>
        <v>17820</v>
      </c>
    </row>
    <row r="75" spans="1:26" ht="25.5" customHeight="1" x14ac:dyDescent="0.25">
      <c r="A75" s="88" t="s">
        <v>2157</v>
      </c>
      <c r="B75" s="83" t="str">
        <f>IF(I75&lt;&gt;"",IF(LEN(I75)&gt;9,LEFT(I75,10),"sai PO"),"")</f>
        <v>4144908368</v>
      </c>
      <c r="G75" s="20" t="s">
        <v>110</v>
      </c>
      <c r="I75" s="20" t="s">
        <v>2188</v>
      </c>
      <c r="K75" s="20" t="s">
        <v>65</v>
      </c>
      <c r="L75" s="27" t="str">
        <f>IF(K75&lt;&gt;"",VLOOKUP(K75,tenhang,2,0),"")</f>
        <v>Mọc Nấm Hương 250g</v>
      </c>
      <c r="N75" s="46" t="str">
        <f>IF(K75&lt;&gt;"","K-HCM","")</f>
        <v>K-HCM</v>
      </c>
      <c r="Q75" s="28" t="str">
        <f>IF(K75&lt;&gt;"",VLOOKUP(K75,tenhang,3,0),"")</f>
        <v>Túi</v>
      </c>
      <c r="R75" s="29">
        <v>4</v>
      </c>
      <c r="T75" s="30">
        <f>IF(K75&lt;&gt;"",VLOOKUP(K75,tenhang,4,0),0)</f>
        <v>46000</v>
      </c>
      <c r="U75" s="30">
        <f>R75*T75</f>
        <v>184000</v>
      </c>
      <c r="X75" s="67">
        <f>IF(K75&lt;&gt;"",8,"")</f>
        <v>8</v>
      </c>
      <c r="Y75" s="31"/>
      <c r="Z75" s="30">
        <f>IF(K75&lt;&gt;"",ROUND(U75*X75*1%,0),"")</f>
        <v>14720</v>
      </c>
    </row>
    <row r="76" spans="1:26" ht="25.5" customHeight="1" x14ac:dyDescent="0.25">
      <c r="A76" s="88" t="s">
        <v>2157</v>
      </c>
      <c r="B76" s="83" t="str">
        <f>IF(I76&lt;&gt;"",IF(LEN(I76)&gt;9,LEFT(I76,10),"sai PO"),"")</f>
        <v>4144908390</v>
      </c>
      <c r="G76" s="20" t="s">
        <v>110</v>
      </c>
      <c r="I76" s="20" t="s">
        <v>2189</v>
      </c>
      <c r="K76" s="20" t="s">
        <v>39</v>
      </c>
      <c r="L76" s="27" t="str">
        <f>IF(K76&lt;&gt;"",VLOOKUP(K76,tenhang,2,0),"")</f>
        <v>Chân giò heo muối 300g</v>
      </c>
      <c r="N76" s="46" t="str">
        <f>IF(K76&lt;&gt;"","K-HCM","")</f>
        <v>K-HCM</v>
      </c>
      <c r="Q76" s="28" t="str">
        <f>IF(K76&lt;&gt;"",VLOOKUP(K76,tenhang,3,0),"")</f>
        <v>Túi</v>
      </c>
      <c r="R76" s="29">
        <v>6</v>
      </c>
      <c r="T76" s="30">
        <f>IF(K76&lt;&gt;"",VLOOKUP(K76,tenhang,4,0),0)</f>
        <v>73431</v>
      </c>
      <c r="U76" s="30">
        <f>R76*T76</f>
        <v>440586</v>
      </c>
      <c r="X76" s="67">
        <f>IF(K76&lt;&gt;"",8,"")</f>
        <v>8</v>
      </c>
      <c r="Y76" s="31"/>
      <c r="Z76" s="30">
        <f>IF(K76&lt;&gt;"",ROUND(U76*X76*1%,0),"")</f>
        <v>35247</v>
      </c>
    </row>
    <row r="77" spans="1:26" ht="25.5" customHeight="1" x14ac:dyDescent="0.25">
      <c r="A77" s="88" t="s">
        <v>2157</v>
      </c>
      <c r="B77" s="83" t="str">
        <f>IF(I77&lt;&gt;"",IF(LEN(I77)&gt;9,LEFT(I77,10),"sai PO"),"")</f>
        <v>4144908390</v>
      </c>
      <c r="G77" s="20" t="s">
        <v>110</v>
      </c>
      <c r="I77" s="20" t="s">
        <v>2189</v>
      </c>
      <c r="K77" s="20" t="s">
        <v>55</v>
      </c>
      <c r="L77" s="27" t="str">
        <f>IF(K77&lt;&gt;"",VLOOKUP(K77,tenhang,2,0),"")</f>
        <v>Gà muối 500g</v>
      </c>
      <c r="N77" s="46" t="str">
        <f>IF(K77&lt;&gt;"","K-HCM","")</f>
        <v>K-HCM</v>
      </c>
      <c r="Q77" s="28" t="str">
        <f>IF(K77&lt;&gt;"",VLOOKUP(K77,tenhang,3,0),"")</f>
        <v>Túi</v>
      </c>
      <c r="R77" s="29">
        <v>6</v>
      </c>
      <c r="T77" s="30">
        <f>IF(K77&lt;&gt;"",VLOOKUP(K77,tenhang,4,0),0)</f>
        <v>111058</v>
      </c>
      <c r="U77" s="30">
        <f>R77*T77</f>
        <v>666348</v>
      </c>
      <c r="X77" s="67">
        <f>IF(K77&lt;&gt;"",8,"")</f>
        <v>8</v>
      </c>
      <c r="Y77" s="31"/>
      <c r="Z77" s="30">
        <f>IF(K77&lt;&gt;"",ROUND(U77*X77*1%,0),"")</f>
        <v>53308</v>
      </c>
    </row>
    <row r="78" spans="1:26" ht="25.5" customHeight="1" x14ac:dyDescent="0.25">
      <c r="A78" s="88" t="s">
        <v>2157</v>
      </c>
      <c r="B78" s="83" t="str">
        <f>IF(I78&lt;&gt;"",IF(LEN(I78)&gt;9,LEFT(I78,10),"sai PO"),"")</f>
        <v>4144908390</v>
      </c>
      <c r="G78" s="20" t="s">
        <v>110</v>
      </c>
      <c r="I78" s="20" t="s">
        <v>2189</v>
      </c>
      <c r="K78" s="20" t="s">
        <v>45</v>
      </c>
      <c r="L78" s="27" t="str">
        <f>IF(K78&lt;&gt;"",VLOOKUP(K78,tenhang,2,0),"")</f>
        <v>Chả nướng 300g</v>
      </c>
      <c r="N78" s="46" t="str">
        <f>IF(K78&lt;&gt;"","K-HCM","")</f>
        <v>K-HCM</v>
      </c>
      <c r="Q78" s="28" t="str">
        <f>IF(K78&lt;&gt;"",VLOOKUP(K78,tenhang,3,0),"")</f>
        <v>Túi</v>
      </c>
      <c r="R78" s="29">
        <v>2</v>
      </c>
      <c r="T78" s="30">
        <f>IF(K78&lt;&gt;"",VLOOKUP(K78,tenhang,4,0),0)</f>
        <v>70950</v>
      </c>
      <c r="U78" s="30">
        <f>R78*T78</f>
        <v>141900</v>
      </c>
      <c r="X78" s="67">
        <f>IF(K78&lt;&gt;"",8,"")</f>
        <v>8</v>
      </c>
      <c r="Y78" s="31"/>
      <c r="Z78" s="30">
        <f>IF(K78&lt;&gt;"",ROUND(U78*X78*1%,0),"")</f>
        <v>11352</v>
      </c>
    </row>
    <row r="79" spans="1:26" ht="25.5" customHeight="1" x14ac:dyDescent="0.25">
      <c r="A79" s="88" t="s">
        <v>2157</v>
      </c>
      <c r="B79" s="83" t="str">
        <f>IF(I79&lt;&gt;"",IF(LEN(I79)&gt;9,LEFT(I79,10),"sai PO"),"")</f>
        <v>4144908390</v>
      </c>
      <c r="G79" s="20" t="s">
        <v>110</v>
      </c>
      <c r="I79" s="20" t="s">
        <v>2189</v>
      </c>
      <c r="K79" s="20" t="s">
        <v>37</v>
      </c>
      <c r="L79" s="27" t="str">
        <f>IF(K79&lt;&gt;"",VLOOKUP(K79,tenhang,2,0),"")</f>
        <v>Chả cốm 300g</v>
      </c>
      <c r="N79" s="46" t="str">
        <f>IF(K79&lt;&gt;"","K-HCM","")</f>
        <v>K-HCM</v>
      </c>
      <c r="Q79" s="28" t="str">
        <f>IF(K79&lt;&gt;"",VLOOKUP(K79,tenhang,3,0),"")</f>
        <v>Túi</v>
      </c>
      <c r="R79" s="29">
        <v>3</v>
      </c>
      <c r="T79" s="30">
        <f>IF(K79&lt;&gt;"",VLOOKUP(K79,tenhang,4,0),0)</f>
        <v>74250</v>
      </c>
      <c r="U79" s="30">
        <f>R79*T79</f>
        <v>222750</v>
      </c>
      <c r="X79" s="67">
        <f>IF(K79&lt;&gt;"",8,"")</f>
        <v>8</v>
      </c>
      <c r="Y79" s="31"/>
      <c r="Z79" s="30">
        <f>IF(K79&lt;&gt;"",ROUND(U79*X79*1%,0),"")</f>
        <v>17820</v>
      </c>
    </row>
    <row r="80" spans="1:26" ht="25.5" customHeight="1" x14ac:dyDescent="0.25">
      <c r="A80" s="88" t="s">
        <v>2157</v>
      </c>
      <c r="B80" s="83" t="str">
        <f>IF(I80&lt;&gt;"",IF(LEN(I80)&gt;9,LEFT(I80,10),"sai PO"),"")</f>
        <v>4144908390</v>
      </c>
      <c r="G80" s="20" t="s">
        <v>110</v>
      </c>
      <c r="I80" s="20" t="s">
        <v>2189</v>
      </c>
      <c r="K80" s="20" t="s">
        <v>59</v>
      </c>
      <c r="L80" s="27" t="str">
        <f>IF(K80&lt;&gt;"",VLOOKUP(K80,tenhang,2,0),"")</f>
        <v>Giò Tai Lưỡi Xào 250g</v>
      </c>
      <c r="N80" s="46" t="str">
        <f>IF(K80&lt;&gt;"","K-HCM","")</f>
        <v>K-HCM</v>
      </c>
      <c r="Q80" s="28" t="str">
        <f>IF(K80&lt;&gt;"",VLOOKUP(K80,tenhang,3,0),"")</f>
        <v>Túi</v>
      </c>
      <c r="R80" s="29">
        <v>6</v>
      </c>
      <c r="T80" s="30">
        <f>IF(K80&lt;&gt;"",VLOOKUP(K80,tenhang,4,0),0)</f>
        <v>50182</v>
      </c>
      <c r="U80" s="30">
        <f>R80*T80</f>
        <v>301092</v>
      </c>
      <c r="X80" s="67">
        <f>IF(K80&lt;&gt;"",8,"")</f>
        <v>8</v>
      </c>
      <c r="Y80" s="31"/>
      <c r="Z80" s="30">
        <f>IF(K80&lt;&gt;"",ROUND(U80*X80*1%,0),"")</f>
        <v>24087</v>
      </c>
    </row>
    <row r="81" spans="1:26" ht="25.5" customHeight="1" x14ac:dyDescent="0.25">
      <c r="A81" s="88" t="s">
        <v>2157</v>
      </c>
      <c r="B81" s="83" t="str">
        <f>IF(I81&lt;&gt;"",IF(LEN(I81)&gt;9,LEFT(I81,10),"sai PO"),"")</f>
        <v>4144908390</v>
      </c>
      <c r="G81" s="20" t="s">
        <v>110</v>
      </c>
      <c r="I81" s="20" t="s">
        <v>2189</v>
      </c>
      <c r="K81" s="20" t="s">
        <v>65</v>
      </c>
      <c r="L81" s="27" t="str">
        <f>IF(K81&lt;&gt;"",VLOOKUP(K81,tenhang,2,0),"")</f>
        <v>Mọc Nấm Hương 250g</v>
      </c>
      <c r="N81" s="46" t="str">
        <f>IF(K81&lt;&gt;"","K-HCM","")</f>
        <v>K-HCM</v>
      </c>
      <c r="Q81" s="28" t="str">
        <f>IF(K81&lt;&gt;"",VLOOKUP(K81,tenhang,3,0),"")</f>
        <v>Túi</v>
      </c>
      <c r="R81" s="29">
        <v>4</v>
      </c>
      <c r="T81" s="30">
        <f>IF(K81&lt;&gt;"",VLOOKUP(K81,tenhang,4,0),0)</f>
        <v>46000</v>
      </c>
      <c r="U81" s="30">
        <f>R81*T81</f>
        <v>184000</v>
      </c>
      <c r="X81" s="67">
        <f>IF(K81&lt;&gt;"",8,"")</f>
        <v>8</v>
      </c>
      <c r="Y81" s="31"/>
      <c r="Z81" s="30">
        <f>IF(K81&lt;&gt;"",ROUND(U81*X81*1%,0),"")</f>
        <v>14720</v>
      </c>
    </row>
    <row r="82" spans="1:26" ht="25.5" customHeight="1" x14ac:dyDescent="0.25">
      <c r="A82" s="88" t="s">
        <v>2157</v>
      </c>
      <c r="B82" s="83" t="str">
        <f>IF(I82&lt;&gt;"",IF(LEN(I82)&gt;9,LEFT(I82,10),"sai PO"),"")</f>
        <v>4144908494</v>
      </c>
      <c r="G82" s="20" t="s">
        <v>111</v>
      </c>
      <c r="I82" s="20" t="s">
        <v>2166</v>
      </c>
      <c r="K82" s="20" t="s">
        <v>30</v>
      </c>
      <c r="L82" s="27" t="str">
        <f>IF(K82&lt;&gt;"",VLOOKUP(K82,tenhang,2,0),"")</f>
        <v>Bắp bò muối 200g</v>
      </c>
      <c r="N82" s="46" t="str">
        <f>IF(K82&lt;&gt;"","K-HCM","")</f>
        <v>K-HCM</v>
      </c>
      <c r="Q82" s="28" t="str">
        <f>IF(K82&lt;&gt;"",VLOOKUP(K82,tenhang,3,0),"")</f>
        <v>Túi</v>
      </c>
      <c r="R82" s="29">
        <v>1</v>
      </c>
      <c r="T82" s="30">
        <f>IF(K82&lt;&gt;"",VLOOKUP(K82,tenhang,4,0),0)</f>
        <v>87787</v>
      </c>
      <c r="U82" s="30">
        <f>R82*T82</f>
        <v>87787</v>
      </c>
      <c r="X82" s="67">
        <f>IF(K82&lt;&gt;"",8,"")</f>
        <v>8</v>
      </c>
      <c r="Y82" s="31"/>
      <c r="Z82" s="30">
        <f>IF(K82&lt;&gt;"",ROUND(U82*X82*1%,0),"")</f>
        <v>7023</v>
      </c>
    </row>
    <row r="83" spans="1:26" ht="25.5" customHeight="1" x14ac:dyDescent="0.25">
      <c r="A83" s="88" t="s">
        <v>2157</v>
      </c>
      <c r="B83" s="83" t="str">
        <f>IF(I83&lt;&gt;"",IF(LEN(I83)&gt;9,LEFT(I83,10),"sai PO"),"")</f>
        <v>4144908494</v>
      </c>
      <c r="G83" s="20" t="s">
        <v>111</v>
      </c>
      <c r="I83" s="20" t="s">
        <v>2166</v>
      </c>
      <c r="K83" s="20" t="s">
        <v>39</v>
      </c>
      <c r="L83" s="27" t="str">
        <f>IF(K83&lt;&gt;"",VLOOKUP(K83,tenhang,2,0),"")</f>
        <v>Chân giò heo muối 300g</v>
      </c>
      <c r="N83" s="46" t="str">
        <f>IF(K83&lt;&gt;"","K-HCM","")</f>
        <v>K-HCM</v>
      </c>
      <c r="Q83" s="28" t="str">
        <f>IF(K83&lt;&gt;"",VLOOKUP(K83,tenhang,3,0),"")</f>
        <v>Túi</v>
      </c>
      <c r="R83" s="29">
        <v>6</v>
      </c>
      <c r="T83" s="30">
        <f>IF(K83&lt;&gt;"",VLOOKUP(K83,tenhang,4,0),0)</f>
        <v>73431</v>
      </c>
      <c r="U83" s="30">
        <f>R83*T83</f>
        <v>440586</v>
      </c>
      <c r="X83" s="67">
        <f>IF(K83&lt;&gt;"",8,"")</f>
        <v>8</v>
      </c>
      <c r="Y83" s="31"/>
      <c r="Z83" s="30">
        <f>IF(K83&lt;&gt;"",ROUND(U83*X83*1%,0),"")</f>
        <v>35247</v>
      </c>
    </row>
    <row r="84" spans="1:26" ht="25.5" customHeight="1" x14ac:dyDescent="0.25">
      <c r="A84" s="88" t="s">
        <v>2157</v>
      </c>
      <c r="B84" s="83" t="str">
        <f>IF(I84&lt;&gt;"",IF(LEN(I84)&gt;9,LEFT(I84,10),"sai PO"),"")</f>
        <v>4144908494</v>
      </c>
      <c r="G84" s="20" t="s">
        <v>111</v>
      </c>
      <c r="I84" s="20" t="s">
        <v>2166</v>
      </c>
      <c r="K84" s="20" t="s">
        <v>55</v>
      </c>
      <c r="L84" s="27" t="str">
        <f>IF(K84&lt;&gt;"",VLOOKUP(K84,tenhang,2,0),"")</f>
        <v>Gà muối 500g</v>
      </c>
      <c r="N84" s="46" t="str">
        <f>IF(K84&lt;&gt;"","K-HCM","")</f>
        <v>K-HCM</v>
      </c>
      <c r="Q84" s="28" t="str">
        <f>IF(K84&lt;&gt;"",VLOOKUP(K84,tenhang,3,0),"")</f>
        <v>Túi</v>
      </c>
      <c r="R84" s="29">
        <v>8</v>
      </c>
      <c r="T84" s="30">
        <f>IF(K84&lt;&gt;"",VLOOKUP(K84,tenhang,4,0),0)</f>
        <v>111058</v>
      </c>
      <c r="U84" s="30">
        <f>R84*T84</f>
        <v>888464</v>
      </c>
      <c r="X84" s="67">
        <f>IF(K84&lt;&gt;"",8,"")</f>
        <v>8</v>
      </c>
      <c r="Y84" s="31"/>
      <c r="Z84" s="30">
        <f>IF(K84&lt;&gt;"",ROUND(U84*X84*1%,0),"")</f>
        <v>71077</v>
      </c>
    </row>
    <row r="85" spans="1:26" ht="25.5" customHeight="1" x14ac:dyDescent="0.25">
      <c r="A85" s="88" t="s">
        <v>2157</v>
      </c>
      <c r="B85" s="83" t="str">
        <f>IF(I85&lt;&gt;"",IF(LEN(I85)&gt;9,LEFT(I85,10),"sai PO"),"")</f>
        <v>4144908494</v>
      </c>
      <c r="G85" s="20" t="s">
        <v>111</v>
      </c>
      <c r="I85" s="20" t="s">
        <v>2166</v>
      </c>
      <c r="K85" s="20" t="s">
        <v>59</v>
      </c>
      <c r="L85" s="27" t="str">
        <f>IF(K85&lt;&gt;"",VLOOKUP(K85,tenhang,2,0),"")</f>
        <v>Giò Tai Lưỡi Xào 250g</v>
      </c>
      <c r="N85" s="46" t="str">
        <f>IF(K85&lt;&gt;"","K-HCM","")</f>
        <v>K-HCM</v>
      </c>
      <c r="Q85" s="28" t="str">
        <f>IF(K85&lt;&gt;"",VLOOKUP(K85,tenhang,3,0),"")</f>
        <v>Túi</v>
      </c>
      <c r="R85" s="29">
        <v>6</v>
      </c>
      <c r="T85" s="30">
        <f>IF(K85&lt;&gt;"",VLOOKUP(K85,tenhang,4,0),0)</f>
        <v>50182</v>
      </c>
      <c r="U85" s="30">
        <f>R85*T85</f>
        <v>301092</v>
      </c>
      <c r="X85" s="67">
        <f>IF(K85&lt;&gt;"",8,"")</f>
        <v>8</v>
      </c>
      <c r="Y85" s="31"/>
      <c r="Z85" s="30">
        <f>IF(K85&lt;&gt;"",ROUND(U85*X85*1%,0),"")</f>
        <v>24087</v>
      </c>
    </row>
    <row r="86" spans="1:26" ht="25.5" customHeight="1" x14ac:dyDescent="0.25">
      <c r="A86" s="88" t="s">
        <v>2157</v>
      </c>
      <c r="B86" s="83" t="str">
        <f>IF(I86&lt;&gt;"",IF(LEN(I86)&gt;9,LEFT(I86,10),"sai PO"),"")</f>
        <v>4144908502</v>
      </c>
      <c r="G86" s="20" t="s">
        <v>125</v>
      </c>
      <c r="I86" s="20" t="s">
        <v>2176</v>
      </c>
      <c r="K86" s="20" t="s">
        <v>65</v>
      </c>
      <c r="L86" s="27" t="str">
        <f>IF(K86&lt;&gt;"",VLOOKUP(K86,tenhang,2,0),"")</f>
        <v>Mọc Nấm Hương 250g</v>
      </c>
      <c r="N86" s="46" t="str">
        <f>IF(K86&lt;&gt;"","K-HCM","")</f>
        <v>K-HCM</v>
      </c>
      <c r="Q86" s="28" t="str">
        <f>IF(K86&lt;&gt;"",VLOOKUP(K86,tenhang,3,0),"")</f>
        <v>Túi</v>
      </c>
      <c r="R86" s="29">
        <v>4</v>
      </c>
      <c r="T86" s="30">
        <f>IF(K86&lt;&gt;"",VLOOKUP(K86,tenhang,4,0),0)</f>
        <v>46000</v>
      </c>
      <c r="U86" s="30">
        <f>R86*T86</f>
        <v>184000</v>
      </c>
      <c r="X86" s="67">
        <f>IF(K86&lt;&gt;"",8,"")</f>
        <v>8</v>
      </c>
      <c r="Y86" s="31"/>
      <c r="Z86" s="30">
        <f>IF(K86&lt;&gt;"",ROUND(U86*X86*1%,0),"")</f>
        <v>14720</v>
      </c>
    </row>
    <row r="87" spans="1:26" ht="25.5" customHeight="1" x14ac:dyDescent="0.25">
      <c r="A87" s="88" t="s">
        <v>2157</v>
      </c>
      <c r="B87" s="83" t="str">
        <f>IF(I87&lt;&gt;"",IF(LEN(I87)&gt;9,LEFT(I87,10),"sai PO"),"")</f>
        <v>4144908502</v>
      </c>
      <c r="G87" s="20" t="s">
        <v>125</v>
      </c>
      <c r="I87" s="20" t="s">
        <v>2176</v>
      </c>
      <c r="K87" s="20" t="s">
        <v>59</v>
      </c>
      <c r="L87" s="27" t="str">
        <f>IF(K87&lt;&gt;"",VLOOKUP(K87,tenhang,2,0),"")</f>
        <v>Giò Tai Lưỡi Xào 250g</v>
      </c>
      <c r="N87" s="46" t="str">
        <f>IF(K87&lt;&gt;"","K-HCM","")</f>
        <v>K-HCM</v>
      </c>
      <c r="Q87" s="28" t="str">
        <f>IF(K87&lt;&gt;"",VLOOKUP(K87,tenhang,3,0),"")</f>
        <v>Túi</v>
      </c>
      <c r="R87" s="29">
        <v>4</v>
      </c>
      <c r="T87" s="30">
        <f>IF(K87&lt;&gt;"",VLOOKUP(K87,tenhang,4,0),0)</f>
        <v>50182</v>
      </c>
      <c r="U87" s="30">
        <f>R87*T87</f>
        <v>200728</v>
      </c>
      <c r="X87" s="67">
        <f>IF(K87&lt;&gt;"",8,"")</f>
        <v>8</v>
      </c>
      <c r="Y87" s="31"/>
      <c r="Z87" s="30">
        <f>IF(K87&lt;&gt;"",ROUND(U87*X87*1%,0),"")</f>
        <v>16058</v>
      </c>
    </row>
    <row r="88" spans="1:26" ht="25.5" customHeight="1" x14ac:dyDescent="0.25">
      <c r="A88" s="88" t="s">
        <v>2157</v>
      </c>
      <c r="B88" s="83" t="str">
        <f>IF(I88&lt;&gt;"",IF(LEN(I88)&gt;9,LEFT(I88,10),"sai PO"),"")</f>
        <v>4144908502</v>
      </c>
      <c r="G88" s="20" t="s">
        <v>125</v>
      </c>
      <c r="I88" s="20" t="s">
        <v>2176</v>
      </c>
      <c r="K88" s="20" t="s">
        <v>43</v>
      </c>
      <c r="L88" s="27" t="str">
        <f>IF(K88&lt;&gt;"",VLOOKUP(K88,tenhang,2,0),"")</f>
        <v>Chân gà sốt cay 400g</v>
      </c>
      <c r="N88" s="46" t="str">
        <f>IF(K88&lt;&gt;"","K-HCM","")</f>
        <v>K-HCM</v>
      </c>
      <c r="Q88" s="28" t="str">
        <f>IF(K88&lt;&gt;"",VLOOKUP(K88,tenhang,3,0),"")</f>
        <v>Túi</v>
      </c>
      <c r="R88" s="29">
        <v>1</v>
      </c>
      <c r="T88" s="30">
        <f>IF(K88&lt;&gt;"",VLOOKUP(K88,tenhang,4,0),0)</f>
        <v>90750</v>
      </c>
      <c r="U88" s="30">
        <f>R88*T88</f>
        <v>90750</v>
      </c>
      <c r="X88" s="67">
        <f>IF(K88&lt;&gt;"",8,"")</f>
        <v>8</v>
      </c>
      <c r="Y88" s="31"/>
      <c r="Z88" s="30">
        <f>IF(K88&lt;&gt;"",ROUND(U88*X88*1%,0),"")</f>
        <v>7260</v>
      </c>
    </row>
    <row r="89" spans="1:26" ht="25.5" customHeight="1" x14ac:dyDescent="0.25">
      <c r="A89" s="88" t="s">
        <v>2157</v>
      </c>
      <c r="B89" s="83" t="str">
        <f>IF(I89&lt;&gt;"",IF(LEN(I89)&gt;9,LEFT(I89,10),"sai PO"),"")</f>
        <v>4144908502</v>
      </c>
      <c r="G89" s="20" t="s">
        <v>125</v>
      </c>
      <c r="I89" s="20" t="s">
        <v>2176</v>
      </c>
      <c r="K89" s="20" t="s">
        <v>47</v>
      </c>
      <c r="L89" s="27" t="str">
        <f>IF(K89&lt;&gt;"",VLOOKUP(K89,tenhang,2,0),"")</f>
        <v>Đùi gà sốt cay 500g</v>
      </c>
      <c r="N89" s="46" t="str">
        <f>IF(K89&lt;&gt;"","K-HCM","")</f>
        <v>K-HCM</v>
      </c>
      <c r="Q89" s="28" t="str">
        <f>IF(K89&lt;&gt;"",VLOOKUP(K89,tenhang,3,0),"")</f>
        <v>Túi</v>
      </c>
      <c r="R89" s="29">
        <v>1</v>
      </c>
      <c r="T89" s="30">
        <f>IF(K89&lt;&gt;"",VLOOKUP(K89,tenhang,4,0),0)</f>
        <v>105400</v>
      </c>
      <c r="U89" s="30">
        <f>R89*T89</f>
        <v>105400</v>
      </c>
      <c r="X89" s="67">
        <f>IF(K89&lt;&gt;"",8,"")</f>
        <v>8</v>
      </c>
      <c r="Y89" s="31"/>
      <c r="Z89" s="30">
        <f>IF(K89&lt;&gt;"",ROUND(U89*X89*1%,0),"")</f>
        <v>8432</v>
      </c>
    </row>
    <row r="90" spans="1:26" ht="25.5" customHeight="1" x14ac:dyDescent="0.25">
      <c r="A90" s="88" t="s">
        <v>2157</v>
      </c>
      <c r="B90" s="83" t="str">
        <f>IF(I90&lt;&gt;"",IF(LEN(I90)&gt;9,LEFT(I90,10),"sai PO"),"")</f>
        <v>4144908502</v>
      </c>
      <c r="G90" s="20" t="s">
        <v>125</v>
      </c>
      <c r="I90" s="20" t="s">
        <v>2176</v>
      </c>
      <c r="K90" s="20" t="s">
        <v>49</v>
      </c>
      <c r="L90" s="27" t="str">
        <f>IF(K90&lt;&gt;"",VLOOKUP(K90,tenhang,2,0),"")</f>
        <v>Giò lụa cây 250g</v>
      </c>
      <c r="N90" s="46" t="str">
        <f>IF(K90&lt;&gt;"","K-HCM","")</f>
        <v>K-HCM</v>
      </c>
      <c r="Q90" s="28" t="str">
        <f>IF(K90&lt;&gt;"",VLOOKUP(K90,tenhang,3,0),"")</f>
        <v>Túi</v>
      </c>
      <c r="R90" s="29">
        <v>2</v>
      </c>
      <c r="T90" s="30">
        <f>IF(K90&lt;&gt;"",VLOOKUP(K90,tenhang,4,0),0)</f>
        <v>59400</v>
      </c>
      <c r="U90" s="30">
        <f>R90*T90</f>
        <v>118800</v>
      </c>
      <c r="X90" s="67">
        <f>IF(K90&lt;&gt;"",8,"")</f>
        <v>8</v>
      </c>
      <c r="Y90" s="31"/>
      <c r="Z90" s="30">
        <f>IF(K90&lt;&gt;"",ROUND(U90*X90*1%,0),"")</f>
        <v>9504</v>
      </c>
    </row>
    <row r="91" spans="1:26" ht="25.5" customHeight="1" x14ac:dyDescent="0.25">
      <c r="A91" s="88" t="s">
        <v>2157</v>
      </c>
      <c r="B91" s="83" t="str">
        <f>IF(I91&lt;&gt;"",IF(LEN(I91)&gt;9,LEFT(I91,10),"sai PO"),"")</f>
        <v>4144908502</v>
      </c>
      <c r="G91" s="20" t="s">
        <v>125</v>
      </c>
      <c r="I91" s="20" t="s">
        <v>2176</v>
      </c>
      <c r="K91" s="20" t="s">
        <v>55</v>
      </c>
      <c r="L91" s="27" t="str">
        <f>IF(K91&lt;&gt;"",VLOOKUP(K91,tenhang,2,0),"")</f>
        <v>Gà muối 500g</v>
      </c>
      <c r="N91" s="46" t="str">
        <f>IF(K91&lt;&gt;"","K-HCM","")</f>
        <v>K-HCM</v>
      </c>
      <c r="Q91" s="28" t="str">
        <f>IF(K91&lt;&gt;"",VLOOKUP(K91,tenhang,3,0),"")</f>
        <v>Túi</v>
      </c>
      <c r="R91" s="29">
        <v>6</v>
      </c>
      <c r="T91" s="30">
        <f>IF(K91&lt;&gt;"",VLOOKUP(K91,tenhang,4,0),0)</f>
        <v>111058</v>
      </c>
      <c r="U91" s="30">
        <f>R91*T91</f>
        <v>666348</v>
      </c>
      <c r="X91" s="67">
        <f>IF(K91&lt;&gt;"",8,"")</f>
        <v>8</v>
      </c>
      <c r="Y91" s="31"/>
      <c r="Z91" s="30">
        <f>IF(K91&lt;&gt;"",ROUND(U91*X91*1%,0),"")</f>
        <v>53308</v>
      </c>
    </row>
    <row r="92" spans="1:26" ht="25.5" customHeight="1" x14ac:dyDescent="0.25">
      <c r="A92" s="88" t="s">
        <v>2157</v>
      </c>
      <c r="B92" s="83" t="str">
        <f>IF(I92&lt;&gt;"",IF(LEN(I92)&gt;9,LEFT(I92,10),"sai PO"),"")</f>
        <v>4144908502</v>
      </c>
      <c r="G92" s="20" t="s">
        <v>125</v>
      </c>
      <c r="I92" s="20" t="s">
        <v>2176</v>
      </c>
      <c r="K92" s="20" t="s">
        <v>39</v>
      </c>
      <c r="L92" s="27" t="str">
        <f>IF(K92&lt;&gt;"",VLOOKUP(K92,tenhang,2,0),"")</f>
        <v>Chân giò heo muối 300g</v>
      </c>
      <c r="N92" s="46" t="str">
        <f>IF(K92&lt;&gt;"","K-HCM","")</f>
        <v>K-HCM</v>
      </c>
      <c r="Q92" s="28" t="str">
        <f>IF(K92&lt;&gt;"",VLOOKUP(K92,tenhang,3,0),"")</f>
        <v>Túi</v>
      </c>
      <c r="R92" s="29">
        <v>6</v>
      </c>
      <c r="T92" s="30">
        <f>IF(K92&lt;&gt;"",VLOOKUP(K92,tenhang,4,0),0)</f>
        <v>73431</v>
      </c>
      <c r="U92" s="30">
        <f>R92*T92</f>
        <v>440586</v>
      </c>
      <c r="X92" s="67">
        <f>IF(K92&lt;&gt;"",8,"")</f>
        <v>8</v>
      </c>
      <c r="Y92" s="31"/>
      <c r="Z92" s="30">
        <f>IF(K92&lt;&gt;"",ROUND(U92*X92*1%,0),"")</f>
        <v>35247</v>
      </c>
    </row>
    <row r="93" spans="1:26" ht="25.5" customHeight="1" x14ac:dyDescent="0.25">
      <c r="A93" s="88" t="s">
        <v>2157</v>
      </c>
      <c r="B93" s="83" t="str">
        <f>IF(I93&lt;&gt;"",IF(LEN(I93)&gt;9,LEFT(I93,10),"sai PO"),"")</f>
        <v>4144908502</v>
      </c>
      <c r="G93" s="20" t="s">
        <v>125</v>
      </c>
      <c r="I93" s="20" t="s">
        <v>2176</v>
      </c>
      <c r="K93" s="20" t="s">
        <v>30</v>
      </c>
      <c r="L93" s="27" t="str">
        <f>IF(K93&lt;&gt;"",VLOOKUP(K93,tenhang,2,0),"")</f>
        <v>Bắp bò muối 200g</v>
      </c>
      <c r="N93" s="46" t="str">
        <f>IF(K93&lt;&gt;"","K-HCM","")</f>
        <v>K-HCM</v>
      </c>
      <c r="Q93" s="28" t="str">
        <f>IF(K93&lt;&gt;"",VLOOKUP(K93,tenhang,3,0),"")</f>
        <v>Túi</v>
      </c>
      <c r="R93" s="29">
        <v>3</v>
      </c>
      <c r="T93" s="30">
        <f>IF(K93&lt;&gt;"",VLOOKUP(K93,tenhang,4,0),0)</f>
        <v>87787</v>
      </c>
      <c r="U93" s="30">
        <f>R93*T93</f>
        <v>263361</v>
      </c>
      <c r="X93" s="67">
        <f>IF(K93&lt;&gt;"",8,"")</f>
        <v>8</v>
      </c>
      <c r="Y93" s="31"/>
      <c r="Z93" s="30">
        <f>IF(K93&lt;&gt;"",ROUND(U93*X93*1%,0),"")</f>
        <v>21069</v>
      </c>
    </row>
    <row r="94" spans="1:26" ht="25.5" customHeight="1" x14ac:dyDescent="0.25">
      <c r="A94" s="88" t="s">
        <v>2157</v>
      </c>
      <c r="B94" s="83" t="str">
        <f>IF(I94&lt;&gt;"",IF(LEN(I94)&gt;9,LEFT(I94,10),"sai PO"),"")</f>
        <v>4144908536</v>
      </c>
      <c r="G94" s="20" t="s">
        <v>146</v>
      </c>
      <c r="I94" s="20" t="s">
        <v>2182</v>
      </c>
      <c r="K94" s="20" t="s">
        <v>30</v>
      </c>
      <c r="L94" s="27" t="str">
        <f>IF(K94&lt;&gt;"",VLOOKUP(K94,tenhang,2,0),"")</f>
        <v>Bắp bò muối 200g</v>
      </c>
      <c r="N94" s="46" t="str">
        <f>IF(K94&lt;&gt;"","K-HCM","")</f>
        <v>K-HCM</v>
      </c>
      <c r="Q94" s="28" t="str">
        <f>IF(K94&lt;&gt;"",VLOOKUP(K94,tenhang,3,0),"")</f>
        <v>Túi</v>
      </c>
      <c r="R94" s="29">
        <v>2</v>
      </c>
      <c r="T94" s="30">
        <f>IF(K94&lt;&gt;"",VLOOKUP(K94,tenhang,4,0),0)</f>
        <v>87787</v>
      </c>
      <c r="U94" s="30">
        <f>R94*T94</f>
        <v>175574</v>
      </c>
      <c r="X94" s="67">
        <f>IF(K94&lt;&gt;"",8,"")</f>
        <v>8</v>
      </c>
      <c r="Y94" s="31"/>
      <c r="Z94" s="30">
        <f>IF(K94&lt;&gt;"",ROUND(U94*X94*1%,0),"")</f>
        <v>14046</v>
      </c>
    </row>
    <row r="95" spans="1:26" ht="25.5" customHeight="1" x14ac:dyDescent="0.25">
      <c r="A95" s="88" t="s">
        <v>2157</v>
      </c>
      <c r="B95" s="83" t="str">
        <f>IF(I95&lt;&gt;"",IF(LEN(I95)&gt;9,LEFT(I95,10),"sai PO"),"")</f>
        <v>4144908536</v>
      </c>
      <c r="G95" s="20" t="s">
        <v>146</v>
      </c>
      <c r="I95" s="20" t="s">
        <v>2182</v>
      </c>
      <c r="K95" s="20" t="s">
        <v>39</v>
      </c>
      <c r="L95" s="27" t="str">
        <f>IF(K95&lt;&gt;"",VLOOKUP(K95,tenhang,2,0),"")</f>
        <v>Chân giò heo muối 300g</v>
      </c>
      <c r="N95" s="46" t="str">
        <f>IF(K95&lt;&gt;"","K-HCM","")</f>
        <v>K-HCM</v>
      </c>
      <c r="Q95" s="28" t="str">
        <f>IF(K95&lt;&gt;"",VLOOKUP(K95,tenhang,3,0),"")</f>
        <v>Túi</v>
      </c>
      <c r="R95" s="29">
        <v>2</v>
      </c>
      <c r="T95" s="30">
        <f>IF(K95&lt;&gt;"",VLOOKUP(K95,tenhang,4,0),0)</f>
        <v>73431</v>
      </c>
      <c r="U95" s="30">
        <f>R95*T95</f>
        <v>146862</v>
      </c>
      <c r="X95" s="67">
        <f>IF(K95&lt;&gt;"",8,"")</f>
        <v>8</v>
      </c>
      <c r="Y95" s="31"/>
      <c r="Z95" s="30">
        <f>IF(K95&lt;&gt;"",ROUND(U95*X95*1%,0),"")</f>
        <v>11749</v>
      </c>
    </row>
    <row r="96" spans="1:26" ht="25.5" customHeight="1" x14ac:dyDescent="0.25">
      <c r="A96" s="88" t="s">
        <v>2157</v>
      </c>
      <c r="B96" s="83" t="str">
        <f>IF(I96&lt;&gt;"",IF(LEN(I96)&gt;9,LEFT(I96,10),"sai PO"),"")</f>
        <v>4144908536</v>
      </c>
      <c r="G96" s="20" t="s">
        <v>146</v>
      </c>
      <c r="I96" s="20" t="s">
        <v>2182</v>
      </c>
      <c r="K96" s="20" t="s">
        <v>55</v>
      </c>
      <c r="L96" s="27" t="str">
        <f>IF(K96&lt;&gt;"",VLOOKUP(K96,tenhang,2,0),"")</f>
        <v>Gà muối 500g</v>
      </c>
      <c r="N96" s="46" t="str">
        <f>IF(K96&lt;&gt;"","K-HCM","")</f>
        <v>K-HCM</v>
      </c>
      <c r="Q96" s="28" t="str">
        <f>IF(K96&lt;&gt;"",VLOOKUP(K96,tenhang,3,0),"")</f>
        <v>Túi</v>
      </c>
      <c r="R96" s="29">
        <v>8</v>
      </c>
      <c r="T96" s="30">
        <f>IF(K96&lt;&gt;"",VLOOKUP(K96,tenhang,4,0),0)</f>
        <v>111058</v>
      </c>
      <c r="U96" s="30">
        <f>R96*T96</f>
        <v>888464</v>
      </c>
      <c r="X96" s="67">
        <f>IF(K96&lt;&gt;"",8,"")</f>
        <v>8</v>
      </c>
      <c r="Y96" s="31"/>
      <c r="Z96" s="30">
        <f>IF(K96&lt;&gt;"",ROUND(U96*X96*1%,0),"")</f>
        <v>71077</v>
      </c>
    </row>
    <row r="97" spans="1:26" ht="25.5" customHeight="1" x14ac:dyDescent="0.25">
      <c r="A97" s="88" t="s">
        <v>2157</v>
      </c>
      <c r="B97" s="83" t="str">
        <f>IF(I97&lt;&gt;"",IF(LEN(I97)&gt;9,LEFT(I97,10),"sai PO"),"")</f>
        <v>4144908536</v>
      </c>
      <c r="G97" s="20" t="s">
        <v>146</v>
      </c>
      <c r="I97" s="20" t="s">
        <v>2182</v>
      </c>
      <c r="K97" s="20" t="s">
        <v>67</v>
      </c>
      <c r="L97" s="27" t="str">
        <f>IF(K97&lt;&gt;"",VLOOKUP(K97,tenhang,2,0),"")</f>
        <v>Tai heo muối 200g</v>
      </c>
      <c r="N97" s="46" t="str">
        <f>IF(K97&lt;&gt;"","K-HCM","")</f>
        <v>K-HCM</v>
      </c>
      <c r="Q97" s="28" t="str">
        <f>IF(K97&lt;&gt;"",VLOOKUP(K97,tenhang,3,0),"")</f>
        <v>Túi</v>
      </c>
      <c r="R97" s="29">
        <v>4</v>
      </c>
      <c r="T97" s="30">
        <f>IF(K97&lt;&gt;"",VLOOKUP(K97,tenhang,4,0),0)</f>
        <v>55595</v>
      </c>
      <c r="U97" s="30">
        <f>R97*T97</f>
        <v>222380</v>
      </c>
      <c r="X97" s="67">
        <f>IF(K97&lt;&gt;"",8,"")</f>
        <v>8</v>
      </c>
      <c r="Y97" s="31"/>
      <c r="Z97" s="30">
        <f>IF(K97&lt;&gt;"",ROUND(U97*X97*1%,0),"")</f>
        <v>17790</v>
      </c>
    </row>
    <row r="98" spans="1:26" ht="25.5" customHeight="1" x14ac:dyDescent="0.25">
      <c r="A98" s="88" t="s">
        <v>2157</v>
      </c>
      <c r="B98" s="83" t="str">
        <f>IF(I98&lt;&gt;"",IF(LEN(I98)&gt;9,LEFT(I98,10),"sai PO"),"")</f>
        <v>4144908536</v>
      </c>
      <c r="G98" s="20" t="s">
        <v>146</v>
      </c>
      <c r="I98" s="20" t="s">
        <v>2182</v>
      </c>
      <c r="K98" s="20" t="s">
        <v>49</v>
      </c>
      <c r="L98" s="27" t="str">
        <f>IF(K98&lt;&gt;"",VLOOKUP(K98,tenhang,2,0),"")</f>
        <v>Giò lụa cây 250g</v>
      </c>
      <c r="N98" s="46" t="str">
        <f>IF(K98&lt;&gt;"","K-HCM","")</f>
        <v>K-HCM</v>
      </c>
      <c r="Q98" s="28" t="str">
        <f>IF(K98&lt;&gt;"",VLOOKUP(K98,tenhang,3,0),"")</f>
        <v>Túi</v>
      </c>
      <c r="R98" s="29">
        <v>2</v>
      </c>
      <c r="T98" s="30">
        <f>IF(K98&lt;&gt;"",VLOOKUP(K98,tenhang,4,0),0)</f>
        <v>59400</v>
      </c>
      <c r="U98" s="30">
        <f>R98*T98</f>
        <v>118800</v>
      </c>
      <c r="X98" s="67">
        <f>IF(K98&lt;&gt;"",8,"")</f>
        <v>8</v>
      </c>
      <c r="Y98" s="31"/>
      <c r="Z98" s="30">
        <f>IF(K98&lt;&gt;"",ROUND(U98*X98*1%,0),"")</f>
        <v>9504</v>
      </c>
    </row>
    <row r="99" spans="1:26" ht="25.5" customHeight="1" x14ac:dyDescent="0.25">
      <c r="A99" s="88" t="s">
        <v>2157</v>
      </c>
      <c r="B99" s="83" t="str">
        <f>IF(I99&lt;&gt;"",IF(LEN(I99)&gt;9,LEFT(I99,10),"sai PO"),"")</f>
        <v>4144908536</v>
      </c>
      <c r="G99" s="20" t="s">
        <v>146</v>
      </c>
      <c r="I99" s="20" t="s">
        <v>2182</v>
      </c>
      <c r="K99" s="20" t="s">
        <v>59</v>
      </c>
      <c r="L99" s="27" t="str">
        <f>IF(K99&lt;&gt;"",VLOOKUP(K99,tenhang,2,0),"")</f>
        <v>Giò Tai Lưỡi Xào 250g</v>
      </c>
      <c r="N99" s="46" t="str">
        <f>IF(K99&lt;&gt;"","K-HCM","")</f>
        <v>K-HCM</v>
      </c>
      <c r="Q99" s="28" t="str">
        <f>IF(K99&lt;&gt;"",VLOOKUP(K99,tenhang,3,0),"")</f>
        <v>Túi</v>
      </c>
      <c r="R99" s="29">
        <v>4</v>
      </c>
      <c r="T99" s="30">
        <f>IF(K99&lt;&gt;"",VLOOKUP(K99,tenhang,4,0),0)</f>
        <v>50182</v>
      </c>
      <c r="U99" s="30">
        <f>R99*T99</f>
        <v>200728</v>
      </c>
      <c r="X99" s="67">
        <f>IF(K99&lt;&gt;"",8,"")</f>
        <v>8</v>
      </c>
      <c r="Y99" s="31"/>
      <c r="Z99" s="30">
        <f>IF(K99&lt;&gt;"",ROUND(U99*X99*1%,0),"")</f>
        <v>16058</v>
      </c>
    </row>
    <row r="100" spans="1:26" ht="25.5" customHeight="1" x14ac:dyDescent="0.25">
      <c r="A100" s="88" t="s">
        <v>2157</v>
      </c>
      <c r="B100" s="83" t="str">
        <f>IF(I100&lt;&gt;"",IF(LEN(I100)&gt;9,LEFT(I100,10),"sai PO"),"")</f>
        <v>4144908551</v>
      </c>
      <c r="G100" s="20" t="s">
        <v>146</v>
      </c>
      <c r="I100" s="20" t="s">
        <v>2183</v>
      </c>
      <c r="K100" s="20" t="s">
        <v>30</v>
      </c>
      <c r="L100" s="27" t="str">
        <f>IF(K100&lt;&gt;"",VLOOKUP(K100,tenhang,2,0),"")</f>
        <v>Bắp bò muối 200g</v>
      </c>
      <c r="N100" s="46" t="str">
        <f>IF(K100&lt;&gt;"","K-HCM","")</f>
        <v>K-HCM</v>
      </c>
      <c r="Q100" s="28" t="str">
        <f>IF(K100&lt;&gt;"",VLOOKUP(K100,tenhang,3,0),"")</f>
        <v>Túi</v>
      </c>
      <c r="R100" s="29">
        <v>1</v>
      </c>
      <c r="T100" s="30">
        <f>IF(K100&lt;&gt;"",VLOOKUP(K100,tenhang,4,0),0)</f>
        <v>87787</v>
      </c>
      <c r="U100" s="30">
        <f>R100*T100</f>
        <v>87787</v>
      </c>
      <c r="X100" s="67">
        <f>IF(K100&lt;&gt;"",8,"")</f>
        <v>8</v>
      </c>
      <c r="Y100" s="31"/>
      <c r="Z100" s="30">
        <f>IF(K100&lt;&gt;"",ROUND(U100*X100*1%,0),"")</f>
        <v>7023</v>
      </c>
    </row>
    <row r="101" spans="1:26" ht="25.5" customHeight="1" x14ac:dyDescent="0.25">
      <c r="A101" s="88" t="s">
        <v>2157</v>
      </c>
      <c r="B101" s="83" t="str">
        <f>IF(I101&lt;&gt;"",IF(LEN(I101)&gt;9,LEFT(I101,10),"sai PO"),"")</f>
        <v>4144908551</v>
      </c>
      <c r="G101" s="20" t="s">
        <v>146</v>
      </c>
      <c r="I101" s="20" t="s">
        <v>2183</v>
      </c>
      <c r="K101" s="20" t="s">
        <v>39</v>
      </c>
      <c r="L101" s="27" t="str">
        <f>IF(K101&lt;&gt;"",VLOOKUP(K101,tenhang,2,0),"")</f>
        <v>Chân giò heo muối 300g</v>
      </c>
      <c r="N101" s="46" t="str">
        <f>IF(K101&lt;&gt;"","K-HCM","")</f>
        <v>K-HCM</v>
      </c>
      <c r="Q101" s="28" t="str">
        <f>IF(K101&lt;&gt;"",VLOOKUP(K101,tenhang,3,0),"")</f>
        <v>Túi</v>
      </c>
      <c r="R101" s="29">
        <v>2</v>
      </c>
      <c r="T101" s="30">
        <f>IF(K101&lt;&gt;"",VLOOKUP(K101,tenhang,4,0),0)</f>
        <v>73431</v>
      </c>
      <c r="U101" s="30">
        <f>R101*T101</f>
        <v>146862</v>
      </c>
      <c r="X101" s="67">
        <f>IF(K101&lt;&gt;"",8,"")</f>
        <v>8</v>
      </c>
      <c r="Y101" s="31"/>
      <c r="Z101" s="30">
        <f>IF(K101&lt;&gt;"",ROUND(U101*X101*1%,0),"")</f>
        <v>11749</v>
      </c>
    </row>
    <row r="102" spans="1:26" ht="25.5" customHeight="1" x14ac:dyDescent="0.25">
      <c r="A102" s="88" t="s">
        <v>2157</v>
      </c>
      <c r="B102" s="83" t="str">
        <f>IF(I102&lt;&gt;"",IF(LEN(I102)&gt;9,LEFT(I102,10),"sai PO"),"")</f>
        <v>4144908551</v>
      </c>
      <c r="G102" s="20" t="s">
        <v>146</v>
      </c>
      <c r="I102" s="20" t="s">
        <v>2183</v>
      </c>
      <c r="K102" s="20" t="s">
        <v>55</v>
      </c>
      <c r="L102" s="27" t="str">
        <f>IF(K102&lt;&gt;"",VLOOKUP(K102,tenhang,2,0),"")</f>
        <v>Gà muối 500g</v>
      </c>
      <c r="N102" s="46" t="str">
        <f>IF(K102&lt;&gt;"","K-HCM","")</f>
        <v>K-HCM</v>
      </c>
      <c r="Q102" s="28" t="str">
        <f>IF(K102&lt;&gt;"",VLOOKUP(K102,tenhang,3,0),"")</f>
        <v>Túi</v>
      </c>
      <c r="R102" s="29">
        <v>10</v>
      </c>
      <c r="T102" s="30">
        <f>IF(K102&lt;&gt;"",VLOOKUP(K102,tenhang,4,0),0)</f>
        <v>111058</v>
      </c>
      <c r="U102" s="30">
        <f>R102*T102</f>
        <v>1110580</v>
      </c>
      <c r="X102" s="67">
        <f>IF(K102&lt;&gt;"",8,"")</f>
        <v>8</v>
      </c>
      <c r="Y102" s="31"/>
      <c r="Z102" s="30">
        <f>IF(K102&lt;&gt;"",ROUND(U102*X102*1%,0),"")</f>
        <v>88846</v>
      </c>
    </row>
    <row r="103" spans="1:26" ht="25.5" customHeight="1" x14ac:dyDescent="0.25">
      <c r="A103" s="88" t="s">
        <v>2157</v>
      </c>
      <c r="B103" s="83" t="str">
        <f>IF(I103&lt;&gt;"",IF(LEN(I103)&gt;9,LEFT(I103,10),"sai PO"),"")</f>
        <v>4144908551</v>
      </c>
      <c r="G103" s="20" t="s">
        <v>146</v>
      </c>
      <c r="I103" s="20" t="s">
        <v>2183</v>
      </c>
      <c r="K103" s="20" t="s">
        <v>59</v>
      </c>
      <c r="L103" s="27" t="str">
        <f>IF(K103&lt;&gt;"",VLOOKUP(K103,tenhang,2,0),"")</f>
        <v>Giò Tai Lưỡi Xào 250g</v>
      </c>
      <c r="N103" s="46" t="str">
        <f>IF(K103&lt;&gt;"","K-HCM","")</f>
        <v>K-HCM</v>
      </c>
      <c r="Q103" s="28" t="str">
        <f>IF(K103&lt;&gt;"",VLOOKUP(K103,tenhang,3,0),"")</f>
        <v>Túi</v>
      </c>
      <c r="R103" s="29">
        <v>4</v>
      </c>
      <c r="T103" s="30">
        <f>IF(K103&lt;&gt;"",VLOOKUP(K103,tenhang,4,0),0)</f>
        <v>50182</v>
      </c>
      <c r="U103" s="30">
        <f>R103*T103</f>
        <v>200728</v>
      </c>
      <c r="X103" s="67">
        <f>IF(K103&lt;&gt;"",8,"")</f>
        <v>8</v>
      </c>
      <c r="Y103" s="31"/>
      <c r="Z103" s="30">
        <f>IF(K103&lt;&gt;"",ROUND(U103*X103*1%,0),"")</f>
        <v>16058</v>
      </c>
    </row>
    <row r="104" spans="1:26" ht="25.5" customHeight="1" x14ac:dyDescent="0.25">
      <c r="A104" s="88" t="s">
        <v>2157</v>
      </c>
      <c r="B104" s="83" t="str">
        <f>IF(I104&lt;&gt;"",IF(LEN(I104)&gt;9,LEFT(I104,10),"sai PO"),"")</f>
        <v>4144908598</v>
      </c>
      <c r="G104" s="20" t="s">
        <v>111</v>
      </c>
      <c r="I104" s="20" t="s">
        <v>2167</v>
      </c>
      <c r="K104" s="20" t="s">
        <v>59</v>
      </c>
      <c r="L104" s="27" t="str">
        <f>IF(K104&lt;&gt;"",VLOOKUP(K104,tenhang,2,0),"")</f>
        <v>Giò Tai Lưỡi Xào 250g</v>
      </c>
      <c r="N104" s="46" t="str">
        <f>IF(K104&lt;&gt;"","K-HCM","")</f>
        <v>K-HCM</v>
      </c>
      <c r="Q104" s="28" t="str">
        <f>IF(K104&lt;&gt;"",VLOOKUP(K104,tenhang,3,0),"")</f>
        <v>Túi</v>
      </c>
      <c r="R104" s="29">
        <v>2</v>
      </c>
      <c r="T104" s="30">
        <f>IF(K104&lt;&gt;"",VLOOKUP(K104,tenhang,4,0),0)</f>
        <v>50182</v>
      </c>
      <c r="U104" s="30">
        <f>R104*T104</f>
        <v>100364</v>
      </c>
      <c r="X104" s="67">
        <f>IF(K104&lt;&gt;"",8,"")</f>
        <v>8</v>
      </c>
      <c r="Y104" s="31"/>
      <c r="Z104" s="30">
        <f>IF(K104&lt;&gt;"",ROUND(U104*X104*1%,0),"")</f>
        <v>8029</v>
      </c>
    </row>
    <row r="105" spans="1:26" ht="25.5" customHeight="1" x14ac:dyDescent="0.25">
      <c r="A105" s="88" t="s">
        <v>2157</v>
      </c>
      <c r="B105" s="83" t="str">
        <f>IF(I105&lt;&gt;"",IF(LEN(I105)&gt;9,LEFT(I105,10),"sai PO"),"")</f>
        <v>4144908598</v>
      </c>
      <c r="G105" s="20" t="s">
        <v>111</v>
      </c>
      <c r="I105" s="20" t="s">
        <v>2167</v>
      </c>
      <c r="K105" s="20" t="s">
        <v>49</v>
      </c>
      <c r="L105" s="27" t="str">
        <f>IF(K105&lt;&gt;"",VLOOKUP(K105,tenhang,2,0),"")</f>
        <v>Giò lụa cây 250g</v>
      </c>
      <c r="N105" s="46" t="str">
        <f>IF(K105&lt;&gt;"","K-HCM","")</f>
        <v>K-HCM</v>
      </c>
      <c r="Q105" s="28" t="str">
        <f>IF(K105&lt;&gt;"",VLOOKUP(K105,tenhang,3,0),"")</f>
        <v>Túi</v>
      </c>
      <c r="R105" s="29">
        <v>2</v>
      </c>
      <c r="T105" s="30">
        <f>IF(K105&lt;&gt;"",VLOOKUP(K105,tenhang,4,0),0)</f>
        <v>59400</v>
      </c>
      <c r="U105" s="30">
        <f>R105*T105</f>
        <v>118800</v>
      </c>
      <c r="X105" s="67">
        <f>IF(K105&lt;&gt;"",8,"")</f>
        <v>8</v>
      </c>
      <c r="Y105" s="31"/>
      <c r="Z105" s="30">
        <f>IF(K105&lt;&gt;"",ROUND(U105*X105*1%,0),"")</f>
        <v>9504</v>
      </c>
    </row>
    <row r="106" spans="1:26" ht="25.5" customHeight="1" x14ac:dyDescent="0.25">
      <c r="A106" s="88" t="s">
        <v>2157</v>
      </c>
      <c r="B106" s="83" t="str">
        <f>IF(I106&lt;&gt;"",IF(LEN(I106)&gt;9,LEFT(I106,10),"sai PO"),"")</f>
        <v>4144908598</v>
      </c>
      <c r="G106" s="20" t="s">
        <v>111</v>
      </c>
      <c r="I106" s="20" t="s">
        <v>2167</v>
      </c>
      <c r="K106" s="20" t="s">
        <v>67</v>
      </c>
      <c r="L106" s="27" t="str">
        <f>IF(K106&lt;&gt;"",VLOOKUP(K106,tenhang,2,0),"")</f>
        <v>Tai heo muối 200g</v>
      </c>
      <c r="N106" s="46" t="str">
        <f>IF(K106&lt;&gt;"","K-HCM","")</f>
        <v>K-HCM</v>
      </c>
      <c r="Q106" s="28" t="str">
        <f>IF(K106&lt;&gt;"",VLOOKUP(K106,tenhang,3,0),"")</f>
        <v>Túi</v>
      </c>
      <c r="R106" s="29">
        <v>2</v>
      </c>
      <c r="T106" s="30">
        <f>IF(K106&lt;&gt;"",VLOOKUP(K106,tenhang,4,0),0)</f>
        <v>55595</v>
      </c>
      <c r="U106" s="30">
        <f>R106*T106</f>
        <v>111190</v>
      </c>
      <c r="X106" s="67">
        <f>IF(K106&lt;&gt;"",8,"")</f>
        <v>8</v>
      </c>
      <c r="Y106" s="31"/>
      <c r="Z106" s="30">
        <f>IF(K106&lt;&gt;"",ROUND(U106*X106*1%,0),"")</f>
        <v>8895</v>
      </c>
    </row>
    <row r="107" spans="1:26" ht="25.5" customHeight="1" x14ac:dyDescent="0.25">
      <c r="A107" s="88" t="s">
        <v>2157</v>
      </c>
      <c r="B107" s="83" t="str">
        <f>IF(I107&lt;&gt;"",IF(LEN(I107)&gt;9,LEFT(I107,10),"sai PO"),"")</f>
        <v>4144908598</v>
      </c>
      <c r="G107" s="20" t="s">
        <v>111</v>
      </c>
      <c r="I107" s="20" t="s">
        <v>2167</v>
      </c>
      <c r="K107" s="20" t="s">
        <v>55</v>
      </c>
      <c r="L107" s="27" t="str">
        <f>IF(K107&lt;&gt;"",VLOOKUP(K107,tenhang,2,0),"")</f>
        <v>Gà muối 500g</v>
      </c>
      <c r="N107" s="46" t="str">
        <f>IF(K107&lt;&gt;"","K-HCM","")</f>
        <v>K-HCM</v>
      </c>
      <c r="Q107" s="28" t="str">
        <f>IF(K107&lt;&gt;"",VLOOKUP(K107,tenhang,3,0),"")</f>
        <v>Túi</v>
      </c>
      <c r="R107" s="29">
        <v>6</v>
      </c>
      <c r="T107" s="30">
        <f>IF(K107&lt;&gt;"",VLOOKUP(K107,tenhang,4,0),0)</f>
        <v>111058</v>
      </c>
      <c r="U107" s="30">
        <f>R107*T107</f>
        <v>666348</v>
      </c>
      <c r="X107" s="67">
        <f>IF(K107&lt;&gt;"",8,"")</f>
        <v>8</v>
      </c>
      <c r="Y107" s="31"/>
      <c r="Z107" s="30">
        <f>IF(K107&lt;&gt;"",ROUND(U107*X107*1%,0),"")</f>
        <v>53308</v>
      </c>
    </row>
    <row r="108" spans="1:26" ht="25.5" customHeight="1" x14ac:dyDescent="0.25">
      <c r="A108" s="88" t="s">
        <v>2157</v>
      </c>
      <c r="B108" s="83" t="str">
        <f>IF(I108&lt;&gt;"",IF(LEN(I108)&gt;9,LEFT(I108,10),"sai PO"),"")</f>
        <v>4144908598</v>
      </c>
      <c r="G108" s="20" t="s">
        <v>111</v>
      </c>
      <c r="I108" s="20" t="s">
        <v>2167</v>
      </c>
      <c r="K108" s="20" t="s">
        <v>39</v>
      </c>
      <c r="L108" s="27" t="str">
        <f>IF(K108&lt;&gt;"",VLOOKUP(K108,tenhang,2,0),"")</f>
        <v>Chân giò heo muối 300g</v>
      </c>
      <c r="N108" s="46" t="str">
        <f>IF(K108&lt;&gt;"","K-HCM","")</f>
        <v>K-HCM</v>
      </c>
      <c r="Q108" s="28" t="str">
        <f>IF(K108&lt;&gt;"",VLOOKUP(K108,tenhang,3,0),"")</f>
        <v>Túi</v>
      </c>
      <c r="R108" s="29">
        <v>6</v>
      </c>
      <c r="T108" s="30">
        <f>IF(K108&lt;&gt;"",VLOOKUP(K108,tenhang,4,0),0)</f>
        <v>73431</v>
      </c>
      <c r="U108" s="30">
        <f>R108*T108</f>
        <v>440586</v>
      </c>
      <c r="X108" s="67">
        <f>IF(K108&lt;&gt;"",8,"")</f>
        <v>8</v>
      </c>
      <c r="Y108" s="31"/>
      <c r="Z108" s="30">
        <f>IF(K108&lt;&gt;"",ROUND(U108*X108*1%,0),"")</f>
        <v>35247</v>
      </c>
    </row>
    <row r="109" spans="1:26" ht="25.5" customHeight="1" x14ac:dyDescent="0.25">
      <c r="A109" s="88" t="s">
        <v>2157</v>
      </c>
      <c r="B109" s="83" t="str">
        <f>IF(I109&lt;&gt;"",IF(LEN(I109)&gt;9,LEFT(I109,10),"sai PO"),"")</f>
        <v>4144908598</v>
      </c>
      <c r="G109" s="20" t="s">
        <v>111</v>
      </c>
      <c r="I109" s="20" t="s">
        <v>2167</v>
      </c>
      <c r="K109" s="20" t="s">
        <v>30</v>
      </c>
      <c r="L109" s="27" t="str">
        <f>IF(K109&lt;&gt;"",VLOOKUP(K109,tenhang,2,0),"")</f>
        <v>Bắp bò muối 200g</v>
      </c>
      <c r="N109" s="46" t="str">
        <f>IF(K109&lt;&gt;"","K-HCM","")</f>
        <v>K-HCM</v>
      </c>
      <c r="Q109" s="28" t="str">
        <f>IF(K109&lt;&gt;"",VLOOKUP(K109,tenhang,3,0),"")</f>
        <v>Túi</v>
      </c>
      <c r="R109" s="29">
        <v>2</v>
      </c>
      <c r="T109" s="30">
        <f>IF(K109&lt;&gt;"",VLOOKUP(K109,tenhang,4,0),0)</f>
        <v>87787</v>
      </c>
      <c r="U109" s="30">
        <f>R109*T109</f>
        <v>175574</v>
      </c>
      <c r="X109" s="67">
        <f>IF(K109&lt;&gt;"",8,"")</f>
        <v>8</v>
      </c>
      <c r="Y109" s="31"/>
      <c r="Z109" s="30">
        <f>IF(K109&lt;&gt;"",ROUND(U109*X109*1%,0),"")</f>
        <v>14046</v>
      </c>
    </row>
    <row r="110" spans="1:26" ht="25.5" customHeight="1" x14ac:dyDescent="0.25">
      <c r="A110" s="88" t="s">
        <v>2157</v>
      </c>
      <c r="B110" s="83" t="str">
        <f>IF(I110&lt;&gt;"",IF(LEN(I110)&gt;9,LEFT(I110,10),"sai PO"),"")</f>
        <v>4144908602</v>
      </c>
      <c r="G110" s="20" t="s">
        <v>104</v>
      </c>
      <c r="I110" s="20" t="s">
        <v>2171</v>
      </c>
      <c r="K110" s="20" t="s">
        <v>59</v>
      </c>
      <c r="L110" s="27" t="str">
        <f>IF(K110&lt;&gt;"",VLOOKUP(K110,tenhang,2,0),"")</f>
        <v>Giò Tai Lưỡi Xào 250g</v>
      </c>
      <c r="N110" s="46" t="str">
        <f>IF(K110&lt;&gt;"","K-HCM","")</f>
        <v>K-HCM</v>
      </c>
      <c r="Q110" s="28" t="str">
        <f>IF(K110&lt;&gt;"",VLOOKUP(K110,tenhang,3,0),"")</f>
        <v>Túi</v>
      </c>
      <c r="R110" s="29">
        <v>4</v>
      </c>
      <c r="T110" s="30">
        <f>IF(K110&lt;&gt;"",VLOOKUP(K110,tenhang,4,0),0)</f>
        <v>50182</v>
      </c>
      <c r="U110" s="30">
        <f>R110*T110</f>
        <v>200728</v>
      </c>
      <c r="X110" s="67">
        <f>IF(K110&lt;&gt;"",8,"")</f>
        <v>8</v>
      </c>
      <c r="Y110" s="31"/>
      <c r="Z110" s="30">
        <f>IF(K110&lt;&gt;"",ROUND(U110*X110*1%,0),"")</f>
        <v>16058</v>
      </c>
    </row>
    <row r="111" spans="1:26" ht="25.5" customHeight="1" x14ac:dyDescent="0.25">
      <c r="A111" s="88" t="s">
        <v>2157</v>
      </c>
      <c r="B111" s="83" t="str">
        <f>IF(I111&lt;&gt;"",IF(LEN(I111)&gt;9,LEFT(I111,10),"sai PO"),"")</f>
        <v>4144908602</v>
      </c>
      <c r="G111" s="20" t="s">
        <v>104</v>
      </c>
      <c r="I111" s="20" t="s">
        <v>2171</v>
      </c>
      <c r="K111" s="20" t="s">
        <v>49</v>
      </c>
      <c r="L111" s="27" t="str">
        <f>IF(K111&lt;&gt;"",VLOOKUP(K111,tenhang,2,0),"")</f>
        <v>Giò lụa cây 250g</v>
      </c>
      <c r="N111" s="46" t="str">
        <f>IF(K111&lt;&gt;"","K-HCM","")</f>
        <v>K-HCM</v>
      </c>
      <c r="Q111" s="28" t="str">
        <f>IF(K111&lt;&gt;"",VLOOKUP(K111,tenhang,3,0),"")</f>
        <v>Túi</v>
      </c>
      <c r="R111" s="29">
        <v>2</v>
      </c>
      <c r="T111" s="30">
        <f>IF(K111&lt;&gt;"",VLOOKUP(K111,tenhang,4,0),0)</f>
        <v>59400</v>
      </c>
      <c r="U111" s="30">
        <f>R111*T111</f>
        <v>118800</v>
      </c>
      <c r="X111" s="67">
        <f>IF(K111&lt;&gt;"",8,"")</f>
        <v>8</v>
      </c>
      <c r="Y111" s="31"/>
      <c r="Z111" s="30">
        <f>IF(K111&lt;&gt;"",ROUND(U111*X111*1%,0),"")</f>
        <v>9504</v>
      </c>
    </row>
    <row r="112" spans="1:26" ht="25.5" customHeight="1" x14ac:dyDescent="0.25">
      <c r="A112" s="88" t="s">
        <v>2157</v>
      </c>
      <c r="B112" s="83" t="str">
        <f>IF(I112&lt;&gt;"",IF(LEN(I112)&gt;9,LEFT(I112,10),"sai PO"),"")</f>
        <v>4144908602</v>
      </c>
      <c r="G112" s="20" t="s">
        <v>104</v>
      </c>
      <c r="I112" s="20" t="s">
        <v>2171</v>
      </c>
      <c r="K112" s="20" t="s">
        <v>67</v>
      </c>
      <c r="L112" s="27" t="str">
        <f>IF(K112&lt;&gt;"",VLOOKUP(K112,tenhang,2,0),"")</f>
        <v>Tai heo muối 200g</v>
      </c>
      <c r="N112" s="46" t="str">
        <f>IF(K112&lt;&gt;"","K-HCM","")</f>
        <v>K-HCM</v>
      </c>
      <c r="Q112" s="28" t="str">
        <f>IF(K112&lt;&gt;"",VLOOKUP(K112,tenhang,3,0),"")</f>
        <v>Túi</v>
      </c>
      <c r="R112" s="29">
        <v>2</v>
      </c>
      <c r="T112" s="30">
        <f>IF(K112&lt;&gt;"",VLOOKUP(K112,tenhang,4,0),0)</f>
        <v>55595</v>
      </c>
      <c r="U112" s="30">
        <f>R112*T112</f>
        <v>111190</v>
      </c>
      <c r="X112" s="67">
        <f>IF(K112&lt;&gt;"",8,"")</f>
        <v>8</v>
      </c>
      <c r="Y112" s="31"/>
      <c r="Z112" s="30">
        <f>IF(K112&lt;&gt;"",ROUND(U112*X112*1%,0),"")</f>
        <v>8895</v>
      </c>
    </row>
    <row r="113" spans="1:26" ht="25.5" customHeight="1" x14ac:dyDescent="0.25">
      <c r="A113" s="88" t="s">
        <v>2157</v>
      </c>
      <c r="B113" s="83" t="str">
        <f>IF(I113&lt;&gt;"",IF(LEN(I113)&gt;9,LEFT(I113,10),"sai PO"),"")</f>
        <v>4144908602</v>
      </c>
      <c r="G113" s="20" t="s">
        <v>104</v>
      </c>
      <c r="I113" s="20" t="s">
        <v>2171</v>
      </c>
      <c r="K113" s="20" t="s">
        <v>55</v>
      </c>
      <c r="L113" s="27" t="str">
        <f>IF(K113&lt;&gt;"",VLOOKUP(K113,tenhang,2,0),"")</f>
        <v>Gà muối 500g</v>
      </c>
      <c r="N113" s="46" t="str">
        <f>IF(K113&lt;&gt;"","K-HCM","")</f>
        <v>K-HCM</v>
      </c>
      <c r="Q113" s="28" t="str">
        <f>IF(K113&lt;&gt;"",VLOOKUP(K113,tenhang,3,0),"")</f>
        <v>Túi</v>
      </c>
      <c r="R113" s="29">
        <v>8</v>
      </c>
      <c r="T113" s="30">
        <f>IF(K113&lt;&gt;"",VLOOKUP(K113,tenhang,4,0),0)</f>
        <v>111058</v>
      </c>
      <c r="U113" s="30">
        <f>R113*T113</f>
        <v>888464</v>
      </c>
      <c r="X113" s="67">
        <f>IF(K113&lt;&gt;"",8,"")</f>
        <v>8</v>
      </c>
      <c r="Y113" s="31"/>
      <c r="Z113" s="30">
        <f>IF(K113&lt;&gt;"",ROUND(U113*X113*1%,0),"")</f>
        <v>71077</v>
      </c>
    </row>
    <row r="114" spans="1:26" ht="25.5" customHeight="1" x14ac:dyDescent="0.25">
      <c r="A114" s="88" t="s">
        <v>2157</v>
      </c>
      <c r="B114" s="83" t="str">
        <f>IF(I114&lt;&gt;"",IF(LEN(I114)&gt;9,LEFT(I114,10),"sai PO"),"")</f>
        <v>4144908602</v>
      </c>
      <c r="G114" s="20" t="s">
        <v>104</v>
      </c>
      <c r="I114" s="20" t="s">
        <v>2171</v>
      </c>
      <c r="K114" s="20" t="s">
        <v>39</v>
      </c>
      <c r="L114" s="27" t="str">
        <f>IF(K114&lt;&gt;"",VLOOKUP(K114,tenhang,2,0),"")</f>
        <v>Chân giò heo muối 300g</v>
      </c>
      <c r="N114" s="46" t="str">
        <f>IF(K114&lt;&gt;"","K-HCM","")</f>
        <v>K-HCM</v>
      </c>
      <c r="Q114" s="28" t="str">
        <f>IF(K114&lt;&gt;"",VLOOKUP(K114,tenhang,3,0),"")</f>
        <v>Túi</v>
      </c>
      <c r="R114" s="29">
        <v>6</v>
      </c>
      <c r="T114" s="30">
        <f>IF(K114&lt;&gt;"",VLOOKUP(K114,tenhang,4,0),0)</f>
        <v>73431</v>
      </c>
      <c r="U114" s="30">
        <f>R114*T114</f>
        <v>440586</v>
      </c>
      <c r="X114" s="67">
        <f>IF(K114&lt;&gt;"",8,"")</f>
        <v>8</v>
      </c>
      <c r="Y114" s="31"/>
      <c r="Z114" s="30">
        <f>IF(K114&lt;&gt;"",ROUND(U114*X114*1%,0),"")</f>
        <v>35247</v>
      </c>
    </row>
    <row r="115" spans="1:26" ht="25.5" customHeight="1" x14ac:dyDescent="0.25">
      <c r="A115" s="88" t="s">
        <v>2157</v>
      </c>
      <c r="B115" s="83" t="str">
        <f>IF(I115&lt;&gt;"",IF(LEN(I115)&gt;9,LEFT(I115,10),"sai PO"),"")</f>
        <v>4144908633</v>
      </c>
      <c r="G115" s="20" t="s">
        <v>139</v>
      </c>
      <c r="I115" s="20" t="s">
        <v>2172</v>
      </c>
      <c r="K115" s="20" t="s">
        <v>55</v>
      </c>
      <c r="L115" s="27" t="str">
        <f>IF(K115&lt;&gt;"",VLOOKUP(K115,tenhang,2,0),"")</f>
        <v>Gà muối 500g</v>
      </c>
      <c r="N115" s="46" t="str">
        <f>IF(K115&lt;&gt;"","K-HCM","")</f>
        <v>K-HCM</v>
      </c>
      <c r="Q115" s="28" t="str">
        <f>IF(K115&lt;&gt;"",VLOOKUP(K115,tenhang,3,0),"")</f>
        <v>Túi</v>
      </c>
      <c r="R115" s="29">
        <v>12</v>
      </c>
      <c r="T115" s="30">
        <f>IF(K115&lt;&gt;"",VLOOKUP(K115,tenhang,4,0),0)</f>
        <v>111058</v>
      </c>
      <c r="U115" s="30">
        <f>R115*T115</f>
        <v>1332696</v>
      </c>
      <c r="X115" s="67">
        <f>IF(K115&lt;&gt;"",8,"")</f>
        <v>8</v>
      </c>
      <c r="Y115" s="31"/>
      <c r="Z115" s="30">
        <f>IF(K115&lt;&gt;"",ROUND(U115*X115*1%,0),"")</f>
        <v>106616</v>
      </c>
    </row>
    <row r="116" spans="1:26" ht="25.5" customHeight="1" x14ac:dyDescent="0.25">
      <c r="A116" s="88" t="s">
        <v>2157</v>
      </c>
      <c r="B116" s="83" t="str">
        <f>IF(I116&lt;&gt;"",IF(LEN(I116)&gt;9,LEFT(I116,10),"sai PO"),"")</f>
        <v>4144908633</v>
      </c>
      <c r="G116" s="20" t="s">
        <v>139</v>
      </c>
      <c r="I116" s="20" t="s">
        <v>2172</v>
      </c>
      <c r="K116" s="20" t="s">
        <v>45</v>
      </c>
      <c r="L116" s="27" t="str">
        <f>IF(K116&lt;&gt;"",VLOOKUP(K116,tenhang,2,0),"")</f>
        <v>Chả nướng 300g</v>
      </c>
      <c r="N116" s="46" t="str">
        <f>IF(K116&lt;&gt;"","K-HCM","")</f>
        <v>K-HCM</v>
      </c>
      <c r="Q116" s="28" t="str">
        <f>IF(K116&lt;&gt;"",VLOOKUP(K116,tenhang,3,0),"")</f>
        <v>Túi</v>
      </c>
      <c r="R116" s="29">
        <v>2</v>
      </c>
      <c r="T116" s="30">
        <f>IF(K116&lt;&gt;"",VLOOKUP(K116,tenhang,4,0),0)</f>
        <v>70950</v>
      </c>
      <c r="U116" s="30">
        <f>R116*T116</f>
        <v>141900</v>
      </c>
      <c r="X116" s="67">
        <f>IF(K116&lt;&gt;"",8,"")</f>
        <v>8</v>
      </c>
      <c r="Y116" s="31"/>
      <c r="Z116" s="30">
        <f>IF(K116&lt;&gt;"",ROUND(U116*X116*1%,0),"")</f>
        <v>11352</v>
      </c>
    </row>
    <row r="117" spans="1:26" ht="25.5" customHeight="1" x14ac:dyDescent="0.25">
      <c r="A117" s="88" t="s">
        <v>2157</v>
      </c>
      <c r="B117" s="83" t="str">
        <f>IF(I117&lt;&gt;"",IF(LEN(I117)&gt;9,LEFT(I117,10),"sai PO"),"")</f>
        <v>4144908633</v>
      </c>
      <c r="G117" s="20" t="s">
        <v>139</v>
      </c>
      <c r="I117" s="20" t="s">
        <v>2172</v>
      </c>
      <c r="K117" s="20" t="s">
        <v>37</v>
      </c>
      <c r="L117" s="27" t="str">
        <f>IF(K117&lt;&gt;"",VLOOKUP(K117,tenhang,2,0),"")</f>
        <v>Chả cốm 300g</v>
      </c>
      <c r="N117" s="46" t="str">
        <f>IF(K117&lt;&gt;"","K-HCM","")</f>
        <v>K-HCM</v>
      </c>
      <c r="Q117" s="28" t="str">
        <f>IF(K117&lt;&gt;"",VLOOKUP(K117,tenhang,3,0),"")</f>
        <v>Túi</v>
      </c>
      <c r="R117" s="29">
        <v>4</v>
      </c>
      <c r="T117" s="30">
        <f>IF(K117&lt;&gt;"",VLOOKUP(K117,tenhang,4,0),0)</f>
        <v>74250</v>
      </c>
      <c r="U117" s="30">
        <f>R117*T117</f>
        <v>297000</v>
      </c>
      <c r="X117" s="67">
        <f>IF(K117&lt;&gt;"",8,"")</f>
        <v>8</v>
      </c>
      <c r="Y117" s="31"/>
      <c r="Z117" s="30">
        <f>IF(K117&lt;&gt;"",ROUND(U117*X117*1%,0),"")</f>
        <v>23760</v>
      </c>
    </row>
    <row r="118" spans="1:26" ht="25.5" customHeight="1" x14ac:dyDescent="0.25">
      <c r="A118" s="88" t="s">
        <v>2157</v>
      </c>
      <c r="B118" s="83" t="str">
        <f>IF(I118&lt;&gt;"",IF(LEN(I118)&gt;9,LEFT(I118,10),"sai PO"),"")</f>
        <v>4144908667</v>
      </c>
      <c r="G118" s="20" t="s">
        <v>111</v>
      </c>
      <c r="I118" s="20" t="s">
        <v>2168</v>
      </c>
      <c r="K118" s="20" t="s">
        <v>39</v>
      </c>
      <c r="L118" s="27" t="str">
        <f>IF(K118&lt;&gt;"",VLOOKUP(K118,tenhang,2,0),"")</f>
        <v>Chân giò heo muối 300g</v>
      </c>
      <c r="N118" s="46" t="str">
        <f>IF(K118&lt;&gt;"","K-HCM","")</f>
        <v>K-HCM</v>
      </c>
      <c r="Q118" s="28" t="str">
        <f>IF(K118&lt;&gt;"",VLOOKUP(K118,tenhang,3,0),"")</f>
        <v>Túi</v>
      </c>
      <c r="R118" s="29">
        <v>6</v>
      </c>
      <c r="T118" s="30">
        <f>IF(K118&lt;&gt;"",VLOOKUP(K118,tenhang,4,0),0)</f>
        <v>73431</v>
      </c>
      <c r="U118" s="30">
        <f>R118*T118</f>
        <v>440586</v>
      </c>
      <c r="X118" s="67">
        <f>IF(K118&lt;&gt;"",8,"")</f>
        <v>8</v>
      </c>
      <c r="Y118" s="31"/>
      <c r="Z118" s="30">
        <f>IF(K118&lt;&gt;"",ROUND(U118*X118*1%,0),"")</f>
        <v>35247</v>
      </c>
    </row>
    <row r="119" spans="1:26" ht="25.5" customHeight="1" x14ac:dyDescent="0.25">
      <c r="A119" s="88" t="s">
        <v>2157</v>
      </c>
      <c r="B119" s="83" t="str">
        <f>IF(I119&lt;&gt;"",IF(LEN(I119)&gt;9,LEFT(I119,10),"sai PO"),"")</f>
        <v>4144908667</v>
      </c>
      <c r="G119" s="20" t="s">
        <v>111</v>
      </c>
      <c r="I119" s="20" t="s">
        <v>2168</v>
      </c>
      <c r="K119" s="20" t="s">
        <v>55</v>
      </c>
      <c r="L119" s="27" t="str">
        <f>IF(K119&lt;&gt;"",VLOOKUP(K119,tenhang,2,0),"")</f>
        <v>Gà muối 500g</v>
      </c>
      <c r="N119" s="46" t="str">
        <f>IF(K119&lt;&gt;"","K-HCM","")</f>
        <v>K-HCM</v>
      </c>
      <c r="Q119" s="28" t="str">
        <f>IF(K119&lt;&gt;"",VLOOKUP(K119,tenhang,3,0),"")</f>
        <v>Túi</v>
      </c>
      <c r="R119" s="29">
        <v>12</v>
      </c>
      <c r="T119" s="30">
        <f>IF(K119&lt;&gt;"",VLOOKUP(K119,tenhang,4,0),0)</f>
        <v>111058</v>
      </c>
      <c r="U119" s="30">
        <f>R119*T119</f>
        <v>1332696</v>
      </c>
      <c r="X119" s="67">
        <f>IF(K119&lt;&gt;"",8,"")</f>
        <v>8</v>
      </c>
      <c r="Y119" s="31"/>
      <c r="Z119" s="30">
        <f>IF(K119&lt;&gt;"",ROUND(U119*X119*1%,0),"")</f>
        <v>106616</v>
      </c>
    </row>
    <row r="120" spans="1:26" ht="25.5" customHeight="1" x14ac:dyDescent="0.25">
      <c r="A120" s="88" t="s">
        <v>2157</v>
      </c>
      <c r="B120" s="83" t="str">
        <f>IF(I120&lt;&gt;"",IF(LEN(I120)&gt;9,LEFT(I120,10),"sai PO"),"")</f>
        <v>4144908685</v>
      </c>
      <c r="G120" s="20" t="s">
        <v>111</v>
      </c>
      <c r="I120" s="20" t="s">
        <v>2169</v>
      </c>
      <c r="K120" s="20" t="s">
        <v>39</v>
      </c>
      <c r="L120" s="27" t="str">
        <f>IF(K120&lt;&gt;"",VLOOKUP(K120,tenhang,2,0),"")</f>
        <v>Chân giò heo muối 300g</v>
      </c>
      <c r="N120" s="46" t="str">
        <f>IF(K120&lt;&gt;"","K-HCM","")</f>
        <v>K-HCM</v>
      </c>
      <c r="Q120" s="28" t="str">
        <f>IF(K120&lt;&gt;"",VLOOKUP(K120,tenhang,3,0),"")</f>
        <v>Túi</v>
      </c>
      <c r="R120" s="29">
        <v>10</v>
      </c>
      <c r="T120" s="30">
        <f>IF(K120&lt;&gt;"",VLOOKUP(K120,tenhang,4,0),0)</f>
        <v>73431</v>
      </c>
      <c r="U120" s="30">
        <f>R120*T120</f>
        <v>734310</v>
      </c>
      <c r="X120" s="67">
        <f>IF(K120&lt;&gt;"",8,"")</f>
        <v>8</v>
      </c>
      <c r="Y120" s="31"/>
      <c r="Z120" s="30">
        <f>IF(K120&lt;&gt;"",ROUND(U120*X120*1%,0),"")</f>
        <v>58745</v>
      </c>
    </row>
    <row r="121" spans="1:26" ht="25.5" customHeight="1" x14ac:dyDescent="0.25">
      <c r="A121" s="88" t="s">
        <v>2157</v>
      </c>
      <c r="B121" s="83" t="str">
        <f>IF(I121&lt;&gt;"",IF(LEN(I121)&gt;9,LEFT(I121,10),"sai PO"),"")</f>
        <v>4144908685</v>
      </c>
      <c r="G121" s="20" t="s">
        <v>111</v>
      </c>
      <c r="I121" s="20" t="s">
        <v>2169</v>
      </c>
      <c r="K121" s="20" t="s">
        <v>55</v>
      </c>
      <c r="L121" s="27" t="str">
        <f>IF(K121&lt;&gt;"",VLOOKUP(K121,tenhang,2,0),"")</f>
        <v>Gà muối 500g</v>
      </c>
      <c r="N121" s="46" t="str">
        <f>IF(K121&lt;&gt;"","K-HCM","")</f>
        <v>K-HCM</v>
      </c>
      <c r="Q121" s="28" t="str">
        <f>IF(K121&lt;&gt;"",VLOOKUP(K121,tenhang,3,0),"")</f>
        <v>Túi</v>
      </c>
      <c r="R121" s="29">
        <v>8</v>
      </c>
      <c r="T121" s="30">
        <f>IF(K121&lt;&gt;"",VLOOKUP(K121,tenhang,4,0),0)</f>
        <v>111058</v>
      </c>
      <c r="U121" s="30">
        <f>R121*T121</f>
        <v>888464</v>
      </c>
      <c r="X121" s="67">
        <f>IF(K121&lt;&gt;"",8,"")</f>
        <v>8</v>
      </c>
      <c r="Y121" s="31"/>
      <c r="Z121" s="30">
        <f>IF(K121&lt;&gt;"",ROUND(U121*X121*1%,0),"")</f>
        <v>71077</v>
      </c>
    </row>
    <row r="122" spans="1:26" ht="25.5" customHeight="1" x14ac:dyDescent="0.25">
      <c r="A122" s="88" t="s">
        <v>2157</v>
      </c>
      <c r="B122" s="83" t="str">
        <f>IF(I122&lt;&gt;"",IF(LEN(I122)&gt;9,LEFT(I122,10),"sai PO"),"")</f>
        <v>4144908685</v>
      </c>
      <c r="G122" s="20" t="s">
        <v>111</v>
      </c>
      <c r="I122" s="20" t="s">
        <v>2169</v>
      </c>
      <c r="K122" s="20" t="s">
        <v>59</v>
      </c>
      <c r="L122" s="27" t="str">
        <f>IF(K122&lt;&gt;"",VLOOKUP(K122,tenhang,2,0),"")</f>
        <v>Giò Tai Lưỡi Xào 250g</v>
      </c>
      <c r="N122" s="46" t="str">
        <f>IF(K122&lt;&gt;"","K-HCM","")</f>
        <v>K-HCM</v>
      </c>
      <c r="Q122" s="28" t="str">
        <f>IF(K122&lt;&gt;"",VLOOKUP(K122,tenhang,3,0),"")</f>
        <v>Túi</v>
      </c>
      <c r="R122" s="29">
        <v>6</v>
      </c>
      <c r="T122" s="30">
        <f>IF(K122&lt;&gt;"",VLOOKUP(K122,tenhang,4,0),0)</f>
        <v>50182</v>
      </c>
      <c r="U122" s="30">
        <f>R122*T122</f>
        <v>301092</v>
      </c>
      <c r="X122" s="67">
        <f>IF(K122&lt;&gt;"",8,"")</f>
        <v>8</v>
      </c>
      <c r="Y122" s="31"/>
      <c r="Z122" s="30">
        <f>IF(K122&lt;&gt;"",ROUND(U122*X122*1%,0),"")</f>
        <v>24087</v>
      </c>
    </row>
    <row r="123" spans="1:26" ht="25.5" customHeight="1" x14ac:dyDescent="0.25">
      <c r="A123" s="88" t="s">
        <v>2157</v>
      </c>
      <c r="B123" s="83" t="str">
        <f>IF(I123&lt;&gt;"",IF(LEN(I123)&gt;9,LEFT(I123,10),"sai PO"),"")</f>
        <v>4144922382</v>
      </c>
      <c r="G123" s="20" t="s">
        <v>104</v>
      </c>
      <c r="I123" s="20" t="s">
        <v>2170</v>
      </c>
      <c r="K123" s="20" t="s">
        <v>65</v>
      </c>
      <c r="L123" s="27" t="str">
        <f>IF(K123&lt;&gt;"",VLOOKUP(K123,tenhang,2,0),"")</f>
        <v>Mọc Nấm Hương 250g</v>
      </c>
      <c r="N123" s="46" t="str">
        <f>IF(K123&lt;&gt;"","K-HCM","")</f>
        <v>K-HCM</v>
      </c>
      <c r="Q123" s="28" t="str">
        <f>IF(K123&lt;&gt;"",VLOOKUP(K123,tenhang,3,0),"")</f>
        <v>Túi</v>
      </c>
      <c r="R123" s="29">
        <v>3</v>
      </c>
      <c r="T123" s="30">
        <f>IF(K123&lt;&gt;"",VLOOKUP(K123,tenhang,4,0),0)</f>
        <v>46000</v>
      </c>
      <c r="U123" s="30">
        <f>R123*T123</f>
        <v>138000</v>
      </c>
      <c r="X123" s="67">
        <f>IF(K123&lt;&gt;"",8,"")</f>
        <v>8</v>
      </c>
      <c r="Y123" s="31"/>
      <c r="Z123" s="30">
        <f>IF(K123&lt;&gt;"",ROUND(U123*X123*1%,0),"")</f>
        <v>11040</v>
      </c>
    </row>
    <row r="124" spans="1:26" ht="25.5" customHeight="1" x14ac:dyDescent="0.25">
      <c r="A124" s="88" t="s">
        <v>2157</v>
      </c>
      <c r="B124" s="83" t="str">
        <f>IF(I124&lt;&gt;"",IF(LEN(I124)&gt;9,LEFT(I124,10),"sai PO"),"")</f>
        <v>4144922382</v>
      </c>
      <c r="G124" s="20" t="s">
        <v>104</v>
      </c>
      <c r="I124" s="20" t="s">
        <v>2170</v>
      </c>
      <c r="K124" s="20" t="s">
        <v>59</v>
      </c>
      <c r="L124" s="27" t="str">
        <f>IF(K124&lt;&gt;"",VLOOKUP(K124,tenhang,2,0),"")</f>
        <v>Giò Tai Lưỡi Xào 250g</v>
      </c>
      <c r="N124" s="46" t="str">
        <f>IF(K124&lt;&gt;"","K-HCM","")</f>
        <v>K-HCM</v>
      </c>
      <c r="Q124" s="28" t="str">
        <f>IF(K124&lt;&gt;"",VLOOKUP(K124,tenhang,3,0),"")</f>
        <v>Túi</v>
      </c>
      <c r="R124" s="29">
        <v>3</v>
      </c>
      <c r="T124" s="30">
        <f>IF(K124&lt;&gt;"",VLOOKUP(K124,tenhang,4,0),0)</f>
        <v>50182</v>
      </c>
      <c r="U124" s="30">
        <f>R124*T124</f>
        <v>150546</v>
      </c>
      <c r="X124" s="67">
        <f>IF(K124&lt;&gt;"",8,"")</f>
        <v>8</v>
      </c>
      <c r="Y124" s="31"/>
      <c r="Z124" s="30">
        <f>IF(K124&lt;&gt;"",ROUND(U124*X124*1%,0),"")</f>
        <v>12044</v>
      </c>
    </row>
    <row r="125" spans="1:26" ht="25.5" customHeight="1" x14ac:dyDescent="0.25">
      <c r="A125" s="88" t="s">
        <v>2157</v>
      </c>
      <c r="B125" s="83" t="str">
        <f>IF(I125&lt;&gt;"",IF(LEN(I125)&gt;9,LEFT(I125,10),"sai PO"),"")</f>
        <v>4144922382</v>
      </c>
      <c r="G125" s="20" t="s">
        <v>104</v>
      </c>
      <c r="I125" s="20" t="s">
        <v>2170</v>
      </c>
      <c r="K125" s="20" t="s">
        <v>43</v>
      </c>
      <c r="L125" s="27" t="str">
        <f>IF(K125&lt;&gt;"",VLOOKUP(K125,tenhang,2,0),"")</f>
        <v>Chân gà sốt cay 400g</v>
      </c>
      <c r="N125" s="46" t="str">
        <f>IF(K125&lt;&gt;"","K-HCM","")</f>
        <v>K-HCM</v>
      </c>
      <c r="Q125" s="28" t="str">
        <f>IF(K125&lt;&gt;"",VLOOKUP(K125,tenhang,3,0),"")</f>
        <v>Túi</v>
      </c>
      <c r="R125" s="29">
        <v>3</v>
      </c>
      <c r="T125" s="30">
        <f>IF(K125&lt;&gt;"",VLOOKUP(K125,tenhang,4,0),0)</f>
        <v>90750</v>
      </c>
      <c r="U125" s="30">
        <f>R125*T125</f>
        <v>272250</v>
      </c>
      <c r="X125" s="67">
        <f>IF(K125&lt;&gt;"",8,"")</f>
        <v>8</v>
      </c>
      <c r="Y125" s="31"/>
      <c r="Z125" s="30">
        <f>IF(K125&lt;&gt;"",ROUND(U125*X125*1%,0),"")</f>
        <v>21780</v>
      </c>
    </row>
    <row r="126" spans="1:26" ht="25.5" customHeight="1" x14ac:dyDescent="0.25">
      <c r="A126" s="88" t="s">
        <v>2157</v>
      </c>
      <c r="B126" s="83" t="str">
        <f>IF(I126&lt;&gt;"",IF(LEN(I126)&gt;9,LEFT(I126,10),"sai PO"),"")</f>
        <v>4144922382</v>
      </c>
      <c r="G126" s="20" t="s">
        <v>104</v>
      </c>
      <c r="I126" s="20" t="s">
        <v>2170</v>
      </c>
      <c r="K126" s="20" t="s">
        <v>37</v>
      </c>
      <c r="L126" s="27" t="str">
        <f>IF(K126&lt;&gt;"",VLOOKUP(K126,tenhang,2,0),"")</f>
        <v>Chả cốm 300g</v>
      </c>
      <c r="N126" s="46" t="str">
        <f>IF(K126&lt;&gt;"","K-HCM","")</f>
        <v>K-HCM</v>
      </c>
      <c r="Q126" s="28" t="str">
        <f>IF(K126&lt;&gt;"",VLOOKUP(K126,tenhang,3,0),"")</f>
        <v>Túi</v>
      </c>
      <c r="R126" s="29">
        <v>3</v>
      </c>
      <c r="T126" s="30">
        <f>IF(K126&lt;&gt;"",VLOOKUP(K126,tenhang,4,0),0)</f>
        <v>74250</v>
      </c>
      <c r="U126" s="30">
        <f>R126*T126</f>
        <v>222750</v>
      </c>
      <c r="X126" s="67">
        <f>IF(K126&lt;&gt;"",8,"")</f>
        <v>8</v>
      </c>
      <c r="Y126" s="31"/>
      <c r="Z126" s="30">
        <f>IF(K126&lt;&gt;"",ROUND(U126*X126*1%,0),"")</f>
        <v>17820</v>
      </c>
    </row>
    <row r="127" spans="1:26" ht="25.5" customHeight="1" x14ac:dyDescent="0.25">
      <c r="A127" s="88" t="s">
        <v>2157</v>
      </c>
      <c r="B127" s="83" t="str">
        <f>IF(I127&lt;&gt;"",IF(LEN(I127)&gt;9,LEFT(I127,10),"sai PO"),"")</f>
        <v>4144922382</v>
      </c>
      <c r="G127" s="20" t="s">
        <v>104</v>
      </c>
      <c r="I127" s="20" t="s">
        <v>2170</v>
      </c>
      <c r="K127" s="20" t="s">
        <v>45</v>
      </c>
      <c r="L127" s="27" t="str">
        <f>IF(K127&lt;&gt;"",VLOOKUP(K127,tenhang,2,0),"")</f>
        <v>Chả nướng 300g</v>
      </c>
      <c r="N127" s="46" t="str">
        <f>IF(K127&lt;&gt;"","K-HCM","")</f>
        <v>K-HCM</v>
      </c>
      <c r="Q127" s="28" t="str">
        <f>IF(K127&lt;&gt;"",VLOOKUP(K127,tenhang,3,0),"")</f>
        <v>Túi</v>
      </c>
      <c r="R127" s="29">
        <v>3</v>
      </c>
      <c r="T127" s="30">
        <f>IF(K127&lt;&gt;"",VLOOKUP(K127,tenhang,4,0),0)</f>
        <v>70950</v>
      </c>
      <c r="U127" s="30">
        <f>R127*T127</f>
        <v>212850</v>
      </c>
      <c r="X127" s="67">
        <f>IF(K127&lt;&gt;"",8,"")</f>
        <v>8</v>
      </c>
      <c r="Y127" s="31"/>
      <c r="Z127" s="30">
        <f>IF(K127&lt;&gt;"",ROUND(U127*X127*1%,0),"")</f>
        <v>17028</v>
      </c>
    </row>
    <row r="128" spans="1:26" ht="25.5" customHeight="1" x14ac:dyDescent="0.25">
      <c r="A128" s="88" t="s">
        <v>2157</v>
      </c>
      <c r="B128" s="83" t="str">
        <f>IF(I128&lt;&gt;"",IF(LEN(I128)&gt;9,LEFT(I128,10),"sai PO"),"")</f>
        <v>4144922382</v>
      </c>
      <c r="G128" s="20" t="s">
        <v>104</v>
      </c>
      <c r="I128" s="20" t="s">
        <v>2170</v>
      </c>
      <c r="K128" s="20" t="s">
        <v>57</v>
      </c>
      <c r="L128" s="27" t="str">
        <f>IF(K128&lt;&gt;"",VLOOKUP(K128,tenhang,2,0),"")</f>
        <v>Giò sụn gà 250g</v>
      </c>
      <c r="N128" s="46" t="str">
        <f>IF(K128&lt;&gt;"","K-HCM","")</f>
        <v>K-HCM</v>
      </c>
      <c r="Q128" s="28" t="str">
        <f>IF(K128&lt;&gt;"",VLOOKUP(K128,tenhang,3,0),"")</f>
        <v>Túi</v>
      </c>
      <c r="R128" s="29">
        <v>3</v>
      </c>
      <c r="T128" s="30">
        <f>IF(K128&lt;&gt;"",VLOOKUP(K128,tenhang,4,0),0)</f>
        <v>61050</v>
      </c>
      <c r="U128" s="30">
        <f>R128*T128</f>
        <v>183150</v>
      </c>
      <c r="X128" s="67">
        <f>IF(K128&lt;&gt;"",8,"")</f>
        <v>8</v>
      </c>
      <c r="Y128" s="31"/>
      <c r="Z128" s="30">
        <f>IF(K128&lt;&gt;"",ROUND(U128*X128*1%,0),"")</f>
        <v>14652</v>
      </c>
    </row>
    <row r="129" spans="1:26" ht="25.5" customHeight="1" x14ac:dyDescent="0.25">
      <c r="A129" s="88" t="s">
        <v>2157</v>
      </c>
      <c r="B129" s="83" t="str">
        <f>IF(I129&lt;&gt;"",IF(LEN(I129)&gt;9,LEFT(I129,10),"sai PO"),"")</f>
        <v>4144922382</v>
      </c>
      <c r="G129" s="20" t="s">
        <v>104</v>
      </c>
      <c r="I129" s="20" t="s">
        <v>2170</v>
      </c>
      <c r="K129" s="20" t="s">
        <v>67</v>
      </c>
      <c r="L129" s="27" t="str">
        <f>IF(K129&lt;&gt;"",VLOOKUP(K129,tenhang,2,0),"")</f>
        <v>Tai heo muối 200g</v>
      </c>
      <c r="N129" s="46" t="str">
        <f>IF(K129&lt;&gt;"","K-HCM","")</f>
        <v>K-HCM</v>
      </c>
      <c r="Q129" s="28" t="str">
        <f>IF(K129&lt;&gt;"",VLOOKUP(K129,tenhang,3,0),"")</f>
        <v>Túi</v>
      </c>
      <c r="R129" s="29">
        <v>3</v>
      </c>
      <c r="T129" s="30">
        <f>IF(K129&lt;&gt;"",VLOOKUP(K129,tenhang,4,0),0)</f>
        <v>55595</v>
      </c>
      <c r="U129" s="30">
        <f>R129*T129</f>
        <v>166785</v>
      </c>
      <c r="X129" s="67">
        <f>IF(K129&lt;&gt;"",8,"")</f>
        <v>8</v>
      </c>
      <c r="Y129" s="31"/>
      <c r="Z129" s="30">
        <f>IF(K129&lt;&gt;"",ROUND(U129*X129*1%,0),"")</f>
        <v>13343</v>
      </c>
    </row>
    <row r="130" spans="1:26" ht="25.5" customHeight="1" x14ac:dyDescent="0.25">
      <c r="A130" s="88" t="s">
        <v>2157</v>
      </c>
      <c r="B130" s="83" t="str">
        <f>IF(I130&lt;&gt;"",IF(LEN(I130)&gt;9,LEFT(I130,10),"sai PO"),"")</f>
        <v>4144922382</v>
      </c>
      <c r="G130" s="20" t="s">
        <v>104</v>
      </c>
      <c r="I130" s="20" t="s">
        <v>2170</v>
      </c>
      <c r="K130" s="20" t="s">
        <v>55</v>
      </c>
      <c r="L130" s="27" t="str">
        <f>IF(K130&lt;&gt;"",VLOOKUP(K130,tenhang,2,0),"")</f>
        <v>Gà muối 500g</v>
      </c>
      <c r="N130" s="46" t="str">
        <f>IF(K130&lt;&gt;"","K-HCM","")</f>
        <v>K-HCM</v>
      </c>
      <c r="Q130" s="28" t="str">
        <f>IF(K130&lt;&gt;"",VLOOKUP(K130,tenhang,3,0),"")</f>
        <v>Túi</v>
      </c>
      <c r="R130" s="29">
        <v>3</v>
      </c>
      <c r="T130" s="30">
        <f>IF(K130&lt;&gt;"",VLOOKUP(K130,tenhang,4,0),0)</f>
        <v>111058</v>
      </c>
      <c r="U130" s="30">
        <f>R130*T130</f>
        <v>333174</v>
      </c>
      <c r="X130" s="67">
        <f>IF(K130&lt;&gt;"",8,"")</f>
        <v>8</v>
      </c>
      <c r="Y130" s="31"/>
      <c r="Z130" s="30">
        <f>IF(K130&lt;&gt;"",ROUND(U130*X130*1%,0),"")</f>
        <v>26654</v>
      </c>
    </row>
    <row r="131" spans="1:26" ht="25.5" customHeight="1" x14ac:dyDescent="0.25">
      <c r="A131" s="88" t="s">
        <v>2157</v>
      </c>
      <c r="B131" s="83" t="str">
        <f>IF(I131&lt;&gt;"",IF(LEN(I131)&gt;9,LEFT(I131,10),"sai PO"),"")</f>
        <v>4144922382</v>
      </c>
      <c r="G131" s="20" t="s">
        <v>104</v>
      </c>
      <c r="I131" s="20" t="s">
        <v>2170</v>
      </c>
      <c r="K131" s="20" t="s">
        <v>39</v>
      </c>
      <c r="L131" s="27" t="str">
        <f>IF(K131&lt;&gt;"",VLOOKUP(K131,tenhang,2,0),"")</f>
        <v>Chân giò heo muối 300g</v>
      </c>
      <c r="N131" s="46" t="str">
        <f>IF(K131&lt;&gt;"","K-HCM","")</f>
        <v>K-HCM</v>
      </c>
      <c r="Q131" s="28" t="str">
        <f>IF(K131&lt;&gt;"",VLOOKUP(K131,tenhang,3,0),"")</f>
        <v>Túi</v>
      </c>
      <c r="R131" s="29">
        <v>3</v>
      </c>
      <c r="T131" s="30">
        <f>IF(K131&lt;&gt;"",VLOOKUP(K131,tenhang,4,0),0)</f>
        <v>73431</v>
      </c>
      <c r="U131" s="30">
        <f>R131*T131</f>
        <v>220293</v>
      </c>
      <c r="X131" s="67">
        <f>IF(K131&lt;&gt;"",8,"")</f>
        <v>8</v>
      </c>
      <c r="Y131" s="31"/>
      <c r="Z131" s="30">
        <f>IF(K131&lt;&gt;"",ROUND(U131*X131*1%,0),"")</f>
        <v>17623</v>
      </c>
    </row>
    <row r="132" spans="1:26" ht="25.5" customHeight="1" x14ac:dyDescent="0.25">
      <c r="A132" s="88" t="s">
        <v>2157</v>
      </c>
      <c r="B132" s="83" t="str">
        <f>IF(I132&lt;&gt;"",IF(LEN(I132)&gt;9,LEFT(I132,10),"sai PO"),"")</f>
        <v>4144947540</v>
      </c>
      <c r="G132" s="20" t="s">
        <v>101</v>
      </c>
      <c r="I132" s="20" t="s">
        <v>2160</v>
      </c>
      <c r="K132" s="20" t="s">
        <v>55</v>
      </c>
      <c r="L132" s="27" t="str">
        <f>IF(K132&lt;&gt;"",VLOOKUP(K132,tenhang,2,0),"")</f>
        <v>Gà muối 500g</v>
      </c>
      <c r="N132" s="46" t="str">
        <f>IF(K132&lt;&gt;"","K-HCM","")</f>
        <v>K-HCM</v>
      </c>
      <c r="Q132" s="28" t="str">
        <f>IF(K132&lt;&gt;"",VLOOKUP(K132,tenhang,3,0),"")</f>
        <v>Túi</v>
      </c>
      <c r="R132" s="29">
        <v>20</v>
      </c>
      <c r="T132" s="30">
        <f>IF(K132&lt;&gt;"",VLOOKUP(K132,tenhang,4,0),0)</f>
        <v>111058</v>
      </c>
      <c r="U132" s="30">
        <f>R132*T132</f>
        <v>2221160</v>
      </c>
      <c r="X132" s="67">
        <f>IF(K132&lt;&gt;"",8,"")</f>
        <v>8</v>
      </c>
      <c r="Y132" s="31"/>
      <c r="Z132" s="30">
        <f>IF(K132&lt;&gt;"",ROUND(U132*X132*1%,0),"")</f>
        <v>177693</v>
      </c>
    </row>
    <row r="133" spans="1:26" ht="25.5" customHeight="1" x14ac:dyDescent="0.25">
      <c r="A133" s="88" t="s">
        <v>2157</v>
      </c>
      <c r="B133" s="83" t="str">
        <f>IF(I133&lt;&gt;"",IF(LEN(I133)&gt;9,LEFT(I133,10),"sai PO"),"")</f>
        <v>4144975590</v>
      </c>
      <c r="G133" s="20" t="s">
        <v>125</v>
      </c>
      <c r="I133" s="20" t="s">
        <v>2173</v>
      </c>
      <c r="K133" s="20" t="s">
        <v>55</v>
      </c>
      <c r="L133" s="27" t="str">
        <f>IF(K133&lt;&gt;"",VLOOKUP(K133,tenhang,2,0),"")</f>
        <v>Gà muối 500g</v>
      </c>
      <c r="N133" s="46" t="str">
        <f>IF(K133&lt;&gt;"","K-HCM","")</f>
        <v>K-HCM</v>
      </c>
      <c r="Q133" s="28" t="str">
        <f>IF(K133&lt;&gt;"",VLOOKUP(K133,tenhang,3,0),"")</f>
        <v>Túi</v>
      </c>
      <c r="R133" s="29">
        <v>20</v>
      </c>
      <c r="T133" s="30">
        <f>IF(K133&lt;&gt;"",VLOOKUP(K133,tenhang,4,0),0)</f>
        <v>111058</v>
      </c>
      <c r="U133" s="30">
        <f>R133*T133</f>
        <v>2221160</v>
      </c>
      <c r="X133" s="67">
        <f>IF(K133&lt;&gt;"",8,"")</f>
        <v>8</v>
      </c>
      <c r="Y133" s="31"/>
      <c r="Z133" s="30">
        <f>IF(K133&lt;&gt;"",ROUND(U133*X133*1%,0),"")</f>
        <v>177693</v>
      </c>
    </row>
    <row r="134" spans="1:26" ht="25.5" customHeight="1" x14ac:dyDescent="0.25">
      <c r="A134" s="88" t="s">
        <v>2157</v>
      </c>
      <c r="B134" s="83" t="str">
        <f>IF(I134&lt;&gt;"",IF(LEN(I134)&gt;9,LEFT(I134,10),"sai PO"),"")</f>
        <v>4144975590</v>
      </c>
      <c r="G134" s="20" t="s">
        <v>125</v>
      </c>
      <c r="I134" s="20" t="s">
        <v>2173</v>
      </c>
      <c r="K134" s="20" t="s">
        <v>45</v>
      </c>
      <c r="L134" s="27" t="str">
        <f>IF(K134&lt;&gt;"",VLOOKUP(K134,tenhang,2,0),"")</f>
        <v>Chả nướng 300g</v>
      </c>
      <c r="N134" s="46" t="str">
        <f>IF(K134&lt;&gt;"","K-HCM","")</f>
        <v>K-HCM</v>
      </c>
      <c r="Q134" s="28" t="str">
        <f>IF(K134&lt;&gt;"",VLOOKUP(K134,tenhang,3,0),"")</f>
        <v>Túi</v>
      </c>
      <c r="R134" s="29">
        <v>10</v>
      </c>
      <c r="T134" s="30">
        <f>IF(K134&lt;&gt;"",VLOOKUP(K134,tenhang,4,0),0)</f>
        <v>70950</v>
      </c>
      <c r="U134" s="30">
        <f>R134*T134</f>
        <v>709500</v>
      </c>
      <c r="X134" s="67">
        <f>IF(K134&lt;&gt;"",8,"")</f>
        <v>8</v>
      </c>
      <c r="Y134" s="31"/>
      <c r="Z134" s="30">
        <f>IF(K134&lt;&gt;"",ROUND(U134*X134*1%,0),"")</f>
        <v>56760</v>
      </c>
    </row>
    <row r="135" spans="1:26" ht="25.5" customHeight="1" x14ac:dyDescent="0.25">
      <c r="A135" s="88" t="s">
        <v>2157</v>
      </c>
      <c r="B135" s="83" t="str">
        <f>IF(I135&lt;&gt;"",IF(LEN(I135)&gt;9,LEFT(I135,10),"sai PO"),"")</f>
        <v>4144975590</v>
      </c>
      <c r="G135" s="20" t="s">
        <v>125</v>
      </c>
      <c r="I135" s="20" t="s">
        <v>2173</v>
      </c>
      <c r="K135" s="20" t="s">
        <v>37</v>
      </c>
      <c r="L135" s="27" t="str">
        <f>IF(K135&lt;&gt;"",VLOOKUP(K135,tenhang,2,0),"")</f>
        <v>Chả cốm 300g</v>
      </c>
      <c r="N135" s="46" t="str">
        <f>IF(K135&lt;&gt;"","K-HCM","")</f>
        <v>K-HCM</v>
      </c>
      <c r="Q135" s="28" t="str">
        <f>IF(K135&lt;&gt;"",VLOOKUP(K135,tenhang,3,0),"")</f>
        <v>Túi</v>
      </c>
      <c r="R135" s="29">
        <v>5</v>
      </c>
      <c r="T135" s="30">
        <f>IF(K135&lt;&gt;"",VLOOKUP(K135,tenhang,4,0),0)</f>
        <v>74250</v>
      </c>
      <c r="U135" s="30">
        <f>R135*T135</f>
        <v>371250</v>
      </c>
      <c r="X135" s="67">
        <f>IF(K135&lt;&gt;"",8,"")</f>
        <v>8</v>
      </c>
      <c r="Y135" s="31"/>
      <c r="Z135" s="30">
        <f>IF(K135&lt;&gt;"",ROUND(U135*X135*1%,0),"")</f>
        <v>29700</v>
      </c>
    </row>
    <row r="136" spans="1:26" ht="25.5" customHeight="1" x14ac:dyDescent="0.25">
      <c r="A136" s="88" t="s">
        <v>2157</v>
      </c>
      <c r="B136" s="83" t="str">
        <f>IF(I136&lt;&gt;"",IF(LEN(I136)&gt;9,LEFT(I136,10),"sai PO"),"")</f>
        <v>4144975590</v>
      </c>
      <c r="G136" s="20" t="s">
        <v>125</v>
      </c>
      <c r="I136" s="20" t="s">
        <v>2173</v>
      </c>
      <c r="K136" s="20" t="s">
        <v>43</v>
      </c>
      <c r="L136" s="27" t="str">
        <f>IF(K136&lt;&gt;"",VLOOKUP(K136,tenhang,2,0),"")</f>
        <v>Chân gà sốt cay 400g</v>
      </c>
      <c r="N136" s="46" t="str">
        <f>IF(K136&lt;&gt;"","K-HCM","")</f>
        <v>K-HCM</v>
      </c>
      <c r="Q136" s="28" t="str">
        <f>IF(K136&lt;&gt;"",VLOOKUP(K136,tenhang,3,0),"")</f>
        <v>Túi</v>
      </c>
      <c r="R136" s="29">
        <v>5</v>
      </c>
      <c r="T136" s="30">
        <f>IF(K136&lt;&gt;"",VLOOKUP(K136,tenhang,4,0),0)</f>
        <v>90750</v>
      </c>
      <c r="U136" s="30">
        <f>R136*T136</f>
        <v>453750</v>
      </c>
      <c r="X136" s="67">
        <f>IF(K136&lt;&gt;"",8,"")</f>
        <v>8</v>
      </c>
      <c r="Y136" s="31"/>
      <c r="Z136" s="30">
        <f>IF(K136&lt;&gt;"",ROUND(U136*X136*1%,0),"")</f>
        <v>36300</v>
      </c>
    </row>
    <row r="137" spans="1:26" ht="25.5" customHeight="1" x14ac:dyDescent="0.25">
      <c r="A137" s="88" t="s">
        <v>2157</v>
      </c>
      <c r="B137" s="83" t="str">
        <f>IF(I137&lt;&gt;"",IF(LEN(I137)&gt;9,LEFT(I137,10),"sai PO"),"")</f>
        <v>4900895485</v>
      </c>
      <c r="G137" s="20" t="s">
        <v>101</v>
      </c>
      <c r="I137" s="20" t="s">
        <v>2159</v>
      </c>
      <c r="J137" s="92"/>
      <c r="K137" s="20" t="s">
        <v>30</v>
      </c>
      <c r="L137" s="27" t="str">
        <f>IF(K137&lt;&gt;"",VLOOKUP(K137,tenhang,2,0),"")</f>
        <v>Bắp bò muối 200g</v>
      </c>
      <c r="M137" s="76"/>
      <c r="N137" s="46" t="str">
        <f>IF(K137&lt;&gt;"","K-HCM","")</f>
        <v>K-HCM</v>
      </c>
      <c r="Q137" s="28" t="str">
        <f>IF(K137&lt;&gt;"",VLOOKUP(K137,tenhang,3,0),"")</f>
        <v>Túi</v>
      </c>
      <c r="R137" s="29">
        <v>59</v>
      </c>
      <c r="T137" s="30">
        <f>IF(K137&lt;&gt;"",VLOOKUP(K137,tenhang,4,0),0)</f>
        <v>87787</v>
      </c>
      <c r="U137" s="30">
        <f>R137*T137</f>
        <v>5179433</v>
      </c>
      <c r="X137" s="67">
        <f>IF(K137&lt;&gt;"",8,"")</f>
        <v>8</v>
      </c>
      <c r="Y137" s="31"/>
      <c r="Z137" s="30">
        <f>IF(K137&lt;&gt;"",ROUND(U137*X137*1%,0),"")</f>
        <v>414355</v>
      </c>
    </row>
    <row r="138" spans="1:26" ht="25.5" customHeight="1" x14ac:dyDescent="0.25">
      <c r="A138" s="88" t="s">
        <v>2157</v>
      </c>
      <c r="B138" s="83" t="str">
        <f>IF(I138&lt;&gt;"",IF(LEN(I138)&gt;9,LEFT(I138,10),"sai PO"),"")</f>
        <v>4900895485</v>
      </c>
      <c r="G138" s="20" t="s">
        <v>101</v>
      </c>
      <c r="I138" s="20" t="s">
        <v>2159</v>
      </c>
      <c r="J138" s="92"/>
      <c r="K138" s="20" t="s">
        <v>39</v>
      </c>
      <c r="L138" s="27" t="str">
        <f>IF(K138&lt;&gt;"",VLOOKUP(K138,tenhang,2,0),"")</f>
        <v>Chân giò heo muối 300g</v>
      </c>
      <c r="M138" s="76"/>
      <c r="N138" s="46" t="str">
        <f>IF(K138&lt;&gt;"","K-HCM","")</f>
        <v>K-HCM</v>
      </c>
      <c r="Q138" s="28" t="str">
        <f>IF(K138&lt;&gt;"",VLOOKUP(K138,tenhang,3,0),"")</f>
        <v>Túi</v>
      </c>
      <c r="R138" s="29">
        <v>224</v>
      </c>
      <c r="T138" s="30">
        <f>IF(K138&lt;&gt;"",VLOOKUP(K138,tenhang,4,0),0)</f>
        <v>73431</v>
      </c>
      <c r="U138" s="30">
        <f>R138*T138</f>
        <v>16448544</v>
      </c>
      <c r="X138" s="67">
        <f>IF(K138&lt;&gt;"",8,"")</f>
        <v>8</v>
      </c>
      <c r="Y138" s="31"/>
      <c r="Z138" s="30">
        <f>IF(K138&lt;&gt;"",ROUND(U138*X138*1%,0),"")</f>
        <v>1315884</v>
      </c>
    </row>
    <row r="139" spans="1:26" ht="25.5" customHeight="1" x14ac:dyDescent="0.25">
      <c r="A139" s="88" t="s">
        <v>2157</v>
      </c>
      <c r="B139" s="83" t="str">
        <f>IF(I139&lt;&gt;"",IF(LEN(I139)&gt;9,LEFT(I139,10),"sai PO"),"")</f>
        <v>4900895485</v>
      </c>
      <c r="G139" s="20" t="s">
        <v>101</v>
      </c>
      <c r="I139" s="20" t="s">
        <v>2159</v>
      </c>
      <c r="J139" s="92"/>
      <c r="K139" s="20" t="s">
        <v>55</v>
      </c>
      <c r="L139" s="27" t="str">
        <f>IF(K139&lt;&gt;"",VLOOKUP(K139,tenhang,2,0),"")</f>
        <v>Gà muối 500g</v>
      </c>
      <c r="M139" s="76"/>
      <c r="N139" s="46" t="str">
        <f>IF(K139&lt;&gt;"","K-HCM","")</f>
        <v>K-HCM</v>
      </c>
      <c r="Q139" s="28" t="str">
        <f>IF(K139&lt;&gt;"",VLOOKUP(K139,tenhang,3,0),"")</f>
        <v>Túi</v>
      </c>
      <c r="R139" s="29">
        <v>484</v>
      </c>
      <c r="T139" s="30">
        <f>IF(K139&lt;&gt;"",VLOOKUP(K139,tenhang,4,0),0)</f>
        <v>111058</v>
      </c>
      <c r="U139" s="30">
        <f>R139*T139</f>
        <v>53752072</v>
      </c>
      <c r="X139" s="67">
        <f>IF(K139&lt;&gt;"",8,"")</f>
        <v>8</v>
      </c>
      <c r="Y139" s="31"/>
      <c r="Z139" s="30">
        <f>IF(K139&lt;&gt;"",ROUND(U139*X139*1%,0),"")</f>
        <v>4300166</v>
      </c>
    </row>
    <row r="140" spans="1:26" ht="25.5" customHeight="1" x14ac:dyDescent="0.25">
      <c r="A140" s="88" t="s">
        <v>2157</v>
      </c>
      <c r="B140" s="83" t="str">
        <f>IF(I140&lt;&gt;"",IF(LEN(I140)&gt;9,LEFT(I140,10),"sai PO"),"")</f>
        <v>4900895485</v>
      </c>
      <c r="G140" s="20" t="s">
        <v>101</v>
      </c>
      <c r="I140" s="20" t="s">
        <v>2159</v>
      </c>
      <c r="J140" s="92"/>
      <c r="K140" s="20" t="s">
        <v>67</v>
      </c>
      <c r="L140" s="27" t="str">
        <f>IF(K140&lt;&gt;"",VLOOKUP(K140,tenhang,2,0),"")</f>
        <v>Tai heo muối 200g</v>
      </c>
      <c r="M140" s="76"/>
      <c r="N140" s="46" t="str">
        <f>IF(K140&lt;&gt;"","K-HCM","")</f>
        <v>K-HCM</v>
      </c>
      <c r="Q140" s="28" t="str">
        <f>IF(K140&lt;&gt;"",VLOOKUP(K140,tenhang,3,0),"")</f>
        <v>Túi</v>
      </c>
      <c r="R140" s="29">
        <v>96</v>
      </c>
      <c r="T140" s="30">
        <f>IF(K140&lt;&gt;"",VLOOKUP(K140,tenhang,4,0),0)</f>
        <v>55595</v>
      </c>
      <c r="U140" s="30">
        <f>R140*T140</f>
        <v>5337120</v>
      </c>
      <c r="X140" s="67">
        <f>IF(K140&lt;&gt;"",8,"")</f>
        <v>8</v>
      </c>
      <c r="Y140" s="31"/>
      <c r="Z140" s="30">
        <f>IF(K140&lt;&gt;"",ROUND(U140*X140*1%,0),"")</f>
        <v>426970</v>
      </c>
    </row>
    <row r="141" spans="1:26" ht="25.5" customHeight="1" x14ac:dyDescent="0.25">
      <c r="A141" s="88" t="s">
        <v>2157</v>
      </c>
      <c r="B141" s="83" t="str">
        <f>IF(I141&lt;&gt;"",IF(LEN(I141)&gt;9,LEFT(I141,10),"sai PO"),"")</f>
        <v>4900895485</v>
      </c>
      <c r="G141" s="20" t="s">
        <v>101</v>
      </c>
      <c r="I141" s="20" t="s">
        <v>2159</v>
      </c>
      <c r="J141" s="92"/>
      <c r="K141" s="20" t="s">
        <v>49</v>
      </c>
      <c r="L141" s="27" t="str">
        <f>IF(K141&lt;&gt;"",VLOOKUP(K141,tenhang,2,0),"")</f>
        <v>Giò lụa cây 250g</v>
      </c>
      <c r="M141" s="76"/>
      <c r="N141" s="46" t="str">
        <f>IF(K141&lt;&gt;"","K-HCM","")</f>
        <v>K-HCM</v>
      </c>
      <c r="Q141" s="28" t="str">
        <f>IF(K141&lt;&gt;"",VLOOKUP(K141,tenhang,3,0),"")</f>
        <v>Túi</v>
      </c>
      <c r="R141" s="29">
        <v>114</v>
      </c>
      <c r="T141" s="30">
        <f>IF(K141&lt;&gt;"",VLOOKUP(K141,tenhang,4,0),0)</f>
        <v>59400</v>
      </c>
      <c r="U141" s="30">
        <f>R141*T141</f>
        <v>6771600</v>
      </c>
      <c r="X141" s="67">
        <f>IF(K141&lt;&gt;"",8,"")</f>
        <v>8</v>
      </c>
      <c r="Y141" s="31"/>
      <c r="Z141" s="30">
        <f>IF(K141&lt;&gt;"",ROUND(U141*X141*1%,0),"")</f>
        <v>541728</v>
      </c>
    </row>
    <row r="142" spans="1:26" ht="25.5" customHeight="1" x14ac:dyDescent="0.25">
      <c r="A142" s="88" t="s">
        <v>2157</v>
      </c>
      <c r="B142" s="83" t="str">
        <f>IF(I142&lt;&gt;"",IF(LEN(I142)&gt;9,LEFT(I142,10),"sai PO"),"")</f>
        <v>4900895485</v>
      </c>
      <c r="G142" s="20" t="s">
        <v>101</v>
      </c>
      <c r="I142" s="20" t="s">
        <v>2159</v>
      </c>
      <c r="J142" s="92"/>
      <c r="K142" s="20" t="s">
        <v>45</v>
      </c>
      <c r="L142" s="27" t="str">
        <f>IF(K142&lt;&gt;"",VLOOKUP(K142,tenhang,2,0),"")</f>
        <v>Chả nướng 300g</v>
      </c>
      <c r="M142" s="76"/>
      <c r="N142" s="46" t="str">
        <f>IF(K142&lt;&gt;"","K-HCM","")</f>
        <v>K-HCM</v>
      </c>
      <c r="Q142" s="28" t="str">
        <f>IF(K142&lt;&gt;"",VLOOKUP(K142,tenhang,3,0),"")</f>
        <v>Túi</v>
      </c>
      <c r="R142" s="29">
        <v>47</v>
      </c>
      <c r="T142" s="30">
        <f>IF(K142&lt;&gt;"",VLOOKUP(K142,tenhang,4,0),0)</f>
        <v>70950</v>
      </c>
      <c r="U142" s="30">
        <f>R142*T142</f>
        <v>3334650</v>
      </c>
      <c r="X142" s="67">
        <f>IF(K142&lt;&gt;"",8,"")</f>
        <v>8</v>
      </c>
      <c r="Y142" s="31"/>
      <c r="Z142" s="30">
        <f>IF(K142&lt;&gt;"",ROUND(U142*X142*1%,0),"")</f>
        <v>266772</v>
      </c>
    </row>
    <row r="143" spans="1:26" ht="25.5" customHeight="1" x14ac:dyDescent="0.25">
      <c r="A143" s="88" t="s">
        <v>2157</v>
      </c>
      <c r="B143" s="83" t="str">
        <f>IF(I143&lt;&gt;"",IF(LEN(I143)&gt;9,LEFT(I143,10),"sai PO"),"")</f>
        <v>4900895485</v>
      </c>
      <c r="G143" s="20" t="s">
        <v>101</v>
      </c>
      <c r="I143" s="20" t="s">
        <v>2159</v>
      </c>
      <c r="J143" s="92"/>
      <c r="K143" s="20" t="s">
        <v>37</v>
      </c>
      <c r="L143" s="27" t="str">
        <f>IF(K143&lt;&gt;"",VLOOKUP(K143,tenhang,2,0),"")</f>
        <v>Chả cốm 300g</v>
      </c>
      <c r="M143" s="76"/>
      <c r="N143" s="46" t="str">
        <f>IF(K143&lt;&gt;"","K-HCM","")</f>
        <v>K-HCM</v>
      </c>
      <c r="Q143" s="28" t="str">
        <f>IF(K143&lt;&gt;"",VLOOKUP(K143,tenhang,3,0),"")</f>
        <v>Túi</v>
      </c>
      <c r="R143" s="29">
        <v>77</v>
      </c>
      <c r="T143" s="30">
        <f>IF(K143&lt;&gt;"",VLOOKUP(K143,tenhang,4,0),0)</f>
        <v>74250</v>
      </c>
      <c r="U143" s="30">
        <f>R143*T143</f>
        <v>5717250</v>
      </c>
      <c r="X143" s="67">
        <f>IF(K143&lt;&gt;"",8,"")</f>
        <v>8</v>
      </c>
      <c r="Y143" s="31"/>
      <c r="Z143" s="30">
        <f>IF(K143&lt;&gt;"",ROUND(U143*X143*1%,0),"")</f>
        <v>457380</v>
      </c>
    </row>
    <row r="144" spans="1:26" ht="25.5" customHeight="1" x14ac:dyDescent="0.25">
      <c r="A144" s="88" t="s">
        <v>2157</v>
      </c>
      <c r="B144" s="83" t="str">
        <f>IF(I144&lt;&gt;"",IF(LEN(I144)&gt;9,LEFT(I144,10),"sai PO"),"")</f>
        <v>4900895485</v>
      </c>
      <c r="G144" s="20" t="s">
        <v>101</v>
      </c>
      <c r="I144" s="20" t="s">
        <v>2159</v>
      </c>
      <c r="J144" s="92"/>
      <c r="K144" s="20" t="s">
        <v>47</v>
      </c>
      <c r="L144" s="27" t="str">
        <f>IF(K144&lt;&gt;"",VLOOKUP(K144,tenhang,2,0),"")</f>
        <v>Đùi gà sốt cay 500g</v>
      </c>
      <c r="M144" s="76"/>
      <c r="N144" s="46" t="str">
        <f>IF(K144&lt;&gt;"","K-HCM","")</f>
        <v>K-HCM</v>
      </c>
      <c r="Q144" s="28" t="str">
        <f>IF(K144&lt;&gt;"",VLOOKUP(K144,tenhang,3,0),"")</f>
        <v>Túi</v>
      </c>
      <c r="R144" s="29">
        <v>7</v>
      </c>
      <c r="T144" s="30">
        <f>IF(K144&lt;&gt;"",VLOOKUP(K144,tenhang,4,0),0)</f>
        <v>105400</v>
      </c>
      <c r="U144" s="30">
        <f>R144*T144</f>
        <v>737800</v>
      </c>
      <c r="X144" s="67">
        <f>IF(K144&lt;&gt;"",8,"")</f>
        <v>8</v>
      </c>
      <c r="Y144" s="31"/>
      <c r="Z144" s="30">
        <f>IF(K144&lt;&gt;"",ROUND(U144*X144*1%,0),"")</f>
        <v>59024</v>
      </c>
    </row>
    <row r="145" spans="1:26" ht="25.5" customHeight="1" x14ac:dyDescent="0.25">
      <c r="A145" s="88" t="s">
        <v>2157</v>
      </c>
      <c r="B145" s="83" t="str">
        <f>IF(I145&lt;&gt;"",IF(LEN(I145)&gt;9,LEFT(I145,10),"sai PO"),"")</f>
        <v>4900895485</v>
      </c>
      <c r="G145" s="20" t="s">
        <v>101</v>
      </c>
      <c r="I145" s="20" t="s">
        <v>2159</v>
      </c>
      <c r="K145" s="20" t="s">
        <v>43</v>
      </c>
      <c r="L145" s="27" t="str">
        <f>IF(K145&lt;&gt;"",VLOOKUP(K145,tenhang,2,0),"")</f>
        <v>Chân gà sốt cay 400g</v>
      </c>
      <c r="N145" s="46" t="str">
        <f>IF(K145&lt;&gt;"","K-HCM","")</f>
        <v>K-HCM</v>
      </c>
      <c r="Q145" s="28" t="str">
        <f>IF(K145&lt;&gt;"",VLOOKUP(K145,tenhang,3,0),"")</f>
        <v>Túi</v>
      </c>
      <c r="R145" s="29">
        <v>27</v>
      </c>
      <c r="T145" s="30">
        <f>IF(K145&lt;&gt;"",VLOOKUP(K145,tenhang,4,0),0)</f>
        <v>90750</v>
      </c>
      <c r="U145" s="30">
        <f>R145*T145</f>
        <v>2450250</v>
      </c>
      <c r="X145" s="67">
        <f>IF(K145&lt;&gt;"",8,"")</f>
        <v>8</v>
      </c>
      <c r="Y145" s="31"/>
      <c r="Z145" s="30">
        <f>IF(K145&lt;&gt;"",ROUND(U145*X145*1%,0),"")</f>
        <v>196020</v>
      </c>
    </row>
    <row r="146" spans="1:26" ht="25.5" customHeight="1" x14ac:dyDescent="0.25">
      <c r="A146" s="88" t="s">
        <v>2157</v>
      </c>
      <c r="B146" s="83" t="str">
        <f>IF(I146&lt;&gt;"",IF(LEN(I146)&gt;9,LEFT(I146,10),"sai PO"),"")</f>
        <v>4900895485</v>
      </c>
      <c r="G146" s="20" t="s">
        <v>101</v>
      </c>
      <c r="I146" s="20" t="s">
        <v>2159</v>
      </c>
      <c r="K146" s="20" t="s">
        <v>59</v>
      </c>
      <c r="L146" s="27" t="str">
        <f>IF(K146&lt;&gt;"",VLOOKUP(K146,tenhang,2,0),"")</f>
        <v>Giò Tai Lưỡi Xào 250g</v>
      </c>
      <c r="N146" s="46" t="str">
        <f>IF(K146&lt;&gt;"","K-HCM","")</f>
        <v>K-HCM</v>
      </c>
      <c r="Q146" s="28" t="str">
        <f>IF(K146&lt;&gt;"",VLOOKUP(K146,tenhang,3,0),"")</f>
        <v>Túi</v>
      </c>
      <c r="R146" s="29">
        <v>162</v>
      </c>
      <c r="T146" s="30">
        <f>IF(K146&lt;&gt;"",VLOOKUP(K146,tenhang,4,0),0)</f>
        <v>50182</v>
      </c>
      <c r="U146" s="30">
        <f>R146*T146</f>
        <v>8129484</v>
      </c>
      <c r="X146" s="67">
        <f>IF(K146&lt;&gt;"",8,"")</f>
        <v>8</v>
      </c>
      <c r="Y146" s="31"/>
      <c r="Z146" s="30">
        <f>IF(K146&lt;&gt;"",ROUND(U146*X146*1%,0),"")</f>
        <v>650359</v>
      </c>
    </row>
    <row r="147" spans="1:26" ht="25.5" customHeight="1" x14ac:dyDescent="0.25">
      <c r="A147" s="88" t="s">
        <v>2157</v>
      </c>
      <c r="B147" s="83" t="str">
        <f>IF(I147&lt;&gt;"",IF(LEN(I147)&gt;9,LEFT(I147,10),"sai PO"),"")</f>
        <v>4900895485</v>
      </c>
      <c r="G147" s="20" t="s">
        <v>101</v>
      </c>
      <c r="I147" s="20" t="s">
        <v>2159</v>
      </c>
      <c r="K147" s="20" t="s">
        <v>65</v>
      </c>
      <c r="L147" s="27" t="str">
        <f>IF(K147&lt;&gt;"",VLOOKUP(K147,tenhang,2,0),"")</f>
        <v>Mọc Nấm Hương 250g</v>
      </c>
      <c r="N147" s="46" t="str">
        <f>IF(K147&lt;&gt;"","K-HCM","")</f>
        <v>K-HCM</v>
      </c>
      <c r="Q147" s="28" t="str">
        <f>IF(K147&lt;&gt;"",VLOOKUP(K147,tenhang,3,0),"")</f>
        <v>Túi</v>
      </c>
      <c r="R147" s="29">
        <v>54</v>
      </c>
      <c r="T147" s="30">
        <f>IF(K147&lt;&gt;"",VLOOKUP(K147,tenhang,4,0),0)</f>
        <v>46000</v>
      </c>
      <c r="U147" s="30">
        <f>R147*T147</f>
        <v>2484000</v>
      </c>
      <c r="X147" s="67">
        <f>IF(K147&lt;&gt;"",8,"")</f>
        <v>8</v>
      </c>
      <c r="Y147" s="31"/>
      <c r="Z147" s="30">
        <f>IF(K147&lt;&gt;"",ROUND(U147*X147*1%,0),"")</f>
        <v>198720</v>
      </c>
    </row>
    <row r="148" spans="1:26" ht="25.5" customHeight="1" x14ac:dyDescent="0.25">
      <c r="B148" s="83" t="str">
        <f t="shared" ref="B131:B194" si="0">IF(I148&lt;&gt;"",IF(LEN(I148)&gt;9,LEFT(I148,10),"sai PO"),"")</f>
        <v/>
      </c>
      <c r="L148" s="27" t="str">
        <f t="shared" ref="L130:L193" si="1">IF(K148&lt;&gt;"",VLOOKUP(K148,tenhang,2,0),"")</f>
        <v/>
      </c>
      <c r="N148" s="46" t="str">
        <f t="shared" ref="N131:N194" si="2">IF(K148&lt;&gt;"","K-HCM","")</f>
        <v/>
      </c>
      <c r="Q148" s="28" t="str">
        <f t="shared" ref="Q130:Q193" si="3">IF(K148&lt;&gt;"",VLOOKUP(K148,tenhang,3,0),"")</f>
        <v/>
      </c>
      <c r="R148" s="29"/>
      <c r="T148" s="30">
        <f t="shared" ref="T131:T194" si="4">IF(K148&lt;&gt;"",VLOOKUP(K148,tenhang,4,0),0)</f>
        <v>0</v>
      </c>
      <c r="U148" s="30">
        <f t="shared" ref="U131:U194" si="5">R148*T148</f>
        <v>0</v>
      </c>
      <c r="X148" s="67" t="str">
        <f t="shared" ref="X138:X201" si="6">IF(K148&lt;&gt;"",8,"")</f>
        <v/>
      </c>
      <c r="Y148" s="31"/>
      <c r="Z148" s="30" t="str">
        <f t="shared" ref="Z138:Z201" si="7">IF(K148&lt;&gt;"",ROUND(U148*X148*1%,0),"")</f>
        <v/>
      </c>
    </row>
    <row r="149" spans="1:26" ht="25.5" customHeight="1" x14ac:dyDescent="0.25">
      <c r="B149" s="83" t="str">
        <f t="shared" si="0"/>
        <v/>
      </c>
      <c r="L149" s="27" t="str">
        <f t="shared" si="1"/>
        <v/>
      </c>
      <c r="N149" s="46" t="str">
        <f t="shared" si="2"/>
        <v/>
      </c>
      <c r="Q149" s="28" t="str">
        <f t="shared" si="3"/>
        <v/>
      </c>
      <c r="R149" s="29"/>
      <c r="T149" s="30">
        <f t="shared" si="4"/>
        <v>0</v>
      </c>
      <c r="U149" s="30">
        <f t="shared" si="5"/>
        <v>0</v>
      </c>
      <c r="X149" s="67" t="str">
        <f t="shared" si="6"/>
        <v/>
      </c>
      <c r="Y149" s="31"/>
      <c r="Z149" s="30" t="str">
        <f t="shared" si="7"/>
        <v/>
      </c>
    </row>
    <row r="150" spans="1:26" ht="25.5" customHeight="1" x14ac:dyDescent="0.25">
      <c r="B150" s="83" t="str">
        <f t="shared" si="0"/>
        <v/>
      </c>
      <c r="L150" s="27" t="str">
        <f t="shared" si="1"/>
        <v/>
      </c>
      <c r="N150" s="46" t="str">
        <f t="shared" si="2"/>
        <v/>
      </c>
      <c r="Q150" s="28" t="str">
        <f t="shared" si="3"/>
        <v/>
      </c>
      <c r="R150" s="29"/>
      <c r="T150" s="30">
        <f t="shared" si="4"/>
        <v>0</v>
      </c>
      <c r="U150" s="30">
        <f t="shared" si="5"/>
        <v>0</v>
      </c>
      <c r="X150" s="67" t="str">
        <f t="shared" si="6"/>
        <v/>
      </c>
      <c r="Y150" s="31"/>
      <c r="Z150" s="30" t="str">
        <f t="shared" si="7"/>
        <v/>
      </c>
    </row>
    <row r="151" spans="1:26" ht="25.5" customHeight="1" x14ac:dyDescent="0.25">
      <c r="B151" s="83" t="str">
        <f t="shared" si="0"/>
        <v/>
      </c>
      <c r="L151" s="27" t="str">
        <f t="shared" si="1"/>
        <v/>
      </c>
      <c r="N151" s="46" t="str">
        <f t="shared" si="2"/>
        <v/>
      </c>
      <c r="Q151" s="28" t="str">
        <f t="shared" si="3"/>
        <v/>
      </c>
      <c r="T151" s="30">
        <f t="shared" si="4"/>
        <v>0</v>
      </c>
      <c r="U151" s="30">
        <f t="shared" si="5"/>
        <v>0</v>
      </c>
      <c r="X151" s="67" t="str">
        <f t="shared" si="6"/>
        <v/>
      </c>
      <c r="Y151" s="31"/>
      <c r="Z151" s="30" t="str">
        <f t="shared" si="7"/>
        <v/>
      </c>
    </row>
    <row r="152" spans="1:26" ht="25.5" customHeight="1" x14ac:dyDescent="0.25">
      <c r="B152" s="83" t="str">
        <f t="shared" si="0"/>
        <v/>
      </c>
      <c r="L152" s="27" t="str">
        <f t="shared" si="1"/>
        <v/>
      </c>
      <c r="N152" s="46" t="str">
        <f t="shared" si="2"/>
        <v/>
      </c>
      <c r="Q152" s="28" t="str">
        <f t="shared" si="3"/>
        <v/>
      </c>
      <c r="T152" s="30">
        <f t="shared" si="4"/>
        <v>0</v>
      </c>
      <c r="U152" s="30">
        <f t="shared" si="5"/>
        <v>0</v>
      </c>
      <c r="X152" s="67" t="str">
        <f t="shared" si="6"/>
        <v/>
      </c>
      <c r="Y152" s="31"/>
      <c r="Z152" s="30" t="str">
        <f t="shared" si="7"/>
        <v/>
      </c>
    </row>
    <row r="153" spans="1:26" ht="25.5" customHeight="1" x14ac:dyDescent="0.25">
      <c r="B153" s="83" t="str">
        <f t="shared" si="0"/>
        <v/>
      </c>
      <c r="L153" s="27" t="str">
        <f t="shared" si="1"/>
        <v/>
      </c>
      <c r="N153" s="46" t="str">
        <f t="shared" si="2"/>
        <v/>
      </c>
      <c r="Q153" s="28" t="str">
        <f t="shared" si="3"/>
        <v/>
      </c>
      <c r="T153" s="30">
        <f t="shared" si="4"/>
        <v>0</v>
      </c>
      <c r="U153" s="30">
        <f t="shared" si="5"/>
        <v>0</v>
      </c>
      <c r="X153" s="67" t="str">
        <f t="shared" si="6"/>
        <v/>
      </c>
      <c r="Y153" s="31"/>
      <c r="Z153" s="30" t="str">
        <f t="shared" si="7"/>
        <v/>
      </c>
    </row>
    <row r="154" spans="1:26" ht="25.5" customHeight="1" x14ac:dyDescent="0.25">
      <c r="B154" s="83" t="str">
        <f t="shared" si="0"/>
        <v/>
      </c>
      <c r="L154" s="27" t="str">
        <f t="shared" si="1"/>
        <v/>
      </c>
      <c r="N154" s="46" t="str">
        <f t="shared" si="2"/>
        <v/>
      </c>
      <c r="Q154" s="28" t="str">
        <f t="shared" si="3"/>
        <v/>
      </c>
      <c r="T154" s="30">
        <f t="shared" si="4"/>
        <v>0</v>
      </c>
      <c r="U154" s="30">
        <f t="shared" si="5"/>
        <v>0</v>
      </c>
      <c r="X154" s="67" t="str">
        <f t="shared" si="6"/>
        <v/>
      </c>
      <c r="Y154" s="31"/>
      <c r="Z154" s="30" t="str">
        <f t="shared" si="7"/>
        <v/>
      </c>
    </row>
    <row r="155" spans="1:26" ht="25.5" customHeight="1" x14ac:dyDescent="0.25">
      <c r="B155" s="83" t="str">
        <f t="shared" si="0"/>
        <v/>
      </c>
      <c r="L155" s="27" t="str">
        <f t="shared" si="1"/>
        <v/>
      </c>
      <c r="N155" s="46" t="str">
        <f t="shared" si="2"/>
        <v/>
      </c>
      <c r="Q155" s="28" t="str">
        <f t="shared" si="3"/>
        <v/>
      </c>
      <c r="T155" s="30">
        <f t="shared" si="4"/>
        <v>0</v>
      </c>
      <c r="U155" s="30">
        <f t="shared" si="5"/>
        <v>0</v>
      </c>
      <c r="X155" s="67" t="str">
        <f t="shared" si="6"/>
        <v/>
      </c>
      <c r="Y155" s="31"/>
      <c r="Z155" s="30" t="str">
        <f t="shared" si="7"/>
        <v/>
      </c>
    </row>
    <row r="156" spans="1:26" ht="25.5" customHeight="1" x14ac:dyDescent="0.25">
      <c r="B156" s="83" t="str">
        <f t="shared" si="0"/>
        <v/>
      </c>
      <c r="L156" s="27" t="str">
        <f t="shared" si="1"/>
        <v/>
      </c>
      <c r="N156" s="46" t="str">
        <f t="shared" si="2"/>
        <v/>
      </c>
      <c r="Q156" s="28" t="str">
        <f t="shared" si="3"/>
        <v/>
      </c>
      <c r="T156" s="30">
        <f t="shared" si="4"/>
        <v>0</v>
      </c>
      <c r="U156" s="30">
        <f t="shared" si="5"/>
        <v>0</v>
      </c>
      <c r="X156" s="67" t="str">
        <f t="shared" si="6"/>
        <v/>
      </c>
      <c r="Y156" s="31"/>
      <c r="Z156" s="30" t="str">
        <f t="shared" si="7"/>
        <v/>
      </c>
    </row>
    <row r="157" spans="1:26" ht="25.5" customHeight="1" x14ac:dyDescent="0.25">
      <c r="B157" s="83" t="str">
        <f t="shared" si="0"/>
        <v/>
      </c>
      <c r="L157" s="27" t="str">
        <f t="shared" si="1"/>
        <v/>
      </c>
      <c r="N157" s="46" t="str">
        <f t="shared" si="2"/>
        <v/>
      </c>
      <c r="Q157" s="28" t="str">
        <f t="shared" si="3"/>
        <v/>
      </c>
      <c r="T157" s="30">
        <f t="shared" si="4"/>
        <v>0</v>
      </c>
      <c r="U157" s="30">
        <f t="shared" si="5"/>
        <v>0</v>
      </c>
      <c r="X157" s="67" t="str">
        <f t="shared" si="6"/>
        <v/>
      </c>
      <c r="Y157" s="31"/>
      <c r="Z157" s="30" t="str">
        <f t="shared" si="7"/>
        <v/>
      </c>
    </row>
    <row r="158" spans="1:26" ht="25.5" customHeight="1" x14ac:dyDescent="0.25">
      <c r="B158" s="83" t="str">
        <f t="shared" si="0"/>
        <v/>
      </c>
      <c r="L158" s="27" t="str">
        <f t="shared" si="1"/>
        <v/>
      </c>
      <c r="N158" s="46" t="str">
        <f t="shared" si="2"/>
        <v/>
      </c>
      <c r="Q158" s="28" t="str">
        <f t="shared" si="3"/>
        <v/>
      </c>
      <c r="T158" s="30">
        <f t="shared" si="4"/>
        <v>0</v>
      </c>
      <c r="U158" s="30">
        <f t="shared" si="5"/>
        <v>0</v>
      </c>
      <c r="X158" s="67" t="str">
        <f t="shared" si="6"/>
        <v/>
      </c>
      <c r="Y158" s="31"/>
      <c r="Z158" s="30" t="str">
        <f t="shared" si="7"/>
        <v/>
      </c>
    </row>
    <row r="159" spans="1:26" ht="25.5" customHeight="1" x14ac:dyDescent="0.25">
      <c r="B159" s="83" t="str">
        <f t="shared" si="0"/>
        <v/>
      </c>
      <c r="L159" s="27" t="str">
        <f t="shared" si="1"/>
        <v/>
      </c>
      <c r="N159" s="46" t="str">
        <f t="shared" si="2"/>
        <v/>
      </c>
      <c r="Q159" s="28" t="str">
        <f t="shared" si="3"/>
        <v/>
      </c>
      <c r="T159" s="30">
        <f t="shared" si="4"/>
        <v>0</v>
      </c>
      <c r="U159" s="30">
        <f t="shared" si="5"/>
        <v>0</v>
      </c>
      <c r="X159" s="67" t="str">
        <f t="shared" si="6"/>
        <v/>
      </c>
      <c r="Y159" s="31"/>
      <c r="Z159" s="30" t="str">
        <f t="shared" si="7"/>
        <v/>
      </c>
    </row>
    <row r="160" spans="1:26" ht="25.5" customHeight="1" x14ac:dyDescent="0.25">
      <c r="B160" s="83" t="str">
        <f t="shared" si="0"/>
        <v/>
      </c>
      <c r="L160" s="27" t="str">
        <f t="shared" si="1"/>
        <v/>
      </c>
      <c r="N160" s="46" t="str">
        <f t="shared" si="2"/>
        <v/>
      </c>
      <c r="Q160" s="28" t="str">
        <f t="shared" si="3"/>
        <v/>
      </c>
      <c r="T160" s="30">
        <f t="shared" si="4"/>
        <v>0</v>
      </c>
      <c r="U160" s="30">
        <f t="shared" si="5"/>
        <v>0</v>
      </c>
      <c r="X160" s="67" t="str">
        <f t="shared" si="6"/>
        <v/>
      </c>
      <c r="Y160" s="31"/>
      <c r="Z160" s="30" t="str">
        <f t="shared" si="7"/>
        <v/>
      </c>
    </row>
    <row r="161" spans="2:26" ht="25.5" customHeight="1" x14ac:dyDescent="0.25">
      <c r="B161" s="83" t="str">
        <f t="shared" si="0"/>
        <v/>
      </c>
      <c r="L161" s="27" t="str">
        <f t="shared" si="1"/>
        <v/>
      </c>
      <c r="N161" s="46" t="str">
        <f t="shared" si="2"/>
        <v/>
      </c>
      <c r="Q161" s="28" t="str">
        <f t="shared" si="3"/>
        <v/>
      </c>
      <c r="T161" s="30">
        <f t="shared" si="4"/>
        <v>0</v>
      </c>
      <c r="U161" s="30">
        <f t="shared" si="5"/>
        <v>0</v>
      </c>
      <c r="X161" s="67" t="str">
        <f t="shared" si="6"/>
        <v/>
      </c>
      <c r="Y161" s="31"/>
      <c r="Z161" s="30" t="str">
        <f t="shared" si="7"/>
        <v/>
      </c>
    </row>
    <row r="162" spans="2:26" ht="25.5" customHeight="1" x14ac:dyDescent="0.25">
      <c r="B162" s="83" t="str">
        <f t="shared" si="0"/>
        <v/>
      </c>
      <c r="L162" s="27" t="str">
        <f t="shared" si="1"/>
        <v/>
      </c>
      <c r="N162" s="46" t="str">
        <f t="shared" si="2"/>
        <v/>
      </c>
      <c r="Q162" s="28" t="str">
        <f t="shared" si="3"/>
        <v/>
      </c>
      <c r="T162" s="30">
        <f t="shared" si="4"/>
        <v>0</v>
      </c>
      <c r="U162" s="30">
        <f t="shared" si="5"/>
        <v>0</v>
      </c>
      <c r="X162" s="67" t="str">
        <f t="shared" si="6"/>
        <v/>
      </c>
      <c r="Y162" s="31"/>
      <c r="Z162" s="30" t="str">
        <f t="shared" si="7"/>
        <v/>
      </c>
    </row>
    <row r="163" spans="2:26" ht="25.5" customHeight="1" x14ac:dyDescent="0.25">
      <c r="B163" s="83" t="str">
        <f t="shared" si="0"/>
        <v/>
      </c>
      <c r="L163" s="27" t="str">
        <f t="shared" si="1"/>
        <v/>
      </c>
      <c r="N163" s="46" t="str">
        <f t="shared" si="2"/>
        <v/>
      </c>
      <c r="Q163" s="28" t="str">
        <f t="shared" si="3"/>
        <v/>
      </c>
      <c r="T163" s="30">
        <f t="shared" si="4"/>
        <v>0</v>
      </c>
      <c r="U163" s="30">
        <f t="shared" si="5"/>
        <v>0</v>
      </c>
      <c r="X163" s="67" t="str">
        <f t="shared" si="6"/>
        <v/>
      </c>
      <c r="Y163" s="31"/>
      <c r="Z163" s="30" t="str">
        <f t="shared" si="7"/>
        <v/>
      </c>
    </row>
    <row r="164" spans="2:26" ht="25.5" customHeight="1" x14ac:dyDescent="0.25">
      <c r="B164" s="83" t="str">
        <f t="shared" si="0"/>
        <v/>
      </c>
      <c r="L164" s="27" t="str">
        <f t="shared" si="1"/>
        <v/>
      </c>
      <c r="N164" s="46" t="str">
        <f t="shared" si="2"/>
        <v/>
      </c>
      <c r="Q164" s="28" t="str">
        <f t="shared" si="3"/>
        <v/>
      </c>
      <c r="T164" s="30">
        <f t="shared" si="4"/>
        <v>0</v>
      </c>
      <c r="U164" s="30">
        <f t="shared" si="5"/>
        <v>0</v>
      </c>
      <c r="X164" s="67" t="str">
        <f t="shared" si="6"/>
        <v/>
      </c>
      <c r="Y164" s="31"/>
      <c r="Z164" s="30" t="str">
        <f t="shared" si="7"/>
        <v/>
      </c>
    </row>
    <row r="165" spans="2:26" ht="25.5" customHeight="1" x14ac:dyDescent="0.25">
      <c r="B165" s="83" t="str">
        <f t="shared" si="0"/>
        <v/>
      </c>
      <c r="L165" s="27" t="str">
        <f t="shared" si="1"/>
        <v/>
      </c>
      <c r="N165" s="46" t="str">
        <f t="shared" si="2"/>
        <v/>
      </c>
      <c r="Q165" s="28" t="str">
        <f t="shared" si="3"/>
        <v/>
      </c>
      <c r="T165" s="30">
        <f t="shared" si="4"/>
        <v>0</v>
      </c>
      <c r="U165" s="30">
        <f t="shared" si="5"/>
        <v>0</v>
      </c>
      <c r="X165" s="67" t="str">
        <f t="shared" si="6"/>
        <v/>
      </c>
      <c r="Y165" s="31"/>
      <c r="Z165" s="30" t="str">
        <f t="shared" si="7"/>
        <v/>
      </c>
    </row>
    <row r="166" spans="2:26" ht="25.5" customHeight="1" x14ac:dyDescent="0.25">
      <c r="B166" s="83" t="str">
        <f t="shared" si="0"/>
        <v/>
      </c>
      <c r="L166" s="27" t="str">
        <f t="shared" si="1"/>
        <v/>
      </c>
      <c r="N166" s="46" t="str">
        <f t="shared" si="2"/>
        <v/>
      </c>
      <c r="Q166" s="28" t="str">
        <f t="shared" si="3"/>
        <v/>
      </c>
      <c r="T166" s="30">
        <f t="shared" si="4"/>
        <v>0</v>
      </c>
      <c r="U166" s="30">
        <f t="shared" si="5"/>
        <v>0</v>
      </c>
      <c r="X166" s="67" t="str">
        <f t="shared" si="6"/>
        <v/>
      </c>
      <c r="Y166" s="31"/>
      <c r="Z166" s="30" t="str">
        <f t="shared" si="7"/>
        <v/>
      </c>
    </row>
    <row r="167" spans="2:26" ht="25.5" customHeight="1" x14ac:dyDescent="0.25">
      <c r="B167" s="83" t="str">
        <f t="shared" si="0"/>
        <v/>
      </c>
      <c r="L167" s="27" t="str">
        <f t="shared" si="1"/>
        <v/>
      </c>
      <c r="N167" s="46" t="str">
        <f t="shared" si="2"/>
        <v/>
      </c>
      <c r="Q167" s="28" t="str">
        <f t="shared" si="3"/>
        <v/>
      </c>
      <c r="T167" s="30">
        <f t="shared" si="4"/>
        <v>0</v>
      </c>
      <c r="U167" s="30">
        <f t="shared" si="5"/>
        <v>0</v>
      </c>
      <c r="X167" s="67" t="str">
        <f t="shared" si="6"/>
        <v/>
      </c>
      <c r="Y167" s="31"/>
      <c r="Z167" s="30" t="str">
        <f t="shared" si="7"/>
        <v/>
      </c>
    </row>
    <row r="168" spans="2:26" ht="25.5" customHeight="1" x14ac:dyDescent="0.25">
      <c r="B168" s="83" t="str">
        <f t="shared" si="0"/>
        <v/>
      </c>
      <c r="L168" s="27" t="str">
        <f t="shared" si="1"/>
        <v/>
      </c>
      <c r="N168" s="46" t="str">
        <f t="shared" si="2"/>
        <v/>
      </c>
      <c r="Q168" s="28" t="str">
        <f t="shared" si="3"/>
        <v/>
      </c>
      <c r="T168" s="30">
        <f t="shared" si="4"/>
        <v>0</v>
      </c>
      <c r="U168" s="30">
        <f t="shared" si="5"/>
        <v>0</v>
      </c>
      <c r="X168" s="67" t="str">
        <f t="shared" si="6"/>
        <v/>
      </c>
      <c r="Y168" s="31"/>
      <c r="Z168" s="30" t="str">
        <f t="shared" si="7"/>
        <v/>
      </c>
    </row>
    <row r="169" spans="2:26" ht="25.5" customHeight="1" x14ac:dyDescent="0.25">
      <c r="B169" s="83" t="str">
        <f t="shared" si="0"/>
        <v/>
      </c>
      <c r="L169" s="27" t="str">
        <f t="shared" si="1"/>
        <v/>
      </c>
      <c r="N169" s="46" t="str">
        <f t="shared" si="2"/>
        <v/>
      </c>
      <c r="Q169" s="28" t="str">
        <f t="shared" si="3"/>
        <v/>
      </c>
      <c r="T169" s="30">
        <f t="shared" si="4"/>
        <v>0</v>
      </c>
      <c r="U169" s="30">
        <f t="shared" si="5"/>
        <v>0</v>
      </c>
      <c r="X169" s="67" t="str">
        <f t="shared" si="6"/>
        <v/>
      </c>
      <c r="Y169" s="31"/>
      <c r="Z169" s="30" t="str">
        <f t="shared" si="7"/>
        <v/>
      </c>
    </row>
    <row r="170" spans="2:26" ht="25.5" customHeight="1" x14ac:dyDescent="0.25">
      <c r="B170" s="83" t="str">
        <f t="shared" si="0"/>
        <v/>
      </c>
      <c r="L170" s="27" t="str">
        <f t="shared" si="1"/>
        <v/>
      </c>
      <c r="N170" s="46" t="str">
        <f t="shared" si="2"/>
        <v/>
      </c>
      <c r="Q170" s="28" t="str">
        <f t="shared" si="3"/>
        <v/>
      </c>
      <c r="T170" s="30">
        <f t="shared" si="4"/>
        <v>0</v>
      </c>
      <c r="U170" s="30">
        <f t="shared" si="5"/>
        <v>0</v>
      </c>
      <c r="X170" s="67" t="str">
        <f t="shared" si="6"/>
        <v/>
      </c>
      <c r="Y170" s="31"/>
      <c r="Z170" s="30" t="str">
        <f t="shared" si="7"/>
        <v/>
      </c>
    </row>
    <row r="171" spans="2:26" ht="25.5" customHeight="1" x14ac:dyDescent="0.25">
      <c r="B171" s="83" t="str">
        <f t="shared" si="0"/>
        <v/>
      </c>
      <c r="L171" s="27" t="str">
        <f t="shared" si="1"/>
        <v/>
      </c>
      <c r="N171" s="46" t="str">
        <f t="shared" si="2"/>
        <v/>
      </c>
      <c r="Q171" s="28" t="str">
        <f t="shared" si="3"/>
        <v/>
      </c>
      <c r="T171" s="30">
        <f t="shared" si="4"/>
        <v>0</v>
      </c>
      <c r="U171" s="30">
        <f t="shared" si="5"/>
        <v>0</v>
      </c>
      <c r="X171" s="67" t="str">
        <f t="shared" si="6"/>
        <v/>
      </c>
      <c r="Y171" s="31"/>
      <c r="Z171" s="30" t="str">
        <f t="shared" si="7"/>
        <v/>
      </c>
    </row>
    <row r="172" spans="2:26" ht="25.5" customHeight="1" x14ac:dyDescent="0.25">
      <c r="B172" s="83" t="str">
        <f t="shared" si="0"/>
        <v/>
      </c>
      <c r="L172" s="27" t="str">
        <f t="shared" si="1"/>
        <v/>
      </c>
      <c r="N172" s="46" t="str">
        <f t="shared" si="2"/>
        <v/>
      </c>
      <c r="Q172" s="28" t="str">
        <f t="shared" si="3"/>
        <v/>
      </c>
      <c r="T172" s="30">
        <f t="shared" si="4"/>
        <v>0</v>
      </c>
      <c r="U172" s="30">
        <f t="shared" si="5"/>
        <v>0</v>
      </c>
      <c r="X172" s="67" t="str">
        <f t="shared" si="6"/>
        <v/>
      </c>
      <c r="Y172" s="31"/>
      <c r="Z172" s="30" t="str">
        <f t="shared" si="7"/>
        <v/>
      </c>
    </row>
    <row r="173" spans="2:26" ht="25.5" customHeight="1" x14ac:dyDescent="0.25">
      <c r="B173" s="83" t="str">
        <f t="shared" si="0"/>
        <v/>
      </c>
      <c r="L173" s="27" t="str">
        <f t="shared" si="1"/>
        <v/>
      </c>
      <c r="N173" s="46" t="str">
        <f t="shared" si="2"/>
        <v/>
      </c>
      <c r="Q173" s="28" t="str">
        <f t="shared" si="3"/>
        <v/>
      </c>
      <c r="T173" s="30">
        <f t="shared" si="4"/>
        <v>0</v>
      </c>
      <c r="U173" s="30">
        <f t="shared" si="5"/>
        <v>0</v>
      </c>
      <c r="X173" s="67" t="str">
        <f t="shared" si="6"/>
        <v/>
      </c>
      <c r="Y173" s="31"/>
      <c r="Z173" s="30" t="str">
        <f t="shared" si="7"/>
        <v/>
      </c>
    </row>
    <row r="174" spans="2:26" ht="25.5" customHeight="1" x14ac:dyDescent="0.25">
      <c r="B174" s="83" t="str">
        <f t="shared" si="0"/>
        <v/>
      </c>
      <c r="L174" s="27" t="str">
        <f t="shared" si="1"/>
        <v/>
      </c>
      <c r="N174" s="46" t="str">
        <f t="shared" si="2"/>
        <v/>
      </c>
      <c r="Q174" s="28" t="str">
        <f t="shared" si="3"/>
        <v/>
      </c>
      <c r="T174" s="30">
        <f t="shared" si="4"/>
        <v>0</v>
      </c>
      <c r="U174" s="30">
        <f t="shared" si="5"/>
        <v>0</v>
      </c>
      <c r="X174" s="67" t="str">
        <f t="shared" si="6"/>
        <v/>
      </c>
      <c r="Y174" s="31"/>
      <c r="Z174" s="30" t="str">
        <f t="shared" si="7"/>
        <v/>
      </c>
    </row>
    <row r="175" spans="2:26" ht="25.5" customHeight="1" x14ac:dyDescent="0.25">
      <c r="B175" s="83" t="str">
        <f t="shared" si="0"/>
        <v/>
      </c>
      <c r="L175" s="27" t="str">
        <f t="shared" si="1"/>
        <v/>
      </c>
      <c r="N175" s="46" t="str">
        <f t="shared" si="2"/>
        <v/>
      </c>
      <c r="Q175" s="28" t="str">
        <f t="shared" si="3"/>
        <v/>
      </c>
      <c r="T175" s="30">
        <f t="shared" si="4"/>
        <v>0</v>
      </c>
      <c r="U175" s="30">
        <f t="shared" si="5"/>
        <v>0</v>
      </c>
      <c r="X175" s="67" t="str">
        <f t="shared" si="6"/>
        <v/>
      </c>
      <c r="Y175" s="31"/>
      <c r="Z175" s="30" t="str">
        <f t="shared" si="7"/>
        <v/>
      </c>
    </row>
    <row r="176" spans="2:26" ht="25.5" customHeight="1" x14ac:dyDescent="0.25">
      <c r="B176" s="83" t="str">
        <f t="shared" si="0"/>
        <v/>
      </c>
      <c r="L176" s="27" t="str">
        <f t="shared" si="1"/>
        <v/>
      </c>
      <c r="N176" s="46" t="str">
        <f t="shared" si="2"/>
        <v/>
      </c>
      <c r="Q176" s="28" t="str">
        <f t="shared" si="3"/>
        <v/>
      </c>
      <c r="T176" s="30">
        <f t="shared" si="4"/>
        <v>0</v>
      </c>
      <c r="U176" s="30">
        <f t="shared" si="5"/>
        <v>0</v>
      </c>
      <c r="X176" s="67" t="str">
        <f t="shared" si="6"/>
        <v/>
      </c>
      <c r="Y176" s="31"/>
      <c r="Z176" s="30" t="str">
        <f t="shared" si="7"/>
        <v/>
      </c>
    </row>
    <row r="177" spans="2:26" ht="25.5" customHeight="1" x14ac:dyDescent="0.25">
      <c r="B177" s="83" t="str">
        <f t="shared" si="0"/>
        <v/>
      </c>
      <c r="L177" s="27" t="str">
        <f t="shared" si="1"/>
        <v/>
      </c>
      <c r="N177" s="46" t="str">
        <f t="shared" si="2"/>
        <v/>
      </c>
      <c r="Q177" s="28" t="str">
        <f t="shared" si="3"/>
        <v/>
      </c>
      <c r="T177" s="30">
        <f t="shared" si="4"/>
        <v>0</v>
      </c>
      <c r="U177" s="30">
        <f t="shared" si="5"/>
        <v>0</v>
      </c>
      <c r="X177" s="67" t="str">
        <f t="shared" si="6"/>
        <v/>
      </c>
      <c r="Y177" s="31"/>
      <c r="Z177" s="30" t="str">
        <f t="shared" si="7"/>
        <v/>
      </c>
    </row>
    <row r="178" spans="2:26" ht="25.5" customHeight="1" x14ac:dyDescent="0.25">
      <c r="B178" s="83" t="str">
        <f t="shared" si="0"/>
        <v/>
      </c>
      <c r="L178" s="27" t="str">
        <f t="shared" si="1"/>
        <v/>
      </c>
      <c r="N178" s="46" t="str">
        <f t="shared" si="2"/>
        <v/>
      </c>
      <c r="Q178" s="28" t="str">
        <f t="shared" si="3"/>
        <v/>
      </c>
      <c r="T178" s="30">
        <f t="shared" si="4"/>
        <v>0</v>
      </c>
      <c r="U178" s="30">
        <f t="shared" si="5"/>
        <v>0</v>
      </c>
      <c r="X178" s="67" t="str">
        <f t="shared" si="6"/>
        <v/>
      </c>
      <c r="Y178" s="31"/>
      <c r="Z178" s="30" t="str">
        <f t="shared" si="7"/>
        <v/>
      </c>
    </row>
    <row r="179" spans="2:26" ht="25.5" customHeight="1" x14ac:dyDescent="0.25">
      <c r="B179" s="83" t="str">
        <f t="shared" si="0"/>
        <v/>
      </c>
      <c r="L179" s="27" t="str">
        <f t="shared" si="1"/>
        <v/>
      </c>
      <c r="N179" s="46" t="str">
        <f t="shared" si="2"/>
        <v/>
      </c>
      <c r="Q179" s="28" t="str">
        <f t="shared" si="3"/>
        <v/>
      </c>
      <c r="T179" s="30">
        <f t="shared" si="4"/>
        <v>0</v>
      </c>
      <c r="U179" s="30">
        <f t="shared" si="5"/>
        <v>0</v>
      </c>
      <c r="X179" s="67" t="str">
        <f t="shared" si="6"/>
        <v/>
      </c>
      <c r="Y179" s="31"/>
      <c r="Z179" s="30" t="str">
        <f t="shared" si="7"/>
        <v/>
      </c>
    </row>
    <row r="180" spans="2:26" ht="25.5" customHeight="1" x14ac:dyDescent="0.25">
      <c r="B180" s="83" t="str">
        <f t="shared" si="0"/>
        <v/>
      </c>
      <c r="L180" s="27" t="str">
        <f t="shared" si="1"/>
        <v/>
      </c>
      <c r="N180" s="46" t="str">
        <f t="shared" si="2"/>
        <v/>
      </c>
      <c r="Q180" s="28" t="str">
        <f t="shared" si="3"/>
        <v/>
      </c>
      <c r="T180" s="30">
        <f t="shared" si="4"/>
        <v>0</v>
      </c>
      <c r="U180" s="30">
        <f t="shared" si="5"/>
        <v>0</v>
      </c>
      <c r="X180" s="67" t="str">
        <f t="shared" si="6"/>
        <v/>
      </c>
      <c r="Y180" s="31"/>
      <c r="Z180" s="30" t="str">
        <f t="shared" si="7"/>
        <v/>
      </c>
    </row>
    <row r="181" spans="2:26" ht="25.5" customHeight="1" x14ac:dyDescent="0.25">
      <c r="B181" s="83" t="str">
        <f t="shared" si="0"/>
        <v/>
      </c>
      <c r="L181" s="27" t="str">
        <f t="shared" si="1"/>
        <v/>
      </c>
      <c r="N181" s="46" t="str">
        <f t="shared" si="2"/>
        <v/>
      </c>
      <c r="Q181" s="28" t="str">
        <f t="shared" si="3"/>
        <v/>
      </c>
      <c r="T181" s="30">
        <f t="shared" si="4"/>
        <v>0</v>
      </c>
      <c r="U181" s="30">
        <f t="shared" si="5"/>
        <v>0</v>
      </c>
      <c r="X181" s="67" t="str">
        <f t="shared" si="6"/>
        <v/>
      </c>
      <c r="Y181" s="31"/>
      <c r="Z181" s="30" t="str">
        <f t="shared" si="7"/>
        <v/>
      </c>
    </row>
    <row r="182" spans="2:26" ht="25.5" customHeight="1" x14ac:dyDescent="0.25">
      <c r="B182" s="83" t="str">
        <f t="shared" si="0"/>
        <v/>
      </c>
      <c r="L182" s="27" t="str">
        <f t="shared" si="1"/>
        <v/>
      </c>
      <c r="N182" s="46" t="str">
        <f t="shared" si="2"/>
        <v/>
      </c>
      <c r="Q182" s="28" t="str">
        <f t="shared" si="3"/>
        <v/>
      </c>
      <c r="T182" s="30">
        <f t="shared" si="4"/>
        <v>0</v>
      </c>
      <c r="U182" s="30">
        <f t="shared" si="5"/>
        <v>0</v>
      </c>
      <c r="X182" s="67" t="str">
        <f t="shared" si="6"/>
        <v/>
      </c>
      <c r="Y182" s="31"/>
      <c r="Z182" s="30" t="str">
        <f t="shared" si="7"/>
        <v/>
      </c>
    </row>
    <row r="183" spans="2:26" ht="25.5" customHeight="1" x14ac:dyDescent="0.25">
      <c r="B183" s="83" t="str">
        <f t="shared" si="0"/>
        <v/>
      </c>
      <c r="L183" s="27" t="str">
        <f t="shared" si="1"/>
        <v/>
      </c>
      <c r="N183" s="46" t="str">
        <f t="shared" si="2"/>
        <v/>
      </c>
      <c r="Q183" s="28" t="str">
        <f t="shared" si="3"/>
        <v/>
      </c>
      <c r="T183" s="30">
        <f t="shared" si="4"/>
        <v>0</v>
      </c>
      <c r="U183" s="30">
        <f t="shared" si="5"/>
        <v>0</v>
      </c>
      <c r="X183" s="67" t="str">
        <f t="shared" si="6"/>
        <v/>
      </c>
      <c r="Y183" s="31"/>
      <c r="Z183" s="30" t="str">
        <f t="shared" si="7"/>
        <v/>
      </c>
    </row>
    <row r="184" spans="2:26" ht="25.5" customHeight="1" x14ac:dyDescent="0.25">
      <c r="B184" s="83" t="str">
        <f t="shared" si="0"/>
        <v/>
      </c>
      <c r="L184" s="27" t="str">
        <f t="shared" si="1"/>
        <v/>
      </c>
      <c r="N184" s="46" t="str">
        <f t="shared" si="2"/>
        <v/>
      </c>
      <c r="Q184" s="28" t="str">
        <f t="shared" si="3"/>
        <v/>
      </c>
      <c r="T184" s="30">
        <f t="shared" si="4"/>
        <v>0</v>
      </c>
      <c r="U184" s="30">
        <f t="shared" si="5"/>
        <v>0</v>
      </c>
      <c r="X184" s="67" t="str">
        <f t="shared" si="6"/>
        <v/>
      </c>
      <c r="Y184" s="31"/>
      <c r="Z184" s="30" t="str">
        <f t="shared" si="7"/>
        <v/>
      </c>
    </row>
    <row r="185" spans="2:26" ht="25.5" customHeight="1" x14ac:dyDescent="0.25">
      <c r="B185" s="83" t="str">
        <f t="shared" si="0"/>
        <v/>
      </c>
      <c r="L185" s="27" t="str">
        <f t="shared" si="1"/>
        <v/>
      </c>
      <c r="N185" s="46" t="str">
        <f t="shared" si="2"/>
        <v/>
      </c>
      <c r="Q185" s="28" t="str">
        <f t="shared" si="3"/>
        <v/>
      </c>
      <c r="T185" s="30">
        <f t="shared" si="4"/>
        <v>0</v>
      </c>
      <c r="U185" s="30">
        <f t="shared" si="5"/>
        <v>0</v>
      </c>
      <c r="X185" s="67" t="str">
        <f t="shared" si="6"/>
        <v/>
      </c>
      <c r="Y185" s="31"/>
      <c r="Z185" s="30" t="str">
        <f t="shared" si="7"/>
        <v/>
      </c>
    </row>
    <row r="186" spans="2:26" ht="25.5" customHeight="1" x14ac:dyDescent="0.25">
      <c r="B186" s="83" t="str">
        <f t="shared" si="0"/>
        <v/>
      </c>
      <c r="L186" s="27" t="str">
        <f t="shared" si="1"/>
        <v/>
      </c>
      <c r="N186" s="46" t="str">
        <f t="shared" si="2"/>
        <v/>
      </c>
      <c r="Q186" s="28" t="str">
        <f t="shared" si="3"/>
        <v/>
      </c>
      <c r="T186" s="30">
        <f t="shared" si="4"/>
        <v>0</v>
      </c>
      <c r="U186" s="30">
        <f t="shared" si="5"/>
        <v>0</v>
      </c>
      <c r="X186" s="67" t="str">
        <f t="shared" si="6"/>
        <v/>
      </c>
      <c r="Y186" s="31"/>
      <c r="Z186" s="30" t="str">
        <f t="shared" si="7"/>
        <v/>
      </c>
    </row>
    <row r="187" spans="2:26" ht="25.5" customHeight="1" x14ac:dyDescent="0.25">
      <c r="B187" s="83" t="str">
        <f t="shared" si="0"/>
        <v/>
      </c>
      <c r="L187" s="27" t="str">
        <f t="shared" si="1"/>
        <v/>
      </c>
      <c r="N187" s="46" t="str">
        <f t="shared" si="2"/>
        <v/>
      </c>
      <c r="Q187" s="28" t="str">
        <f t="shared" si="3"/>
        <v/>
      </c>
      <c r="T187" s="30">
        <f t="shared" si="4"/>
        <v>0</v>
      </c>
      <c r="U187" s="30">
        <f t="shared" si="5"/>
        <v>0</v>
      </c>
      <c r="X187" s="67" t="str">
        <f t="shared" si="6"/>
        <v/>
      </c>
      <c r="Y187" s="31"/>
      <c r="Z187" s="30" t="str">
        <f t="shared" si="7"/>
        <v/>
      </c>
    </row>
    <row r="188" spans="2:26" ht="25.5" customHeight="1" x14ac:dyDescent="0.25">
      <c r="B188" s="83" t="str">
        <f t="shared" si="0"/>
        <v/>
      </c>
      <c r="L188" s="27" t="str">
        <f t="shared" si="1"/>
        <v/>
      </c>
      <c r="N188" s="46" t="str">
        <f t="shared" si="2"/>
        <v/>
      </c>
      <c r="Q188" s="28" t="str">
        <f t="shared" si="3"/>
        <v/>
      </c>
      <c r="T188" s="30">
        <f t="shared" si="4"/>
        <v>0</v>
      </c>
      <c r="U188" s="30">
        <f t="shared" si="5"/>
        <v>0</v>
      </c>
      <c r="X188" s="67" t="str">
        <f t="shared" si="6"/>
        <v/>
      </c>
      <c r="Y188" s="31"/>
      <c r="Z188" s="30" t="str">
        <f t="shared" si="7"/>
        <v/>
      </c>
    </row>
    <row r="189" spans="2:26" ht="25.5" customHeight="1" x14ac:dyDescent="0.25">
      <c r="B189" s="83" t="str">
        <f t="shared" si="0"/>
        <v/>
      </c>
      <c r="L189" s="27" t="str">
        <f t="shared" si="1"/>
        <v/>
      </c>
      <c r="N189" s="46" t="str">
        <f t="shared" si="2"/>
        <v/>
      </c>
      <c r="Q189" s="28" t="str">
        <f t="shared" si="3"/>
        <v/>
      </c>
      <c r="T189" s="30">
        <f t="shared" si="4"/>
        <v>0</v>
      </c>
      <c r="U189" s="30">
        <f t="shared" si="5"/>
        <v>0</v>
      </c>
      <c r="X189" s="67" t="str">
        <f t="shared" si="6"/>
        <v/>
      </c>
      <c r="Y189" s="31"/>
      <c r="Z189" s="30" t="str">
        <f t="shared" si="7"/>
        <v/>
      </c>
    </row>
    <row r="190" spans="2:26" ht="25.5" customHeight="1" x14ac:dyDescent="0.25">
      <c r="B190" s="83" t="str">
        <f t="shared" si="0"/>
        <v/>
      </c>
      <c r="L190" s="27" t="str">
        <f t="shared" si="1"/>
        <v/>
      </c>
      <c r="N190" s="46" t="str">
        <f t="shared" si="2"/>
        <v/>
      </c>
      <c r="Q190" s="28" t="str">
        <f t="shared" si="3"/>
        <v/>
      </c>
      <c r="T190" s="30">
        <f t="shared" si="4"/>
        <v>0</v>
      </c>
      <c r="U190" s="30">
        <f t="shared" si="5"/>
        <v>0</v>
      </c>
      <c r="X190" s="67" t="str">
        <f t="shared" si="6"/>
        <v/>
      </c>
      <c r="Y190" s="31"/>
      <c r="Z190" s="30" t="str">
        <f t="shared" si="7"/>
        <v/>
      </c>
    </row>
    <row r="191" spans="2:26" ht="25.5" customHeight="1" x14ac:dyDescent="0.25">
      <c r="B191" s="83" t="str">
        <f t="shared" si="0"/>
        <v/>
      </c>
      <c r="L191" s="27" t="str">
        <f t="shared" si="1"/>
        <v/>
      </c>
      <c r="N191" s="46" t="str">
        <f t="shared" si="2"/>
        <v/>
      </c>
      <c r="Q191" s="28" t="str">
        <f t="shared" si="3"/>
        <v/>
      </c>
      <c r="T191" s="30">
        <f t="shared" si="4"/>
        <v>0</v>
      </c>
      <c r="U191" s="30">
        <f t="shared" si="5"/>
        <v>0</v>
      </c>
      <c r="X191" s="67" t="str">
        <f t="shared" si="6"/>
        <v/>
      </c>
      <c r="Y191" s="31"/>
      <c r="Z191" s="30" t="str">
        <f t="shared" si="7"/>
        <v/>
      </c>
    </row>
    <row r="192" spans="2:26" ht="25.5" customHeight="1" x14ac:dyDescent="0.25">
      <c r="B192" s="83" t="str">
        <f t="shared" si="0"/>
        <v/>
      </c>
      <c r="L192" s="27" t="str">
        <f t="shared" si="1"/>
        <v/>
      </c>
      <c r="N192" s="46" t="str">
        <f t="shared" si="2"/>
        <v/>
      </c>
      <c r="Q192" s="28" t="str">
        <f t="shared" si="3"/>
        <v/>
      </c>
      <c r="T192" s="30">
        <f t="shared" si="4"/>
        <v>0</v>
      </c>
      <c r="U192" s="30">
        <f t="shared" si="5"/>
        <v>0</v>
      </c>
      <c r="X192" s="67" t="str">
        <f t="shared" si="6"/>
        <v/>
      </c>
      <c r="Y192" s="31"/>
      <c r="Z192" s="30" t="str">
        <f t="shared" si="7"/>
        <v/>
      </c>
    </row>
    <row r="193" spans="2:26" ht="25.5" customHeight="1" x14ac:dyDescent="0.25">
      <c r="B193" s="83" t="str">
        <f t="shared" si="0"/>
        <v/>
      </c>
      <c r="L193" s="27" t="str">
        <f t="shared" si="1"/>
        <v/>
      </c>
      <c r="N193" s="46" t="str">
        <f t="shared" si="2"/>
        <v/>
      </c>
      <c r="Q193" s="28" t="str">
        <f t="shared" si="3"/>
        <v/>
      </c>
      <c r="T193" s="30">
        <f t="shared" si="4"/>
        <v>0</v>
      </c>
      <c r="U193" s="30">
        <f t="shared" si="5"/>
        <v>0</v>
      </c>
      <c r="X193" s="67" t="str">
        <f t="shared" si="6"/>
        <v/>
      </c>
      <c r="Y193" s="31"/>
      <c r="Z193" s="30" t="str">
        <f t="shared" si="7"/>
        <v/>
      </c>
    </row>
    <row r="194" spans="2:26" ht="25.5" customHeight="1" x14ac:dyDescent="0.25">
      <c r="B194" s="83" t="str">
        <f t="shared" si="0"/>
        <v/>
      </c>
      <c r="L194" s="27" t="str">
        <f t="shared" ref="L194:L257" si="8">IF(K194&lt;&gt;"",VLOOKUP(K194,tenhang,2,0),"")</f>
        <v/>
      </c>
      <c r="N194" s="46" t="str">
        <f t="shared" si="2"/>
        <v/>
      </c>
      <c r="Q194" s="28" t="str">
        <f t="shared" ref="Q194:Q257" si="9">IF(K194&lt;&gt;"",VLOOKUP(K194,tenhang,3,0),"")</f>
        <v/>
      </c>
      <c r="T194" s="30">
        <f t="shared" si="4"/>
        <v>0</v>
      </c>
      <c r="U194" s="30">
        <f t="shared" si="5"/>
        <v>0</v>
      </c>
      <c r="X194" s="67" t="str">
        <f t="shared" si="6"/>
        <v/>
      </c>
      <c r="Y194" s="31"/>
      <c r="Z194" s="30" t="str">
        <f t="shared" si="7"/>
        <v/>
      </c>
    </row>
    <row r="195" spans="2:26" ht="25.5" customHeight="1" x14ac:dyDescent="0.25">
      <c r="B195" s="83" t="str">
        <f t="shared" ref="B195:B258" si="10">IF(I195&lt;&gt;"",IF(LEN(I195)&gt;9,LEFT(I195,10),"sai PO"),"")</f>
        <v/>
      </c>
      <c r="L195" s="27" t="str">
        <f t="shared" si="8"/>
        <v/>
      </c>
      <c r="N195" s="46" t="str">
        <f t="shared" ref="N195:N258" si="11">IF(K195&lt;&gt;"","K-HCM","")</f>
        <v/>
      </c>
      <c r="Q195" s="28" t="str">
        <f t="shared" si="9"/>
        <v/>
      </c>
      <c r="T195" s="30">
        <f t="shared" ref="T195:T258" si="12">IF(K195&lt;&gt;"",VLOOKUP(K195,tenhang,4,0),0)</f>
        <v>0</v>
      </c>
      <c r="U195" s="30">
        <f t="shared" ref="U195:U258" si="13">R195*T195</f>
        <v>0</v>
      </c>
      <c r="X195" s="67" t="str">
        <f t="shared" si="6"/>
        <v/>
      </c>
      <c r="Y195" s="31"/>
      <c r="Z195" s="30" t="str">
        <f t="shared" si="7"/>
        <v/>
      </c>
    </row>
    <row r="196" spans="2:26" ht="25.5" customHeight="1" x14ac:dyDescent="0.25">
      <c r="B196" s="83" t="str">
        <f t="shared" si="10"/>
        <v/>
      </c>
      <c r="L196" s="27" t="str">
        <f t="shared" si="8"/>
        <v/>
      </c>
      <c r="N196" s="46" t="str">
        <f t="shared" si="11"/>
        <v/>
      </c>
      <c r="Q196" s="28" t="str">
        <f t="shared" si="9"/>
        <v/>
      </c>
      <c r="T196" s="30">
        <f t="shared" si="12"/>
        <v>0</v>
      </c>
      <c r="U196" s="30">
        <f t="shared" si="13"/>
        <v>0</v>
      </c>
      <c r="X196" s="67" t="str">
        <f t="shared" si="6"/>
        <v/>
      </c>
      <c r="Y196" s="31"/>
      <c r="Z196" s="30" t="str">
        <f t="shared" si="7"/>
        <v/>
      </c>
    </row>
    <row r="197" spans="2:26" ht="25.5" customHeight="1" x14ac:dyDescent="0.25">
      <c r="B197" s="83" t="str">
        <f t="shared" si="10"/>
        <v/>
      </c>
      <c r="L197" s="27" t="str">
        <f t="shared" si="8"/>
        <v/>
      </c>
      <c r="N197" s="46" t="str">
        <f t="shared" si="11"/>
        <v/>
      </c>
      <c r="Q197" s="28" t="str">
        <f t="shared" si="9"/>
        <v/>
      </c>
      <c r="T197" s="30">
        <f t="shared" si="12"/>
        <v>0</v>
      </c>
      <c r="U197" s="30">
        <f t="shared" si="13"/>
        <v>0</v>
      </c>
      <c r="X197" s="67" t="str">
        <f t="shared" si="6"/>
        <v/>
      </c>
      <c r="Y197" s="31"/>
      <c r="Z197" s="30" t="str">
        <f t="shared" si="7"/>
        <v/>
      </c>
    </row>
    <row r="198" spans="2:26" ht="25.5" customHeight="1" x14ac:dyDescent="0.25">
      <c r="B198" s="83" t="str">
        <f t="shared" si="10"/>
        <v/>
      </c>
      <c r="L198" s="27" t="str">
        <f t="shared" si="8"/>
        <v/>
      </c>
      <c r="N198" s="46" t="str">
        <f t="shared" si="11"/>
        <v/>
      </c>
      <c r="Q198" s="28" t="str">
        <f t="shared" si="9"/>
        <v/>
      </c>
      <c r="T198" s="30">
        <f t="shared" si="12"/>
        <v>0</v>
      </c>
      <c r="U198" s="30">
        <f t="shared" si="13"/>
        <v>0</v>
      </c>
      <c r="X198" s="67" t="str">
        <f t="shared" si="6"/>
        <v/>
      </c>
      <c r="Y198" s="31"/>
      <c r="Z198" s="30" t="str">
        <f t="shared" si="7"/>
        <v/>
      </c>
    </row>
    <row r="199" spans="2:26" ht="25.5" customHeight="1" x14ac:dyDescent="0.25">
      <c r="B199" s="83" t="str">
        <f t="shared" si="10"/>
        <v/>
      </c>
      <c r="L199" s="27" t="str">
        <f t="shared" si="8"/>
        <v/>
      </c>
      <c r="N199" s="46" t="str">
        <f t="shared" si="11"/>
        <v/>
      </c>
      <c r="Q199" s="28" t="str">
        <f t="shared" si="9"/>
        <v/>
      </c>
      <c r="T199" s="30">
        <f t="shared" si="12"/>
        <v>0</v>
      </c>
      <c r="U199" s="30">
        <f t="shared" si="13"/>
        <v>0</v>
      </c>
      <c r="X199" s="67" t="str">
        <f t="shared" si="6"/>
        <v/>
      </c>
      <c r="Y199" s="31"/>
      <c r="Z199" s="30" t="str">
        <f t="shared" si="7"/>
        <v/>
      </c>
    </row>
    <row r="200" spans="2:26" ht="25.5" customHeight="1" x14ac:dyDescent="0.25">
      <c r="B200" s="83" t="str">
        <f t="shared" si="10"/>
        <v/>
      </c>
      <c r="L200" s="27" t="str">
        <f t="shared" si="8"/>
        <v/>
      </c>
      <c r="N200" s="46" t="str">
        <f t="shared" si="11"/>
        <v/>
      </c>
      <c r="Q200" s="28" t="str">
        <f t="shared" si="9"/>
        <v/>
      </c>
      <c r="T200" s="30">
        <f t="shared" si="12"/>
        <v>0</v>
      </c>
      <c r="U200" s="30">
        <f t="shared" si="13"/>
        <v>0</v>
      </c>
      <c r="X200" s="67" t="str">
        <f t="shared" si="6"/>
        <v/>
      </c>
      <c r="Y200" s="31"/>
      <c r="Z200" s="30" t="str">
        <f t="shared" si="7"/>
        <v/>
      </c>
    </row>
    <row r="201" spans="2:26" ht="25.5" customHeight="1" x14ac:dyDescent="0.25">
      <c r="B201" s="83" t="str">
        <f t="shared" si="10"/>
        <v/>
      </c>
      <c r="L201" s="27" t="str">
        <f t="shared" si="8"/>
        <v/>
      </c>
      <c r="N201" s="46" t="str">
        <f t="shared" si="11"/>
        <v/>
      </c>
      <c r="Q201" s="28" t="str">
        <f t="shared" si="9"/>
        <v/>
      </c>
      <c r="T201" s="30">
        <f t="shared" si="12"/>
        <v>0</v>
      </c>
      <c r="U201" s="30">
        <f t="shared" si="13"/>
        <v>0</v>
      </c>
      <c r="X201" s="67" t="str">
        <f t="shared" si="6"/>
        <v/>
      </c>
      <c r="Y201" s="31"/>
      <c r="Z201" s="30" t="str">
        <f t="shared" si="7"/>
        <v/>
      </c>
    </row>
    <row r="202" spans="2:26" ht="25.5" customHeight="1" x14ac:dyDescent="0.25">
      <c r="B202" s="83" t="str">
        <f t="shared" si="10"/>
        <v/>
      </c>
      <c r="L202" s="27" t="str">
        <f t="shared" si="8"/>
        <v/>
      </c>
      <c r="N202" s="46" t="str">
        <f t="shared" si="11"/>
        <v/>
      </c>
      <c r="Q202" s="28" t="str">
        <f t="shared" si="9"/>
        <v/>
      </c>
      <c r="T202" s="30">
        <f t="shared" si="12"/>
        <v>0</v>
      </c>
      <c r="U202" s="30">
        <f t="shared" si="13"/>
        <v>0</v>
      </c>
      <c r="X202" s="67" t="str">
        <f t="shared" ref="X202:X265" si="14">IF(K202&lt;&gt;"",8,"")</f>
        <v/>
      </c>
      <c r="Y202" s="31"/>
      <c r="Z202" s="30" t="str">
        <f t="shared" ref="Z202:Z265" si="15">IF(K202&lt;&gt;"",ROUND(U202*X202*1%,0),"")</f>
        <v/>
      </c>
    </row>
    <row r="203" spans="2:26" ht="25.5" customHeight="1" x14ac:dyDescent="0.25">
      <c r="B203" s="83" t="str">
        <f t="shared" si="10"/>
        <v/>
      </c>
      <c r="L203" s="27" t="str">
        <f t="shared" si="8"/>
        <v/>
      </c>
      <c r="N203" s="46" t="str">
        <f t="shared" si="11"/>
        <v/>
      </c>
      <c r="Q203" s="28" t="str">
        <f t="shared" si="9"/>
        <v/>
      </c>
      <c r="T203" s="30">
        <f t="shared" si="12"/>
        <v>0</v>
      </c>
      <c r="U203" s="30">
        <f t="shared" si="13"/>
        <v>0</v>
      </c>
      <c r="X203" s="67" t="str">
        <f t="shared" si="14"/>
        <v/>
      </c>
      <c r="Y203" s="31"/>
      <c r="Z203" s="30" t="str">
        <f t="shared" si="15"/>
        <v/>
      </c>
    </row>
    <row r="204" spans="2:26" ht="25.5" customHeight="1" x14ac:dyDescent="0.25">
      <c r="B204" s="83" t="str">
        <f t="shared" si="10"/>
        <v/>
      </c>
      <c r="L204" s="27" t="str">
        <f t="shared" si="8"/>
        <v/>
      </c>
      <c r="N204" s="46" t="str">
        <f t="shared" si="11"/>
        <v/>
      </c>
      <c r="Q204" s="28" t="str">
        <f t="shared" si="9"/>
        <v/>
      </c>
      <c r="T204" s="30">
        <f t="shared" si="12"/>
        <v>0</v>
      </c>
      <c r="U204" s="30">
        <f t="shared" si="13"/>
        <v>0</v>
      </c>
      <c r="X204" s="67" t="str">
        <f t="shared" si="14"/>
        <v/>
      </c>
      <c r="Y204" s="31"/>
      <c r="Z204" s="30" t="str">
        <f t="shared" si="15"/>
        <v/>
      </c>
    </row>
    <row r="205" spans="2:26" ht="25.5" customHeight="1" x14ac:dyDescent="0.25">
      <c r="B205" s="83" t="str">
        <f t="shared" si="10"/>
        <v/>
      </c>
      <c r="L205" s="27" t="str">
        <f t="shared" si="8"/>
        <v/>
      </c>
      <c r="N205" s="46" t="str">
        <f t="shared" si="11"/>
        <v/>
      </c>
      <c r="Q205" s="28" t="str">
        <f t="shared" si="9"/>
        <v/>
      </c>
      <c r="T205" s="30">
        <f t="shared" si="12"/>
        <v>0</v>
      </c>
      <c r="U205" s="30">
        <f t="shared" si="13"/>
        <v>0</v>
      </c>
      <c r="X205" s="67" t="str">
        <f t="shared" si="14"/>
        <v/>
      </c>
      <c r="Y205" s="31"/>
      <c r="Z205" s="30" t="str">
        <f t="shared" si="15"/>
        <v/>
      </c>
    </row>
    <row r="206" spans="2:26" ht="25.5" customHeight="1" x14ac:dyDescent="0.25">
      <c r="B206" s="83" t="str">
        <f t="shared" si="10"/>
        <v/>
      </c>
      <c r="L206" s="27" t="str">
        <f t="shared" si="8"/>
        <v/>
      </c>
      <c r="N206" s="46" t="str">
        <f t="shared" si="11"/>
        <v/>
      </c>
      <c r="Q206" s="28" t="str">
        <f t="shared" si="9"/>
        <v/>
      </c>
      <c r="T206" s="30">
        <f t="shared" si="12"/>
        <v>0</v>
      </c>
      <c r="U206" s="30">
        <f t="shared" si="13"/>
        <v>0</v>
      </c>
      <c r="X206" s="67" t="str">
        <f t="shared" si="14"/>
        <v/>
      </c>
      <c r="Y206" s="31"/>
      <c r="Z206" s="30" t="str">
        <f t="shared" si="15"/>
        <v/>
      </c>
    </row>
    <row r="207" spans="2:26" ht="25.5" customHeight="1" x14ac:dyDescent="0.25">
      <c r="B207" s="83" t="str">
        <f t="shared" si="10"/>
        <v/>
      </c>
      <c r="L207" s="27" t="str">
        <f t="shared" si="8"/>
        <v/>
      </c>
      <c r="N207" s="46" t="str">
        <f t="shared" si="11"/>
        <v/>
      </c>
      <c r="Q207" s="28" t="str">
        <f t="shared" si="9"/>
        <v/>
      </c>
      <c r="T207" s="30">
        <f t="shared" si="12"/>
        <v>0</v>
      </c>
      <c r="U207" s="30">
        <f t="shared" si="13"/>
        <v>0</v>
      </c>
      <c r="X207" s="67" t="str">
        <f t="shared" si="14"/>
        <v/>
      </c>
      <c r="Y207" s="31"/>
      <c r="Z207" s="30" t="str">
        <f t="shared" si="15"/>
        <v/>
      </c>
    </row>
    <row r="208" spans="2:26" ht="25.5" customHeight="1" x14ac:dyDescent="0.25">
      <c r="B208" s="83" t="str">
        <f t="shared" si="10"/>
        <v/>
      </c>
      <c r="L208" s="27" t="str">
        <f t="shared" si="8"/>
        <v/>
      </c>
      <c r="N208" s="46" t="str">
        <f t="shared" si="11"/>
        <v/>
      </c>
      <c r="Q208" s="28" t="str">
        <f t="shared" si="9"/>
        <v/>
      </c>
      <c r="T208" s="30">
        <f t="shared" si="12"/>
        <v>0</v>
      </c>
      <c r="U208" s="30">
        <f t="shared" si="13"/>
        <v>0</v>
      </c>
      <c r="X208" s="67" t="str">
        <f t="shared" si="14"/>
        <v/>
      </c>
      <c r="Y208" s="31"/>
      <c r="Z208" s="30" t="str">
        <f t="shared" si="15"/>
        <v/>
      </c>
    </row>
    <row r="209" spans="2:26" ht="25.5" customHeight="1" x14ac:dyDescent="0.25">
      <c r="B209" s="83" t="str">
        <f t="shared" si="10"/>
        <v/>
      </c>
      <c r="L209" s="27" t="str">
        <f t="shared" si="8"/>
        <v/>
      </c>
      <c r="N209" s="46" t="str">
        <f t="shared" si="11"/>
        <v/>
      </c>
      <c r="Q209" s="28" t="str">
        <f t="shared" si="9"/>
        <v/>
      </c>
      <c r="T209" s="30">
        <f t="shared" si="12"/>
        <v>0</v>
      </c>
      <c r="U209" s="30">
        <f t="shared" si="13"/>
        <v>0</v>
      </c>
      <c r="X209" s="67" t="str">
        <f t="shared" si="14"/>
        <v/>
      </c>
      <c r="Y209" s="31"/>
      <c r="Z209" s="30" t="str">
        <f t="shared" si="15"/>
        <v/>
      </c>
    </row>
    <row r="210" spans="2:26" ht="25.5" customHeight="1" x14ac:dyDescent="0.25">
      <c r="B210" s="83" t="str">
        <f t="shared" si="10"/>
        <v/>
      </c>
      <c r="L210" s="27" t="str">
        <f t="shared" si="8"/>
        <v/>
      </c>
      <c r="N210" s="46" t="str">
        <f t="shared" si="11"/>
        <v/>
      </c>
      <c r="Q210" s="28" t="str">
        <f t="shared" si="9"/>
        <v/>
      </c>
      <c r="T210" s="30">
        <f t="shared" si="12"/>
        <v>0</v>
      </c>
      <c r="U210" s="30">
        <f t="shared" si="13"/>
        <v>0</v>
      </c>
      <c r="X210" s="67" t="str">
        <f t="shared" si="14"/>
        <v/>
      </c>
      <c r="Y210" s="31"/>
      <c r="Z210" s="30" t="str">
        <f t="shared" si="15"/>
        <v/>
      </c>
    </row>
    <row r="211" spans="2:26" ht="25.5" customHeight="1" x14ac:dyDescent="0.25">
      <c r="B211" s="83" t="str">
        <f t="shared" si="10"/>
        <v/>
      </c>
      <c r="L211" s="27" t="str">
        <f t="shared" si="8"/>
        <v/>
      </c>
      <c r="N211" s="46" t="str">
        <f t="shared" si="11"/>
        <v/>
      </c>
      <c r="Q211" s="28" t="str">
        <f t="shared" si="9"/>
        <v/>
      </c>
      <c r="T211" s="30">
        <f t="shared" si="12"/>
        <v>0</v>
      </c>
      <c r="U211" s="30">
        <f t="shared" si="13"/>
        <v>0</v>
      </c>
      <c r="X211" s="67" t="str">
        <f t="shared" si="14"/>
        <v/>
      </c>
      <c r="Y211" s="31"/>
      <c r="Z211" s="30" t="str">
        <f t="shared" si="15"/>
        <v/>
      </c>
    </row>
    <row r="212" spans="2:26" ht="25.5" customHeight="1" x14ac:dyDescent="0.25">
      <c r="B212" s="83" t="str">
        <f t="shared" si="10"/>
        <v/>
      </c>
      <c r="L212" s="27" t="str">
        <f t="shared" si="8"/>
        <v/>
      </c>
      <c r="N212" s="46" t="str">
        <f t="shared" si="11"/>
        <v/>
      </c>
      <c r="Q212" s="28" t="str">
        <f t="shared" si="9"/>
        <v/>
      </c>
      <c r="T212" s="30">
        <f t="shared" si="12"/>
        <v>0</v>
      </c>
      <c r="U212" s="30">
        <f t="shared" si="13"/>
        <v>0</v>
      </c>
      <c r="X212" s="67" t="str">
        <f t="shared" si="14"/>
        <v/>
      </c>
      <c r="Y212" s="31"/>
      <c r="Z212" s="30" t="str">
        <f t="shared" si="15"/>
        <v/>
      </c>
    </row>
    <row r="213" spans="2:26" ht="25.5" customHeight="1" x14ac:dyDescent="0.25">
      <c r="B213" s="83" t="str">
        <f t="shared" si="10"/>
        <v/>
      </c>
      <c r="L213" s="27" t="str">
        <f t="shared" si="8"/>
        <v/>
      </c>
      <c r="N213" s="46" t="str">
        <f t="shared" si="11"/>
        <v/>
      </c>
      <c r="Q213" s="28" t="str">
        <f t="shared" si="9"/>
        <v/>
      </c>
      <c r="T213" s="30">
        <f t="shared" si="12"/>
        <v>0</v>
      </c>
      <c r="U213" s="30">
        <f t="shared" si="13"/>
        <v>0</v>
      </c>
      <c r="X213" s="67" t="str">
        <f t="shared" si="14"/>
        <v/>
      </c>
      <c r="Y213" s="31"/>
      <c r="Z213" s="30" t="str">
        <f t="shared" si="15"/>
        <v/>
      </c>
    </row>
    <row r="214" spans="2:26" ht="25.5" customHeight="1" x14ac:dyDescent="0.25">
      <c r="B214" s="83" t="str">
        <f t="shared" si="10"/>
        <v/>
      </c>
      <c r="L214" s="27" t="str">
        <f t="shared" si="8"/>
        <v/>
      </c>
      <c r="N214" s="46" t="str">
        <f t="shared" si="11"/>
        <v/>
      </c>
      <c r="Q214" s="28" t="str">
        <f t="shared" si="9"/>
        <v/>
      </c>
      <c r="T214" s="30">
        <f t="shared" si="12"/>
        <v>0</v>
      </c>
      <c r="U214" s="30">
        <f t="shared" si="13"/>
        <v>0</v>
      </c>
      <c r="X214" s="67" t="str">
        <f t="shared" si="14"/>
        <v/>
      </c>
      <c r="Y214" s="31"/>
      <c r="Z214" s="30" t="str">
        <f t="shared" si="15"/>
        <v/>
      </c>
    </row>
    <row r="215" spans="2:26" ht="25.5" customHeight="1" x14ac:dyDescent="0.25">
      <c r="B215" s="83" t="str">
        <f t="shared" si="10"/>
        <v/>
      </c>
      <c r="L215" s="27" t="str">
        <f t="shared" si="8"/>
        <v/>
      </c>
      <c r="N215" s="46" t="str">
        <f t="shared" si="11"/>
        <v/>
      </c>
      <c r="Q215" s="28" t="str">
        <f t="shared" si="9"/>
        <v/>
      </c>
      <c r="T215" s="30">
        <f t="shared" si="12"/>
        <v>0</v>
      </c>
      <c r="U215" s="30">
        <f t="shared" si="13"/>
        <v>0</v>
      </c>
      <c r="X215" s="67" t="str">
        <f t="shared" si="14"/>
        <v/>
      </c>
      <c r="Y215" s="31"/>
      <c r="Z215" s="30" t="str">
        <f t="shared" si="15"/>
        <v/>
      </c>
    </row>
    <row r="216" spans="2:26" ht="25.5" customHeight="1" x14ac:dyDescent="0.25">
      <c r="B216" s="83" t="str">
        <f t="shared" si="10"/>
        <v/>
      </c>
      <c r="L216" s="27" t="str">
        <f t="shared" si="8"/>
        <v/>
      </c>
      <c r="N216" s="46" t="str">
        <f t="shared" si="11"/>
        <v/>
      </c>
      <c r="Q216" s="28" t="str">
        <f t="shared" si="9"/>
        <v/>
      </c>
      <c r="T216" s="30">
        <f t="shared" si="12"/>
        <v>0</v>
      </c>
      <c r="U216" s="30">
        <f t="shared" si="13"/>
        <v>0</v>
      </c>
      <c r="X216" s="67" t="str">
        <f t="shared" si="14"/>
        <v/>
      </c>
      <c r="Y216" s="31"/>
      <c r="Z216" s="30" t="str">
        <f t="shared" si="15"/>
        <v/>
      </c>
    </row>
    <row r="217" spans="2:26" ht="25.5" customHeight="1" x14ac:dyDescent="0.25">
      <c r="B217" s="83" t="str">
        <f t="shared" si="10"/>
        <v/>
      </c>
      <c r="L217" s="27" t="str">
        <f t="shared" si="8"/>
        <v/>
      </c>
      <c r="N217" s="46" t="str">
        <f t="shared" si="11"/>
        <v/>
      </c>
      <c r="Q217" s="28" t="str">
        <f t="shared" si="9"/>
        <v/>
      </c>
      <c r="T217" s="30">
        <f t="shared" si="12"/>
        <v>0</v>
      </c>
      <c r="U217" s="30">
        <f t="shared" si="13"/>
        <v>0</v>
      </c>
      <c r="X217" s="67" t="str">
        <f t="shared" si="14"/>
        <v/>
      </c>
      <c r="Y217" s="31"/>
      <c r="Z217" s="30" t="str">
        <f t="shared" si="15"/>
        <v/>
      </c>
    </row>
    <row r="218" spans="2:26" ht="25.5" customHeight="1" x14ac:dyDescent="0.25">
      <c r="B218" s="83" t="str">
        <f t="shared" si="10"/>
        <v/>
      </c>
      <c r="L218" s="27" t="str">
        <f t="shared" si="8"/>
        <v/>
      </c>
      <c r="N218" s="46" t="str">
        <f t="shared" si="11"/>
        <v/>
      </c>
      <c r="Q218" s="28" t="str">
        <f t="shared" si="9"/>
        <v/>
      </c>
      <c r="T218" s="30">
        <f t="shared" si="12"/>
        <v>0</v>
      </c>
      <c r="U218" s="30">
        <f t="shared" si="13"/>
        <v>0</v>
      </c>
      <c r="X218" s="67" t="str">
        <f t="shared" si="14"/>
        <v/>
      </c>
      <c r="Y218" s="31"/>
      <c r="Z218" s="30" t="str">
        <f t="shared" si="15"/>
        <v/>
      </c>
    </row>
    <row r="219" spans="2:26" ht="25.5" customHeight="1" x14ac:dyDescent="0.25">
      <c r="B219" s="83" t="str">
        <f t="shared" si="10"/>
        <v/>
      </c>
      <c r="L219" s="27" t="str">
        <f t="shared" si="8"/>
        <v/>
      </c>
      <c r="N219" s="46" t="str">
        <f t="shared" si="11"/>
        <v/>
      </c>
      <c r="Q219" s="28" t="str">
        <f t="shared" si="9"/>
        <v/>
      </c>
      <c r="T219" s="30">
        <f t="shared" si="12"/>
        <v>0</v>
      </c>
      <c r="U219" s="30">
        <f t="shared" si="13"/>
        <v>0</v>
      </c>
      <c r="X219" s="67" t="str">
        <f t="shared" si="14"/>
        <v/>
      </c>
      <c r="Y219" s="31"/>
      <c r="Z219" s="30" t="str">
        <f t="shared" si="15"/>
        <v/>
      </c>
    </row>
    <row r="220" spans="2:26" ht="25.5" customHeight="1" x14ac:dyDescent="0.25">
      <c r="B220" s="83" t="str">
        <f t="shared" si="10"/>
        <v/>
      </c>
      <c r="L220" s="27" t="str">
        <f t="shared" si="8"/>
        <v/>
      </c>
      <c r="N220" s="46" t="str">
        <f t="shared" si="11"/>
        <v/>
      </c>
      <c r="Q220" s="28" t="str">
        <f t="shared" si="9"/>
        <v/>
      </c>
      <c r="T220" s="30">
        <f t="shared" si="12"/>
        <v>0</v>
      </c>
      <c r="U220" s="30">
        <f t="shared" si="13"/>
        <v>0</v>
      </c>
      <c r="X220" s="67" t="str">
        <f t="shared" si="14"/>
        <v/>
      </c>
      <c r="Y220" s="31"/>
      <c r="Z220" s="30" t="str">
        <f t="shared" si="15"/>
        <v/>
      </c>
    </row>
    <row r="221" spans="2:26" ht="25.5" customHeight="1" x14ac:dyDescent="0.25">
      <c r="B221" s="83" t="str">
        <f t="shared" si="10"/>
        <v/>
      </c>
      <c r="L221" s="27" t="str">
        <f t="shared" si="8"/>
        <v/>
      </c>
      <c r="N221" s="46" t="str">
        <f t="shared" si="11"/>
        <v/>
      </c>
      <c r="Q221" s="28" t="str">
        <f t="shared" si="9"/>
        <v/>
      </c>
      <c r="T221" s="30">
        <f t="shared" si="12"/>
        <v>0</v>
      </c>
      <c r="U221" s="30">
        <f t="shared" si="13"/>
        <v>0</v>
      </c>
      <c r="X221" s="67" t="str">
        <f t="shared" si="14"/>
        <v/>
      </c>
      <c r="Y221" s="31"/>
      <c r="Z221" s="30" t="str">
        <f t="shared" si="15"/>
        <v/>
      </c>
    </row>
    <row r="222" spans="2:26" ht="25.5" customHeight="1" x14ac:dyDescent="0.25">
      <c r="B222" s="83" t="str">
        <f t="shared" si="10"/>
        <v/>
      </c>
      <c r="L222" s="27" t="str">
        <f t="shared" si="8"/>
        <v/>
      </c>
      <c r="N222" s="46" t="str">
        <f t="shared" si="11"/>
        <v/>
      </c>
      <c r="Q222" s="28" t="str">
        <f t="shared" si="9"/>
        <v/>
      </c>
      <c r="T222" s="30">
        <f t="shared" si="12"/>
        <v>0</v>
      </c>
      <c r="U222" s="30">
        <f t="shared" si="13"/>
        <v>0</v>
      </c>
      <c r="X222" s="67" t="str">
        <f t="shared" si="14"/>
        <v/>
      </c>
      <c r="Y222" s="31"/>
      <c r="Z222" s="30" t="str">
        <f t="shared" si="15"/>
        <v/>
      </c>
    </row>
    <row r="223" spans="2:26" ht="25.5" customHeight="1" x14ac:dyDescent="0.25">
      <c r="B223" s="83" t="str">
        <f t="shared" si="10"/>
        <v/>
      </c>
      <c r="L223" s="27" t="str">
        <f t="shared" si="8"/>
        <v/>
      </c>
      <c r="N223" s="46" t="str">
        <f t="shared" si="11"/>
        <v/>
      </c>
      <c r="Q223" s="28" t="str">
        <f t="shared" si="9"/>
        <v/>
      </c>
      <c r="T223" s="30">
        <f t="shared" si="12"/>
        <v>0</v>
      </c>
      <c r="U223" s="30">
        <f t="shared" si="13"/>
        <v>0</v>
      </c>
      <c r="X223" s="67" t="str">
        <f t="shared" si="14"/>
        <v/>
      </c>
      <c r="Y223" s="31"/>
      <c r="Z223" s="30" t="str">
        <f t="shared" si="15"/>
        <v/>
      </c>
    </row>
    <row r="224" spans="2:26" ht="25.5" customHeight="1" x14ac:dyDescent="0.25">
      <c r="B224" s="83" t="str">
        <f t="shared" si="10"/>
        <v/>
      </c>
      <c r="L224" s="27" t="str">
        <f t="shared" si="8"/>
        <v/>
      </c>
      <c r="N224" s="46" t="str">
        <f t="shared" si="11"/>
        <v/>
      </c>
      <c r="Q224" s="28" t="str">
        <f t="shared" si="9"/>
        <v/>
      </c>
      <c r="T224" s="30">
        <f t="shared" si="12"/>
        <v>0</v>
      </c>
      <c r="U224" s="30">
        <f t="shared" si="13"/>
        <v>0</v>
      </c>
      <c r="X224" s="67" t="str">
        <f t="shared" si="14"/>
        <v/>
      </c>
      <c r="Y224" s="31"/>
      <c r="Z224" s="30" t="str">
        <f t="shared" si="15"/>
        <v/>
      </c>
    </row>
    <row r="225" spans="2:26" ht="25.5" customHeight="1" x14ac:dyDescent="0.25">
      <c r="B225" s="83" t="str">
        <f t="shared" si="10"/>
        <v/>
      </c>
      <c r="L225" s="27" t="str">
        <f t="shared" si="8"/>
        <v/>
      </c>
      <c r="N225" s="46" t="str">
        <f t="shared" si="11"/>
        <v/>
      </c>
      <c r="Q225" s="28" t="str">
        <f t="shared" si="9"/>
        <v/>
      </c>
      <c r="T225" s="30">
        <f t="shared" si="12"/>
        <v>0</v>
      </c>
      <c r="U225" s="30">
        <f t="shared" si="13"/>
        <v>0</v>
      </c>
      <c r="X225" s="67" t="str">
        <f t="shared" si="14"/>
        <v/>
      </c>
      <c r="Y225" s="31"/>
      <c r="Z225" s="30" t="str">
        <f t="shared" si="15"/>
        <v/>
      </c>
    </row>
    <row r="226" spans="2:26" ht="25.5" customHeight="1" x14ac:dyDescent="0.25">
      <c r="B226" s="83" t="str">
        <f t="shared" si="10"/>
        <v/>
      </c>
      <c r="L226" s="27" t="str">
        <f t="shared" si="8"/>
        <v/>
      </c>
      <c r="N226" s="46" t="str">
        <f t="shared" si="11"/>
        <v/>
      </c>
      <c r="Q226" s="28" t="str">
        <f t="shared" si="9"/>
        <v/>
      </c>
      <c r="T226" s="30">
        <f t="shared" si="12"/>
        <v>0</v>
      </c>
      <c r="U226" s="30">
        <f t="shared" si="13"/>
        <v>0</v>
      </c>
      <c r="X226" s="67" t="str">
        <f t="shared" si="14"/>
        <v/>
      </c>
      <c r="Y226" s="31"/>
      <c r="Z226" s="30" t="str">
        <f t="shared" si="15"/>
        <v/>
      </c>
    </row>
    <row r="227" spans="2:26" ht="25.5" customHeight="1" x14ac:dyDescent="0.25">
      <c r="B227" s="83" t="str">
        <f t="shared" si="10"/>
        <v/>
      </c>
      <c r="L227" s="27" t="str">
        <f t="shared" si="8"/>
        <v/>
      </c>
      <c r="N227" s="46" t="str">
        <f t="shared" si="11"/>
        <v/>
      </c>
      <c r="Q227" s="28" t="str">
        <f t="shared" si="9"/>
        <v/>
      </c>
      <c r="T227" s="30">
        <f t="shared" si="12"/>
        <v>0</v>
      </c>
      <c r="U227" s="30">
        <f t="shared" si="13"/>
        <v>0</v>
      </c>
      <c r="X227" s="67" t="str">
        <f t="shared" si="14"/>
        <v/>
      </c>
      <c r="Y227" s="31"/>
      <c r="Z227" s="30" t="str">
        <f t="shared" si="15"/>
        <v/>
      </c>
    </row>
    <row r="228" spans="2:26" ht="25.5" customHeight="1" x14ac:dyDescent="0.25">
      <c r="B228" s="83" t="str">
        <f t="shared" si="10"/>
        <v/>
      </c>
      <c r="L228" s="27" t="str">
        <f t="shared" si="8"/>
        <v/>
      </c>
      <c r="N228" s="46" t="str">
        <f t="shared" si="11"/>
        <v/>
      </c>
      <c r="Q228" s="28" t="str">
        <f t="shared" si="9"/>
        <v/>
      </c>
      <c r="T228" s="30">
        <f t="shared" si="12"/>
        <v>0</v>
      </c>
      <c r="U228" s="30">
        <f t="shared" si="13"/>
        <v>0</v>
      </c>
      <c r="X228" s="67" t="str">
        <f t="shared" si="14"/>
        <v/>
      </c>
      <c r="Y228" s="31"/>
      <c r="Z228" s="30" t="str">
        <f t="shared" si="15"/>
        <v/>
      </c>
    </row>
    <row r="229" spans="2:26" ht="25.5" customHeight="1" x14ac:dyDescent="0.25">
      <c r="B229" s="83" t="str">
        <f t="shared" si="10"/>
        <v/>
      </c>
      <c r="L229" s="27" t="str">
        <f t="shared" si="8"/>
        <v/>
      </c>
      <c r="N229" s="46" t="str">
        <f t="shared" si="11"/>
        <v/>
      </c>
      <c r="Q229" s="28" t="str">
        <f t="shared" si="9"/>
        <v/>
      </c>
      <c r="T229" s="30">
        <f t="shared" si="12"/>
        <v>0</v>
      </c>
      <c r="U229" s="30">
        <f t="shared" si="13"/>
        <v>0</v>
      </c>
      <c r="X229" s="67" t="str">
        <f t="shared" si="14"/>
        <v/>
      </c>
      <c r="Y229" s="31"/>
      <c r="Z229" s="30" t="str">
        <f t="shared" si="15"/>
        <v/>
      </c>
    </row>
    <row r="230" spans="2:26" ht="25.5" customHeight="1" x14ac:dyDescent="0.25">
      <c r="B230" s="83" t="str">
        <f t="shared" si="10"/>
        <v/>
      </c>
      <c r="L230" s="27" t="str">
        <f t="shared" si="8"/>
        <v/>
      </c>
      <c r="N230" s="46" t="str">
        <f t="shared" si="11"/>
        <v/>
      </c>
      <c r="Q230" s="28" t="str">
        <f t="shared" si="9"/>
        <v/>
      </c>
      <c r="T230" s="30">
        <f t="shared" si="12"/>
        <v>0</v>
      </c>
      <c r="U230" s="30">
        <f t="shared" si="13"/>
        <v>0</v>
      </c>
      <c r="X230" s="67" t="str">
        <f t="shared" si="14"/>
        <v/>
      </c>
      <c r="Y230" s="31"/>
      <c r="Z230" s="30" t="str">
        <f t="shared" si="15"/>
        <v/>
      </c>
    </row>
    <row r="231" spans="2:26" ht="25.5" customHeight="1" x14ac:dyDescent="0.25">
      <c r="B231" s="83" t="str">
        <f t="shared" si="10"/>
        <v/>
      </c>
      <c r="L231" s="27" t="str">
        <f t="shared" si="8"/>
        <v/>
      </c>
      <c r="N231" s="46" t="str">
        <f t="shared" si="11"/>
        <v/>
      </c>
      <c r="Q231" s="28" t="str">
        <f t="shared" si="9"/>
        <v/>
      </c>
      <c r="T231" s="30">
        <f t="shared" si="12"/>
        <v>0</v>
      </c>
      <c r="U231" s="30">
        <f t="shared" si="13"/>
        <v>0</v>
      </c>
      <c r="X231" s="67" t="str">
        <f t="shared" si="14"/>
        <v/>
      </c>
      <c r="Y231" s="31"/>
      <c r="Z231" s="30" t="str">
        <f t="shared" si="15"/>
        <v/>
      </c>
    </row>
    <row r="232" spans="2:26" ht="25.5" customHeight="1" x14ac:dyDescent="0.25">
      <c r="B232" s="83" t="str">
        <f t="shared" si="10"/>
        <v/>
      </c>
      <c r="L232" s="27" t="str">
        <f t="shared" si="8"/>
        <v/>
      </c>
      <c r="N232" s="46" t="str">
        <f t="shared" si="11"/>
        <v/>
      </c>
      <c r="Q232" s="28" t="str">
        <f t="shared" si="9"/>
        <v/>
      </c>
      <c r="T232" s="30">
        <f t="shared" si="12"/>
        <v>0</v>
      </c>
      <c r="U232" s="30">
        <f t="shared" si="13"/>
        <v>0</v>
      </c>
      <c r="X232" s="67" t="str">
        <f t="shared" si="14"/>
        <v/>
      </c>
      <c r="Y232" s="31"/>
      <c r="Z232" s="30" t="str">
        <f t="shared" si="15"/>
        <v/>
      </c>
    </row>
    <row r="233" spans="2:26" ht="25.5" customHeight="1" x14ac:dyDescent="0.25">
      <c r="B233" s="83" t="str">
        <f t="shared" si="10"/>
        <v/>
      </c>
      <c r="L233" s="27" t="str">
        <f t="shared" si="8"/>
        <v/>
      </c>
      <c r="N233" s="46" t="str">
        <f t="shared" si="11"/>
        <v/>
      </c>
      <c r="Q233" s="28" t="str">
        <f t="shared" si="9"/>
        <v/>
      </c>
      <c r="T233" s="30">
        <f t="shared" si="12"/>
        <v>0</v>
      </c>
      <c r="U233" s="30">
        <f t="shared" si="13"/>
        <v>0</v>
      </c>
      <c r="X233" s="67" t="str">
        <f t="shared" si="14"/>
        <v/>
      </c>
      <c r="Y233" s="31"/>
      <c r="Z233" s="30" t="str">
        <f t="shared" si="15"/>
        <v/>
      </c>
    </row>
    <row r="234" spans="2:26" ht="25.5" customHeight="1" x14ac:dyDescent="0.25">
      <c r="B234" s="83" t="str">
        <f t="shared" si="10"/>
        <v/>
      </c>
      <c r="L234" s="27" t="str">
        <f t="shared" si="8"/>
        <v/>
      </c>
      <c r="N234" s="46" t="str">
        <f t="shared" si="11"/>
        <v/>
      </c>
      <c r="Q234" s="28" t="str">
        <f t="shared" si="9"/>
        <v/>
      </c>
      <c r="T234" s="30">
        <f t="shared" si="12"/>
        <v>0</v>
      </c>
      <c r="U234" s="30">
        <f t="shared" si="13"/>
        <v>0</v>
      </c>
      <c r="X234" s="67" t="str">
        <f t="shared" si="14"/>
        <v/>
      </c>
      <c r="Y234" s="31"/>
      <c r="Z234" s="30" t="str">
        <f t="shared" si="15"/>
        <v/>
      </c>
    </row>
    <row r="235" spans="2:26" ht="25.5" customHeight="1" x14ac:dyDescent="0.25">
      <c r="B235" s="83" t="str">
        <f t="shared" si="10"/>
        <v/>
      </c>
      <c r="L235" s="27" t="str">
        <f t="shared" si="8"/>
        <v/>
      </c>
      <c r="N235" s="46" t="str">
        <f t="shared" si="11"/>
        <v/>
      </c>
      <c r="Q235" s="28" t="str">
        <f t="shared" si="9"/>
        <v/>
      </c>
      <c r="T235" s="30">
        <f t="shared" si="12"/>
        <v>0</v>
      </c>
      <c r="U235" s="30">
        <f t="shared" si="13"/>
        <v>0</v>
      </c>
      <c r="X235" s="67" t="str">
        <f t="shared" si="14"/>
        <v/>
      </c>
      <c r="Y235" s="31"/>
      <c r="Z235" s="30" t="str">
        <f t="shared" si="15"/>
        <v/>
      </c>
    </row>
    <row r="236" spans="2:26" ht="25.5" customHeight="1" x14ac:dyDescent="0.25">
      <c r="B236" s="83" t="str">
        <f t="shared" si="10"/>
        <v/>
      </c>
      <c r="L236" s="27" t="str">
        <f t="shared" si="8"/>
        <v/>
      </c>
      <c r="N236" s="46" t="str">
        <f t="shared" si="11"/>
        <v/>
      </c>
      <c r="Q236" s="28" t="str">
        <f t="shared" si="9"/>
        <v/>
      </c>
      <c r="T236" s="30">
        <f t="shared" si="12"/>
        <v>0</v>
      </c>
      <c r="U236" s="30">
        <f t="shared" si="13"/>
        <v>0</v>
      </c>
      <c r="X236" s="67" t="str">
        <f t="shared" si="14"/>
        <v/>
      </c>
      <c r="Y236" s="31"/>
      <c r="Z236" s="30" t="str">
        <f t="shared" si="15"/>
        <v/>
      </c>
    </row>
    <row r="237" spans="2:26" ht="25.5" customHeight="1" x14ac:dyDescent="0.25">
      <c r="B237" s="83" t="str">
        <f t="shared" si="10"/>
        <v/>
      </c>
      <c r="L237" s="27" t="str">
        <f t="shared" si="8"/>
        <v/>
      </c>
      <c r="N237" s="46" t="str">
        <f t="shared" si="11"/>
        <v/>
      </c>
      <c r="Q237" s="28" t="str">
        <f t="shared" si="9"/>
        <v/>
      </c>
      <c r="T237" s="30">
        <f t="shared" si="12"/>
        <v>0</v>
      </c>
      <c r="U237" s="30">
        <f t="shared" si="13"/>
        <v>0</v>
      </c>
      <c r="X237" s="67" t="str">
        <f t="shared" si="14"/>
        <v/>
      </c>
      <c r="Y237" s="31"/>
      <c r="Z237" s="30" t="str">
        <f t="shared" si="15"/>
        <v/>
      </c>
    </row>
    <row r="238" spans="2:26" ht="25.5" customHeight="1" x14ac:dyDescent="0.25">
      <c r="B238" s="83" t="str">
        <f t="shared" si="10"/>
        <v/>
      </c>
      <c r="L238" s="27" t="str">
        <f t="shared" si="8"/>
        <v/>
      </c>
      <c r="N238" s="46" t="str">
        <f t="shared" si="11"/>
        <v/>
      </c>
      <c r="Q238" s="28" t="str">
        <f t="shared" si="9"/>
        <v/>
      </c>
      <c r="T238" s="30">
        <f t="shared" si="12"/>
        <v>0</v>
      </c>
      <c r="U238" s="30">
        <f t="shared" si="13"/>
        <v>0</v>
      </c>
      <c r="X238" s="67" t="str">
        <f t="shared" si="14"/>
        <v/>
      </c>
      <c r="Y238" s="31"/>
      <c r="Z238" s="30" t="str">
        <f t="shared" si="15"/>
        <v/>
      </c>
    </row>
    <row r="239" spans="2:26" ht="25.5" customHeight="1" x14ac:dyDescent="0.25">
      <c r="B239" s="83" t="str">
        <f t="shared" si="10"/>
        <v/>
      </c>
      <c r="L239" s="27" t="str">
        <f t="shared" si="8"/>
        <v/>
      </c>
      <c r="N239" s="46" t="str">
        <f t="shared" si="11"/>
        <v/>
      </c>
      <c r="Q239" s="28" t="str">
        <f t="shared" si="9"/>
        <v/>
      </c>
      <c r="T239" s="30">
        <f t="shared" si="12"/>
        <v>0</v>
      </c>
      <c r="U239" s="30">
        <f t="shared" si="13"/>
        <v>0</v>
      </c>
      <c r="X239" s="67" t="str">
        <f t="shared" si="14"/>
        <v/>
      </c>
      <c r="Y239" s="31"/>
      <c r="Z239" s="30" t="str">
        <f t="shared" si="15"/>
        <v/>
      </c>
    </row>
    <row r="240" spans="2:26" ht="25.5" customHeight="1" x14ac:dyDescent="0.25">
      <c r="B240" s="83" t="str">
        <f t="shared" si="10"/>
        <v/>
      </c>
      <c r="L240" s="27" t="str">
        <f t="shared" si="8"/>
        <v/>
      </c>
      <c r="N240" s="46" t="str">
        <f t="shared" si="11"/>
        <v/>
      </c>
      <c r="Q240" s="28" t="str">
        <f t="shared" si="9"/>
        <v/>
      </c>
      <c r="T240" s="30">
        <f t="shared" si="12"/>
        <v>0</v>
      </c>
      <c r="U240" s="30">
        <f t="shared" si="13"/>
        <v>0</v>
      </c>
      <c r="X240" s="67" t="str">
        <f t="shared" si="14"/>
        <v/>
      </c>
      <c r="Y240" s="31"/>
      <c r="Z240" s="30" t="str">
        <f t="shared" si="15"/>
        <v/>
      </c>
    </row>
    <row r="241" spans="2:26" ht="25.5" customHeight="1" x14ac:dyDescent="0.25">
      <c r="B241" s="83" t="str">
        <f t="shared" si="10"/>
        <v/>
      </c>
      <c r="L241" s="27" t="str">
        <f t="shared" si="8"/>
        <v/>
      </c>
      <c r="N241" s="46" t="str">
        <f t="shared" si="11"/>
        <v/>
      </c>
      <c r="Q241" s="28" t="str">
        <f t="shared" si="9"/>
        <v/>
      </c>
      <c r="T241" s="30">
        <f t="shared" si="12"/>
        <v>0</v>
      </c>
      <c r="U241" s="30">
        <f t="shared" si="13"/>
        <v>0</v>
      </c>
      <c r="X241" s="67" t="str">
        <f t="shared" si="14"/>
        <v/>
      </c>
      <c r="Y241" s="31"/>
      <c r="Z241" s="30" t="str">
        <f t="shared" si="15"/>
        <v/>
      </c>
    </row>
    <row r="242" spans="2:26" ht="25.5" customHeight="1" x14ac:dyDescent="0.25">
      <c r="B242" s="83" t="str">
        <f t="shared" si="10"/>
        <v/>
      </c>
      <c r="L242" s="27" t="str">
        <f t="shared" si="8"/>
        <v/>
      </c>
      <c r="N242" s="46" t="str">
        <f t="shared" si="11"/>
        <v/>
      </c>
      <c r="Q242" s="28" t="str">
        <f t="shared" si="9"/>
        <v/>
      </c>
      <c r="T242" s="30">
        <f t="shared" si="12"/>
        <v>0</v>
      </c>
      <c r="U242" s="30">
        <f t="shared" si="13"/>
        <v>0</v>
      </c>
      <c r="X242" s="67" t="str">
        <f t="shared" si="14"/>
        <v/>
      </c>
      <c r="Y242" s="31"/>
      <c r="Z242" s="30" t="str">
        <f t="shared" si="15"/>
        <v/>
      </c>
    </row>
    <row r="243" spans="2:26" ht="25.5" customHeight="1" x14ac:dyDescent="0.25">
      <c r="B243" s="83" t="str">
        <f t="shared" si="10"/>
        <v/>
      </c>
      <c r="L243" s="27" t="str">
        <f t="shared" si="8"/>
        <v/>
      </c>
      <c r="N243" s="46" t="str">
        <f t="shared" si="11"/>
        <v/>
      </c>
      <c r="Q243" s="28" t="str">
        <f t="shared" si="9"/>
        <v/>
      </c>
      <c r="T243" s="30">
        <f t="shared" si="12"/>
        <v>0</v>
      </c>
      <c r="U243" s="30">
        <f t="shared" si="13"/>
        <v>0</v>
      </c>
      <c r="X243" s="67" t="str">
        <f t="shared" si="14"/>
        <v/>
      </c>
      <c r="Y243" s="31"/>
      <c r="Z243" s="30" t="str">
        <f t="shared" si="15"/>
        <v/>
      </c>
    </row>
    <row r="244" spans="2:26" ht="25.5" customHeight="1" x14ac:dyDescent="0.25">
      <c r="B244" s="83" t="str">
        <f t="shared" si="10"/>
        <v/>
      </c>
      <c r="L244" s="27" t="str">
        <f t="shared" si="8"/>
        <v/>
      </c>
      <c r="N244" s="46" t="str">
        <f t="shared" si="11"/>
        <v/>
      </c>
      <c r="Q244" s="28" t="str">
        <f t="shared" si="9"/>
        <v/>
      </c>
      <c r="T244" s="30">
        <f t="shared" si="12"/>
        <v>0</v>
      </c>
      <c r="U244" s="30">
        <f t="shared" si="13"/>
        <v>0</v>
      </c>
      <c r="X244" s="67" t="str">
        <f t="shared" si="14"/>
        <v/>
      </c>
      <c r="Y244" s="31"/>
      <c r="Z244" s="30" t="str">
        <f t="shared" si="15"/>
        <v/>
      </c>
    </row>
    <row r="245" spans="2:26" ht="25.5" customHeight="1" x14ac:dyDescent="0.25">
      <c r="B245" s="83" t="str">
        <f t="shared" si="10"/>
        <v/>
      </c>
      <c r="L245" s="27" t="str">
        <f t="shared" si="8"/>
        <v/>
      </c>
      <c r="N245" s="46" t="str">
        <f t="shared" si="11"/>
        <v/>
      </c>
      <c r="Q245" s="28" t="str">
        <f t="shared" si="9"/>
        <v/>
      </c>
      <c r="T245" s="30">
        <f t="shared" si="12"/>
        <v>0</v>
      </c>
      <c r="U245" s="30">
        <f t="shared" si="13"/>
        <v>0</v>
      </c>
      <c r="X245" s="67" t="str">
        <f t="shared" si="14"/>
        <v/>
      </c>
      <c r="Y245" s="31"/>
      <c r="Z245" s="30" t="str">
        <f t="shared" si="15"/>
        <v/>
      </c>
    </row>
    <row r="246" spans="2:26" ht="25.5" customHeight="1" x14ac:dyDescent="0.25">
      <c r="B246" s="83" t="str">
        <f t="shared" si="10"/>
        <v/>
      </c>
      <c r="L246" s="27" t="str">
        <f t="shared" si="8"/>
        <v/>
      </c>
      <c r="N246" s="46" t="str">
        <f t="shared" si="11"/>
        <v/>
      </c>
      <c r="Q246" s="28" t="str">
        <f t="shared" si="9"/>
        <v/>
      </c>
      <c r="T246" s="30">
        <f t="shared" si="12"/>
        <v>0</v>
      </c>
      <c r="U246" s="30">
        <f t="shared" si="13"/>
        <v>0</v>
      </c>
      <c r="X246" s="67" t="str">
        <f t="shared" si="14"/>
        <v/>
      </c>
      <c r="Y246" s="31"/>
      <c r="Z246" s="30" t="str">
        <f t="shared" si="15"/>
        <v/>
      </c>
    </row>
    <row r="247" spans="2:26" ht="25.5" customHeight="1" x14ac:dyDescent="0.25">
      <c r="B247" s="83" t="str">
        <f t="shared" si="10"/>
        <v/>
      </c>
      <c r="L247" s="27" t="str">
        <f t="shared" si="8"/>
        <v/>
      </c>
      <c r="N247" s="46" t="str">
        <f t="shared" si="11"/>
        <v/>
      </c>
      <c r="Q247" s="28" t="str">
        <f t="shared" si="9"/>
        <v/>
      </c>
      <c r="T247" s="30">
        <f t="shared" si="12"/>
        <v>0</v>
      </c>
      <c r="U247" s="30">
        <f t="shared" si="13"/>
        <v>0</v>
      </c>
      <c r="X247" s="67" t="str">
        <f t="shared" si="14"/>
        <v/>
      </c>
      <c r="Y247" s="31"/>
      <c r="Z247" s="30" t="str">
        <f t="shared" si="15"/>
        <v/>
      </c>
    </row>
    <row r="248" spans="2:26" ht="25.5" customHeight="1" x14ac:dyDescent="0.25">
      <c r="B248" s="83" t="str">
        <f t="shared" si="10"/>
        <v/>
      </c>
      <c r="L248" s="27" t="str">
        <f t="shared" si="8"/>
        <v/>
      </c>
      <c r="N248" s="46" t="str">
        <f t="shared" si="11"/>
        <v/>
      </c>
      <c r="Q248" s="28" t="str">
        <f t="shared" si="9"/>
        <v/>
      </c>
      <c r="T248" s="30">
        <f t="shared" si="12"/>
        <v>0</v>
      </c>
      <c r="U248" s="30">
        <f t="shared" si="13"/>
        <v>0</v>
      </c>
      <c r="X248" s="67" t="str">
        <f t="shared" si="14"/>
        <v/>
      </c>
      <c r="Y248" s="31"/>
      <c r="Z248" s="30" t="str">
        <f t="shared" si="15"/>
        <v/>
      </c>
    </row>
    <row r="249" spans="2:26" ht="25.5" customHeight="1" x14ac:dyDescent="0.25">
      <c r="B249" s="83" t="str">
        <f t="shared" si="10"/>
        <v/>
      </c>
      <c r="L249" s="27" t="str">
        <f t="shared" si="8"/>
        <v/>
      </c>
      <c r="N249" s="46" t="str">
        <f t="shared" si="11"/>
        <v/>
      </c>
      <c r="Q249" s="28" t="str">
        <f t="shared" si="9"/>
        <v/>
      </c>
      <c r="T249" s="30">
        <f t="shared" si="12"/>
        <v>0</v>
      </c>
      <c r="U249" s="30">
        <f t="shared" si="13"/>
        <v>0</v>
      </c>
      <c r="X249" s="67" t="str">
        <f t="shared" si="14"/>
        <v/>
      </c>
      <c r="Y249" s="31"/>
      <c r="Z249" s="30" t="str">
        <f t="shared" si="15"/>
        <v/>
      </c>
    </row>
    <row r="250" spans="2:26" ht="25.5" customHeight="1" x14ac:dyDescent="0.25">
      <c r="B250" s="83" t="str">
        <f t="shared" si="10"/>
        <v/>
      </c>
      <c r="L250" s="27" t="str">
        <f t="shared" si="8"/>
        <v/>
      </c>
      <c r="N250" s="46" t="str">
        <f t="shared" si="11"/>
        <v/>
      </c>
      <c r="Q250" s="28" t="str">
        <f t="shared" si="9"/>
        <v/>
      </c>
      <c r="T250" s="30">
        <f t="shared" si="12"/>
        <v>0</v>
      </c>
      <c r="U250" s="30">
        <f t="shared" si="13"/>
        <v>0</v>
      </c>
      <c r="X250" s="67" t="str">
        <f t="shared" si="14"/>
        <v/>
      </c>
      <c r="Y250" s="31"/>
      <c r="Z250" s="30" t="str">
        <f t="shared" si="15"/>
        <v/>
      </c>
    </row>
    <row r="251" spans="2:26" ht="25.5" customHeight="1" x14ac:dyDescent="0.25">
      <c r="B251" s="83" t="str">
        <f t="shared" si="10"/>
        <v/>
      </c>
      <c r="L251" s="27" t="str">
        <f t="shared" si="8"/>
        <v/>
      </c>
      <c r="N251" s="46" t="str">
        <f t="shared" si="11"/>
        <v/>
      </c>
      <c r="Q251" s="28" t="str">
        <f t="shared" si="9"/>
        <v/>
      </c>
      <c r="T251" s="30">
        <f t="shared" si="12"/>
        <v>0</v>
      </c>
      <c r="U251" s="30">
        <f t="shared" si="13"/>
        <v>0</v>
      </c>
      <c r="X251" s="67" t="str">
        <f t="shared" si="14"/>
        <v/>
      </c>
      <c r="Y251" s="31"/>
      <c r="Z251" s="30" t="str">
        <f t="shared" si="15"/>
        <v/>
      </c>
    </row>
    <row r="252" spans="2:26" ht="25.5" customHeight="1" x14ac:dyDescent="0.25">
      <c r="B252" s="83" t="str">
        <f t="shared" si="10"/>
        <v/>
      </c>
      <c r="L252" s="27" t="str">
        <f t="shared" si="8"/>
        <v/>
      </c>
      <c r="N252" s="46" t="str">
        <f t="shared" si="11"/>
        <v/>
      </c>
      <c r="Q252" s="28" t="str">
        <f t="shared" si="9"/>
        <v/>
      </c>
      <c r="T252" s="30">
        <f t="shared" si="12"/>
        <v>0</v>
      </c>
      <c r="U252" s="30">
        <f t="shared" si="13"/>
        <v>0</v>
      </c>
      <c r="X252" s="67" t="str">
        <f t="shared" si="14"/>
        <v/>
      </c>
      <c r="Y252" s="31"/>
      <c r="Z252" s="30" t="str">
        <f t="shared" si="15"/>
        <v/>
      </c>
    </row>
    <row r="253" spans="2:26" ht="25.5" customHeight="1" x14ac:dyDescent="0.25">
      <c r="B253" s="83" t="str">
        <f t="shared" si="10"/>
        <v/>
      </c>
      <c r="L253" s="27" t="str">
        <f t="shared" si="8"/>
        <v/>
      </c>
      <c r="N253" s="46" t="str">
        <f t="shared" si="11"/>
        <v/>
      </c>
      <c r="Q253" s="28" t="str">
        <f t="shared" si="9"/>
        <v/>
      </c>
      <c r="T253" s="30">
        <f t="shared" si="12"/>
        <v>0</v>
      </c>
      <c r="U253" s="30">
        <f t="shared" si="13"/>
        <v>0</v>
      </c>
      <c r="X253" s="67" t="str">
        <f t="shared" si="14"/>
        <v/>
      </c>
      <c r="Y253" s="31"/>
      <c r="Z253" s="30" t="str">
        <f t="shared" si="15"/>
        <v/>
      </c>
    </row>
    <row r="254" spans="2:26" ht="25.5" customHeight="1" x14ac:dyDescent="0.25">
      <c r="B254" s="83" t="str">
        <f t="shared" si="10"/>
        <v/>
      </c>
      <c r="L254" s="27" t="str">
        <f t="shared" si="8"/>
        <v/>
      </c>
      <c r="N254" s="46" t="str">
        <f t="shared" si="11"/>
        <v/>
      </c>
      <c r="Q254" s="28" t="str">
        <f t="shared" si="9"/>
        <v/>
      </c>
      <c r="T254" s="30">
        <f t="shared" si="12"/>
        <v>0</v>
      </c>
      <c r="U254" s="30">
        <f t="shared" si="13"/>
        <v>0</v>
      </c>
      <c r="X254" s="67" t="str">
        <f t="shared" si="14"/>
        <v/>
      </c>
      <c r="Y254" s="31"/>
      <c r="Z254" s="30" t="str">
        <f t="shared" si="15"/>
        <v/>
      </c>
    </row>
    <row r="255" spans="2:26" ht="25.5" customHeight="1" x14ac:dyDescent="0.25">
      <c r="B255" s="83" t="str">
        <f t="shared" si="10"/>
        <v/>
      </c>
      <c r="L255" s="27" t="str">
        <f t="shared" si="8"/>
        <v/>
      </c>
      <c r="N255" s="46" t="str">
        <f t="shared" si="11"/>
        <v/>
      </c>
      <c r="Q255" s="28" t="str">
        <f t="shared" si="9"/>
        <v/>
      </c>
      <c r="T255" s="30">
        <f t="shared" si="12"/>
        <v>0</v>
      </c>
      <c r="U255" s="30">
        <f t="shared" si="13"/>
        <v>0</v>
      </c>
      <c r="X255" s="67" t="str">
        <f t="shared" si="14"/>
        <v/>
      </c>
      <c r="Y255" s="31"/>
      <c r="Z255" s="30" t="str">
        <f t="shared" si="15"/>
        <v/>
      </c>
    </row>
    <row r="256" spans="2:26" ht="25.5" customHeight="1" x14ac:dyDescent="0.25">
      <c r="B256" s="83" t="str">
        <f t="shared" si="10"/>
        <v/>
      </c>
      <c r="L256" s="27" t="str">
        <f t="shared" si="8"/>
        <v/>
      </c>
      <c r="N256" s="46" t="str">
        <f t="shared" si="11"/>
        <v/>
      </c>
      <c r="Q256" s="28" t="str">
        <f t="shared" si="9"/>
        <v/>
      </c>
      <c r="T256" s="30">
        <f t="shared" si="12"/>
        <v>0</v>
      </c>
      <c r="U256" s="30">
        <f t="shared" si="13"/>
        <v>0</v>
      </c>
      <c r="X256" s="67" t="str">
        <f t="shared" si="14"/>
        <v/>
      </c>
      <c r="Y256" s="31"/>
      <c r="Z256" s="30" t="str">
        <f t="shared" si="15"/>
        <v/>
      </c>
    </row>
    <row r="257" spans="2:26" ht="25.5" customHeight="1" x14ac:dyDescent="0.25">
      <c r="B257" s="83" t="str">
        <f t="shared" si="10"/>
        <v/>
      </c>
      <c r="L257" s="27" t="str">
        <f t="shared" si="8"/>
        <v/>
      </c>
      <c r="N257" s="46" t="str">
        <f t="shared" si="11"/>
        <v/>
      </c>
      <c r="Q257" s="28" t="str">
        <f t="shared" si="9"/>
        <v/>
      </c>
      <c r="T257" s="30">
        <f t="shared" si="12"/>
        <v>0</v>
      </c>
      <c r="U257" s="30">
        <f t="shared" si="13"/>
        <v>0</v>
      </c>
      <c r="X257" s="67" t="str">
        <f t="shared" si="14"/>
        <v/>
      </c>
      <c r="Y257" s="31"/>
      <c r="Z257" s="30" t="str">
        <f t="shared" si="15"/>
        <v/>
      </c>
    </row>
    <row r="258" spans="2:26" ht="25.5" customHeight="1" x14ac:dyDescent="0.25">
      <c r="B258" s="83" t="str">
        <f t="shared" si="10"/>
        <v/>
      </c>
      <c r="L258" s="27" t="str">
        <f t="shared" ref="L258:L321" si="16">IF(K258&lt;&gt;"",VLOOKUP(K258,tenhang,2,0),"")</f>
        <v/>
      </c>
      <c r="N258" s="46" t="str">
        <f t="shared" si="11"/>
        <v/>
      </c>
      <c r="Q258" s="28" t="str">
        <f t="shared" ref="Q258:Q321" si="17">IF(K258&lt;&gt;"",VLOOKUP(K258,tenhang,3,0),"")</f>
        <v/>
      </c>
      <c r="T258" s="30">
        <f t="shared" si="12"/>
        <v>0</v>
      </c>
      <c r="U258" s="30">
        <f t="shared" si="13"/>
        <v>0</v>
      </c>
      <c r="X258" s="67" t="str">
        <f t="shared" si="14"/>
        <v/>
      </c>
      <c r="Y258" s="31"/>
      <c r="Z258" s="30" t="str">
        <f t="shared" si="15"/>
        <v/>
      </c>
    </row>
    <row r="259" spans="2:26" ht="25.5" customHeight="1" x14ac:dyDescent="0.25">
      <c r="B259" s="83" t="str">
        <f t="shared" ref="B259:B322" si="18">IF(I259&lt;&gt;"",IF(LEN(I259)&gt;9,LEFT(I259,10),"sai PO"),"")</f>
        <v/>
      </c>
      <c r="L259" s="27" t="str">
        <f t="shared" si="16"/>
        <v/>
      </c>
      <c r="N259" s="46" t="str">
        <f t="shared" ref="N259:N322" si="19">IF(K259&lt;&gt;"","K-HCM","")</f>
        <v/>
      </c>
      <c r="Q259" s="28" t="str">
        <f t="shared" si="17"/>
        <v/>
      </c>
      <c r="T259" s="30">
        <f t="shared" ref="T259:T322" si="20">IF(K259&lt;&gt;"",VLOOKUP(K259,tenhang,4,0),0)</f>
        <v>0</v>
      </c>
      <c r="U259" s="30">
        <f t="shared" ref="U259:U322" si="21">R259*T259</f>
        <v>0</v>
      </c>
      <c r="X259" s="67" t="str">
        <f t="shared" si="14"/>
        <v/>
      </c>
      <c r="Y259" s="31"/>
      <c r="Z259" s="30" t="str">
        <f t="shared" si="15"/>
        <v/>
      </c>
    </row>
    <row r="260" spans="2:26" ht="25.5" customHeight="1" x14ac:dyDescent="0.25">
      <c r="B260" s="83" t="str">
        <f t="shared" si="18"/>
        <v/>
      </c>
      <c r="L260" s="27" t="str">
        <f t="shared" si="16"/>
        <v/>
      </c>
      <c r="N260" s="46" t="str">
        <f t="shared" si="19"/>
        <v/>
      </c>
      <c r="Q260" s="28" t="str">
        <f t="shared" si="17"/>
        <v/>
      </c>
      <c r="T260" s="30">
        <f t="shared" si="20"/>
        <v>0</v>
      </c>
      <c r="U260" s="30">
        <f t="shared" si="21"/>
        <v>0</v>
      </c>
      <c r="X260" s="67" t="str">
        <f t="shared" si="14"/>
        <v/>
      </c>
      <c r="Y260" s="31"/>
      <c r="Z260" s="30" t="str">
        <f t="shared" si="15"/>
        <v/>
      </c>
    </row>
    <row r="261" spans="2:26" ht="25.5" customHeight="1" x14ac:dyDescent="0.25">
      <c r="B261" s="83" t="str">
        <f t="shared" si="18"/>
        <v/>
      </c>
      <c r="L261" s="27" t="str">
        <f t="shared" si="16"/>
        <v/>
      </c>
      <c r="N261" s="46" t="str">
        <f t="shared" si="19"/>
        <v/>
      </c>
      <c r="Q261" s="28" t="str">
        <f t="shared" si="17"/>
        <v/>
      </c>
      <c r="T261" s="30">
        <f t="shared" si="20"/>
        <v>0</v>
      </c>
      <c r="U261" s="30">
        <f t="shared" si="21"/>
        <v>0</v>
      </c>
      <c r="X261" s="67" t="str">
        <f t="shared" si="14"/>
        <v/>
      </c>
      <c r="Y261" s="31"/>
      <c r="Z261" s="30" t="str">
        <f t="shared" si="15"/>
        <v/>
      </c>
    </row>
    <row r="262" spans="2:26" ht="25.5" customHeight="1" x14ac:dyDescent="0.25">
      <c r="B262" s="83" t="str">
        <f t="shared" si="18"/>
        <v/>
      </c>
      <c r="L262" s="27" t="str">
        <f t="shared" si="16"/>
        <v/>
      </c>
      <c r="N262" s="46" t="str">
        <f t="shared" si="19"/>
        <v/>
      </c>
      <c r="Q262" s="28" t="str">
        <f t="shared" si="17"/>
        <v/>
      </c>
      <c r="T262" s="30">
        <f t="shared" si="20"/>
        <v>0</v>
      </c>
      <c r="U262" s="30">
        <f t="shared" si="21"/>
        <v>0</v>
      </c>
      <c r="X262" s="67" t="str">
        <f t="shared" si="14"/>
        <v/>
      </c>
      <c r="Y262" s="31"/>
      <c r="Z262" s="30" t="str">
        <f t="shared" si="15"/>
        <v/>
      </c>
    </row>
    <row r="263" spans="2:26" ht="25.5" customHeight="1" x14ac:dyDescent="0.25">
      <c r="B263" s="83" t="str">
        <f t="shared" si="18"/>
        <v/>
      </c>
      <c r="L263" s="27" t="str">
        <f t="shared" si="16"/>
        <v/>
      </c>
      <c r="N263" s="46" t="str">
        <f t="shared" si="19"/>
        <v/>
      </c>
      <c r="Q263" s="28" t="str">
        <f t="shared" si="17"/>
        <v/>
      </c>
      <c r="T263" s="30">
        <f t="shared" si="20"/>
        <v>0</v>
      </c>
      <c r="U263" s="30">
        <f t="shared" si="21"/>
        <v>0</v>
      </c>
      <c r="X263" s="67" t="str">
        <f t="shared" si="14"/>
        <v/>
      </c>
      <c r="Y263" s="31"/>
      <c r="Z263" s="30" t="str">
        <f t="shared" si="15"/>
        <v/>
      </c>
    </row>
    <row r="264" spans="2:26" ht="25.5" customHeight="1" x14ac:dyDescent="0.25">
      <c r="B264" s="83" t="str">
        <f t="shared" si="18"/>
        <v/>
      </c>
      <c r="L264" s="27" t="str">
        <f t="shared" si="16"/>
        <v/>
      </c>
      <c r="N264" s="46" t="str">
        <f t="shared" si="19"/>
        <v/>
      </c>
      <c r="Q264" s="28" t="str">
        <f t="shared" si="17"/>
        <v/>
      </c>
      <c r="T264" s="30">
        <f t="shared" si="20"/>
        <v>0</v>
      </c>
      <c r="U264" s="30">
        <f t="shared" si="21"/>
        <v>0</v>
      </c>
      <c r="X264" s="67" t="str">
        <f t="shared" si="14"/>
        <v/>
      </c>
      <c r="Y264" s="31"/>
      <c r="Z264" s="30" t="str">
        <f t="shared" si="15"/>
        <v/>
      </c>
    </row>
    <row r="265" spans="2:26" ht="25.5" customHeight="1" x14ac:dyDescent="0.25">
      <c r="B265" s="83" t="str">
        <f t="shared" si="18"/>
        <v/>
      </c>
      <c r="L265" s="27" t="str">
        <f t="shared" si="16"/>
        <v/>
      </c>
      <c r="N265" s="46" t="str">
        <f t="shared" si="19"/>
        <v/>
      </c>
      <c r="Q265" s="28" t="str">
        <f t="shared" si="17"/>
        <v/>
      </c>
      <c r="T265" s="30">
        <f t="shared" si="20"/>
        <v>0</v>
      </c>
      <c r="U265" s="30">
        <f t="shared" si="21"/>
        <v>0</v>
      </c>
      <c r="X265" s="67" t="str">
        <f t="shared" si="14"/>
        <v/>
      </c>
      <c r="Y265" s="31"/>
      <c r="Z265" s="30" t="str">
        <f t="shared" si="15"/>
        <v/>
      </c>
    </row>
    <row r="266" spans="2:26" ht="25.5" customHeight="1" x14ac:dyDescent="0.25">
      <c r="B266" s="83" t="str">
        <f t="shared" si="18"/>
        <v/>
      </c>
      <c r="L266" s="27" t="str">
        <f t="shared" si="16"/>
        <v/>
      </c>
      <c r="N266" s="46" t="str">
        <f t="shared" si="19"/>
        <v/>
      </c>
      <c r="Q266" s="28" t="str">
        <f t="shared" si="17"/>
        <v/>
      </c>
      <c r="T266" s="30">
        <f t="shared" si="20"/>
        <v>0</v>
      </c>
      <c r="U266" s="30">
        <f t="shared" si="21"/>
        <v>0</v>
      </c>
      <c r="X266" s="67" t="str">
        <f t="shared" ref="X266:X329" si="22">IF(K266&lt;&gt;"",8,"")</f>
        <v/>
      </c>
      <c r="Y266" s="31"/>
      <c r="Z266" s="30" t="str">
        <f t="shared" ref="Z266:Z329" si="23">IF(K266&lt;&gt;"",ROUND(U266*X266*1%,0),"")</f>
        <v/>
      </c>
    </row>
    <row r="267" spans="2:26" ht="25.5" customHeight="1" x14ac:dyDescent="0.25">
      <c r="B267" s="83" t="str">
        <f t="shared" si="18"/>
        <v/>
      </c>
      <c r="L267" s="27" t="str">
        <f t="shared" si="16"/>
        <v/>
      </c>
      <c r="N267" s="46" t="str">
        <f t="shared" si="19"/>
        <v/>
      </c>
      <c r="Q267" s="28" t="str">
        <f t="shared" si="17"/>
        <v/>
      </c>
      <c r="T267" s="30">
        <f t="shared" si="20"/>
        <v>0</v>
      </c>
      <c r="U267" s="30">
        <f t="shared" si="21"/>
        <v>0</v>
      </c>
      <c r="X267" s="67" t="str">
        <f t="shared" si="22"/>
        <v/>
      </c>
      <c r="Y267" s="31"/>
      <c r="Z267" s="30" t="str">
        <f t="shared" si="23"/>
        <v/>
      </c>
    </row>
    <row r="268" spans="2:26" ht="25.5" customHeight="1" x14ac:dyDescent="0.25">
      <c r="B268" s="83" t="str">
        <f t="shared" si="18"/>
        <v/>
      </c>
      <c r="L268" s="27" t="str">
        <f t="shared" si="16"/>
        <v/>
      </c>
      <c r="N268" s="46" t="str">
        <f t="shared" si="19"/>
        <v/>
      </c>
      <c r="Q268" s="28" t="str">
        <f t="shared" si="17"/>
        <v/>
      </c>
      <c r="T268" s="30">
        <f t="shared" si="20"/>
        <v>0</v>
      </c>
      <c r="U268" s="30">
        <f t="shared" si="21"/>
        <v>0</v>
      </c>
      <c r="X268" s="67" t="str">
        <f t="shared" si="22"/>
        <v/>
      </c>
      <c r="Y268" s="31"/>
      <c r="Z268" s="30" t="str">
        <f t="shared" si="23"/>
        <v/>
      </c>
    </row>
    <row r="269" spans="2:26" ht="25.5" customHeight="1" x14ac:dyDescent="0.25">
      <c r="B269" s="83" t="str">
        <f t="shared" si="18"/>
        <v/>
      </c>
      <c r="L269" s="27" t="str">
        <f t="shared" si="16"/>
        <v/>
      </c>
      <c r="N269" s="46" t="str">
        <f t="shared" si="19"/>
        <v/>
      </c>
      <c r="Q269" s="28" t="str">
        <f t="shared" si="17"/>
        <v/>
      </c>
      <c r="T269" s="30">
        <f t="shared" si="20"/>
        <v>0</v>
      </c>
      <c r="U269" s="30">
        <f t="shared" si="21"/>
        <v>0</v>
      </c>
      <c r="X269" s="67" t="str">
        <f t="shared" si="22"/>
        <v/>
      </c>
      <c r="Y269" s="31"/>
      <c r="Z269" s="30" t="str">
        <f t="shared" si="23"/>
        <v/>
      </c>
    </row>
    <row r="270" spans="2:26" ht="25.5" customHeight="1" x14ac:dyDescent="0.25">
      <c r="B270" s="83" t="str">
        <f t="shared" si="18"/>
        <v/>
      </c>
      <c r="L270" s="27" t="str">
        <f t="shared" si="16"/>
        <v/>
      </c>
      <c r="N270" s="46" t="str">
        <f t="shared" si="19"/>
        <v/>
      </c>
      <c r="Q270" s="28" t="str">
        <f t="shared" si="17"/>
        <v/>
      </c>
      <c r="T270" s="30">
        <f t="shared" si="20"/>
        <v>0</v>
      </c>
      <c r="U270" s="30">
        <f t="shared" si="21"/>
        <v>0</v>
      </c>
      <c r="X270" s="67" t="str">
        <f t="shared" si="22"/>
        <v/>
      </c>
      <c r="Y270" s="31"/>
      <c r="Z270" s="30" t="str">
        <f t="shared" si="23"/>
        <v/>
      </c>
    </row>
    <row r="271" spans="2:26" ht="25.5" customHeight="1" x14ac:dyDescent="0.25">
      <c r="B271" s="83" t="str">
        <f t="shared" si="18"/>
        <v/>
      </c>
      <c r="L271" s="27" t="str">
        <f t="shared" si="16"/>
        <v/>
      </c>
      <c r="N271" s="46" t="str">
        <f t="shared" si="19"/>
        <v/>
      </c>
      <c r="Q271" s="28" t="str">
        <f t="shared" si="17"/>
        <v/>
      </c>
      <c r="T271" s="30">
        <f t="shared" si="20"/>
        <v>0</v>
      </c>
      <c r="U271" s="30">
        <f t="shared" si="21"/>
        <v>0</v>
      </c>
      <c r="X271" s="67" t="str">
        <f t="shared" si="22"/>
        <v/>
      </c>
      <c r="Y271" s="31"/>
      <c r="Z271" s="30" t="str">
        <f t="shared" si="23"/>
        <v/>
      </c>
    </row>
    <row r="272" spans="2:26" ht="25.5" customHeight="1" x14ac:dyDescent="0.25">
      <c r="B272" s="83" t="str">
        <f t="shared" si="18"/>
        <v/>
      </c>
      <c r="L272" s="27" t="str">
        <f t="shared" si="16"/>
        <v/>
      </c>
      <c r="N272" s="46" t="str">
        <f t="shared" si="19"/>
        <v/>
      </c>
      <c r="Q272" s="28" t="str">
        <f t="shared" si="17"/>
        <v/>
      </c>
      <c r="T272" s="30">
        <f t="shared" si="20"/>
        <v>0</v>
      </c>
      <c r="U272" s="30">
        <f t="shared" si="21"/>
        <v>0</v>
      </c>
      <c r="X272" s="67" t="str">
        <f t="shared" si="22"/>
        <v/>
      </c>
      <c r="Y272" s="31"/>
      <c r="Z272" s="30" t="str">
        <f t="shared" si="23"/>
        <v/>
      </c>
    </row>
    <row r="273" spans="2:26" ht="25.5" customHeight="1" x14ac:dyDescent="0.25">
      <c r="B273" s="83" t="str">
        <f t="shared" si="18"/>
        <v/>
      </c>
      <c r="L273" s="27" t="str">
        <f t="shared" si="16"/>
        <v/>
      </c>
      <c r="N273" s="46" t="str">
        <f t="shared" si="19"/>
        <v/>
      </c>
      <c r="Q273" s="28" t="str">
        <f t="shared" si="17"/>
        <v/>
      </c>
      <c r="T273" s="30">
        <f t="shared" si="20"/>
        <v>0</v>
      </c>
      <c r="U273" s="30">
        <f t="shared" si="21"/>
        <v>0</v>
      </c>
      <c r="X273" s="67" t="str">
        <f t="shared" si="22"/>
        <v/>
      </c>
      <c r="Y273" s="31"/>
      <c r="Z273" s="30" t="str">
        <f t="shared" si="23"/>
        <v/>
      </c>
    </row>
    <row r="274" spans="2:26" ht="25.5" customHeight="1" x14ac:dyDescent="0.25">
      <c r="B274" s="83" t="str">
        <f t="shared" si="18"/>
        <v/>
      </c>
      <c r="L274" s="27" t="str">
        <f t="shared" si="16"/>
        <v/>
      </c>
      <c r="N274" s="46" t="str">
        <f t="shared" si="19"/>
        <v/>
      </c>
      <c r="Q274" s="28" t="str">
        <f t="shared" si="17"/>
        <v/>
      </c>
      <c r="T274" s="30">
        <f t="shared" si="20"/>
        <v>0</v>
      </c>
      <c r="U274" s="30">
        <f t="shared" si="21"/>
        <v>0</v>
      </c>
      <c r="X274" s="67" t="str">
        <f t="shared" si="22"/>
        <v/>
      </c>
      <c r="Y274" s="31"/>
      <c r="Z274" s="30" t="str">
        <f t="shared" si="23"/>
        <v/>
      </c>
    </row>
    <row r="275" spans="2:26" ht="25.5" customHeight="1" x14ac:dyDescent="0.25">
      <c r="B275" s="83" t="str">
        <f t="shared" si="18"/>
        <v/>
      </c>
      <c r="L275" s="27" t="str">
        <f t="shared" si="16"/>
        <v/>
      </c>
      <c r="N275" s="46" t="str">
        <f t="shared" si="19"/>
        <v/>
      </c>
      <c r="Q275" s="28" t="str">
        <f t="shared" si="17"/>
        <v/>
      </c>
      <c r="T275" s="30">
        <f t="shared" si="20"/>
        <v>0</v>
      </c>
      <c r="U275" s="30">
        <f t="shared" si="21"/>
        <v>0</v>
      </c>
      <c r="X275" s="67" t="str">
        <f t="shared" si="22"/>
        <v/>
      </c>
      <c r="Y275" s="31"/>
      <c r="Z275" s="30" t="str">
        <f t="shared" si="23"/>
        <v/>
      </c>
    </row>
    <row r="276" spans="2:26" ht="25.5" customHeight="1" x14ac:dyDescent="0.25">
      <c r="B276" s="83" t="str">
        <f t="shared" si="18"/>
        <v/>
      </c>
      <c r="L276" s="27" t="str">
        <f t="shared" si="16"/>
        <v/>
      </c>
      <c r="N276" s="46" t="str">
        <f t="shared" si="19"/>
        <v/>
      </c>
      <c r="Q276" s="28" t="str">
        <f t="shared" si="17"/>
        <v/>
      </c>
      <c r="T276" s="30">
        <f t="shared" si="20"/>
        <v>0</v>
      </c>
      <c r="U276" s="30">
        <f t="shared" si="21"/>
        <v>0</v>
      </c>
      <c r="X276" s="67" t="str">
        <f t="shared" si="22"/>
        <v/>
      </c>
      <c r="Y276" s="31"/>
      <c r="Z276" s="30" t="str">
        <f t="shared" si="23"/>
        <v/>
      </c>
    </row>
    <row r="277" spans="2:26" ht="25.5" customHeight="1" x14ac:dyDescent="0.25">
      <c r="B277" s="83" t="str">
        <f t="shared" si="18"/>
        <v/>
      </c>
      <c r="L277" s="27" t="str">
        <f t="shared" si="16"/>
        <v/>
      </c>
      <c r="N277" s="46" t="str">
        <f t="shared" si="19"/>
        <v/>
      </c>
      <c r="Q277" s="28" t="str">
        <f t="shared" si="17"/>
        <v/>
      </c>
      <c r="T277" s="30">
        <f t="shared" si="20"/>
        <v>0</v>
      </c>
      <c r="U277" s="30">
        <f t="shared" si="21"/>
        <v>0</v>
      </c>
      <c r="X277" s="67" t="str">
        <f t="shared" si="22"/>
        <v/>
      </c>
      <c r="Y277" s="31"/>
      <c r="Z277" s="30" t="str">
        <f t="shared" si="23"/>
        <v/>
      </c>
    </row>
    <row r="278" spans="2:26" ht="25.5" customHeight="1" x14ac:dyDescent="0.25">
      <c r="B278" s="83" t="str">
        <f t="shared" si="18"/>
        <v/>
      </c>
      <c r="L278" s="27" t="str">
        <f t="shared" si="16"/>
        <v/>
      </c>
      <c r="N278" s="46" t="str">
        <f t="shared" si="19"/>
        <v/>
      </c>
      <c r="Q278" s="28" t="str">
        <f t="shared" si="17"/>
        <v/>
      </c>
      <c r="T278" s="30">
        <f t="shared" si="20"/>
        <v>0</v>
      </c>
      <c r="U278" s="30">
        <f t="shared" si="21"/>
        <v>0</v>
      </c>
      <c r="X278" s="67" t="str">
        <f t="shared" si="22"/>
        <v/>
      </c>
      <c r="Y278" s="31"/>
      <c r="Z278" s="30" t="str">
        <f t="shared" si="23"/>
        <v/>
      </c>
    </row>
    <row r="279" spans="2:26" ht="25.5" customHeight="1" x14ac:dyDescent="0.25">
      <c r="B279" s="83" t="str">
        <f t="shared" si="18"/>
        <v/>
      </c>
      <c r="L279" s="27" t="str">
        <f t="shared" si="16"/>
        <v/>
      </c>
      <c r="N279" s="46" t="str">
        <f t="shared" si="19"/>
        <v/>
      </c>
      <c r="Q279" s="28" t="str">
        <f t="shared" si="17"/>
        <v/>
      </c>
      <c r="T279" s="30">
        <f t="shared" si="20"/>
        <v>0</v>
      </c>
      <c r="U279" s="30">
        <f t="shared" si="21"/>
        <v>0</v>
      </c>
      <c r="X279" s="67" t="str">
        <f t="shared" si="22"/>
        <v/>
      </c>
      <c r="Y279" s="31"/>
      <c r="Z279" s="30" t="str">
        <f t="shared" si="23"/>
        <v/>
      </c>
    </row>
    <row r="280" spans="2:26" ht="25.5" customHeight="1" x14ac:dyDescent="0.25">
      <c r="B280" s="83" t="str">
        <f t="shared" si="18"/>
        <v/>
      </c>
      <c r="L280" s="27" t="str">
        <f t="shared" si="16"/>
        <v/>
      </c>
      <c r="N280" s="46" t="str">
        <f t="shared" si="19"/>
        <v/>
      </c>
      <c r="Q280" s="28" t="str">
        <f t="shared" si="17"/>
        <v/>
      </c>
      <c r="T280" s="30">
        <f t="shared" si="20"/>
        <v>0</v>
      </c>
      <c r="U280" s="30">
        <f t="shared" si="21"/>
        <v>0</v>
      </c>
      <c r="X280" s="67" t="str">
        <f t="shared" si="22"/>
        <v/>
      </c>
      <c r="Y280" s="31"/>
      <c r="Z280" s="30" t="str">
        <f t="shared" si="23"/>
        <v/>
      </c>
    </row>
    <row r="281" spans="2:26" ht="25.5" customHeight="1" x14ac:dyDescent="0.25">
      <c r="B281" s="83" t="str">
        <f t="shared" si="18"/>
        <v/>
      </c>
      <c r="L281" s="27" t="str">
        <f t="shared" si="16"/>
        <v/>
      </c>
      <c r="N281" s="46" t="str">
        <f t="shared" si="19"/>
        <v/>
      </c>
      <c r="Q281" s="28" t="str">
        <f t="shared" si="17"/>
        <v/>
      </c>
      <c r="T281" s="30">
        <f t="shared" si="20"/>
        <v>0</v>
      </c>
      <c r="U281" s="30">
        <f t="shared" si="21"/>
        <v>0</v>
      </c>
      <c r="X281" s="67" t="str">
        <f t="shared" si="22"/>
        <v/>
      </c>
      <c r="Y281" s="31"/>
      <c r="Z281" s="30" t="str">
        <f t="shared" si="23"/>
        <v/>
      </c>
    </row>
    <row r="282" spans="2:26" ht="25.5" customHeight="1" x14ac:dyDescent="0.25">
      <c r="B282" s="83" t="str">
        <f t="shared" si="18"/>
        <v/>
      </c>
      <c r="L282" s="27" t="str">
        <f t="shared" si="16"/>
        <v/>
      </c>
      <c r="N282" s="46" t="str">
        <f t="shared" si="19"/>
        <v/>
      </c>
      <c r="Q282" s="28" t="str">
        <f t="shared" si="17"/>
        <v/>
      </c>
      <c r="T282" s="30">
        <f t="shared" si="20"/>
        <v>0</v>
      </c>
      <c r="U282" s="30">
        <f t="shared" si="21"/>
        <v>0</v>
      </c>
      <c r="X282" s="67" t="str">
        <f t="shared" si="22"/>
        <v/>
      </c>
      <c r="Y282" s="31"/>
      <c r="Z282" s="30" t="str">
        <f t="shared" si="23"/>
        <v/>
      </c>
    </row>
    <row r="283" spans="2:26" ht="25.5" customHeight="1" x14ac:dyDescent="0.25">
      <c r="B283" s="83" t="str">
        <f t="shared" si="18"/>
        <v/>
      </c>
      <c r="L283" s="27" t="str">
        <f t="shared" si="16"/>
        <v/>
      </c>
      <c r="N283" s="46" t="str">
        <f t="shared" si="19"/>
        <v/>
      </c>
      <c r="Q283" s="28" t="str">
        <f t="shared" si="17"/>
        <v/>
      </c>
      <c r="T283" s="30">
        <f t="shared" si="20"/>
        <v>0</v>
      </c>
      <c r="U283" s="30">
        <f t="shared" si="21"/>
        <v>0</v>
      </c>
      <c r="X283" s="67" t="str">
        <f t="shared" si="22"/>
        <v/>
      </c>
      <c r="Y283" s="31"/>
      <c r="Z283" s="30" t="str">
        <f t="shared" si="23"/>
        <v/>
      </c>
    </row>
    <row r="284" spans="2:26" ht="25.5" customHeight="1" x14ac:dyDescent="0.25">
      <c r="B284" s="83" t="str">
        <f t="shared" si="18"/>
        <v/>
      </c>
      <c r="L284" s="27" t="str">
        <f t="shared" si="16"/>
        <v/>
      </c>
      <c r="N284" s="46" t="str">
        <f t="shared" si="19"/>
        <v/>
      </c>
      <c r="Q284" s="28" t="str">
        <f t="shared" si="17"/>
        <v/>
      </c>
      <c r="T284" s="30">
        <f t="shared" si="20"/>
        <v>0</v>
      </c>
      <c r="U284" s="30">
        <f t="shared" si="21"/>
        <v>0</v>
      </c>
      <c r="X284" s="67" t="str">
        <f t="shared" si="22"/>
        <v/>
      </c>
      <c r="Y284" s="31"/>
      <c r="Z284" s="30" t="str">
        <f t="shared" si="23"/>
        <v/>
      </c>
    </row>
    <row r="285" spans="2:26" ht="25.5" customHeight="1" x14ac:dyDescent="0.25">
      <c r="B285" s="83" t="str">
        <f t="shared" si="18"/>
        <v/>
      </c>
      <c r="L285" s="27" t="str">
        <f t="shared" si="16"/>
        <v/>
      </c>
      <c r="N285" s="46" t="str">
        <f t="shared" si="19"/>
        <v/>
      </c>
      <c r="Q285" s="28" t="str">
        <f t="shared" si="17"/>
        <v/>
      </c>
      <c r="T285" s="30">
        <f t="shared" si="20"/>
        <v>0</v>
      </c>
      <c r="U285" s="30">
        <f t="shared" si="21"/>
        <v>0</v>
      </c>
      <c r="X285" s="67" t="str">
        <f t="shared" si="22"/>
        <v/>
      </c>
      <c r="Y285" s="31"/>
      <c r="Z285" s="30" t="str">
        <f t="shared" si="23"/>
        <v/>
      </c>
    </row>
    <row r="286" spans="2:26" ht="25.5" customHeight="1" x14ac:dyDescent="0.25">
      <c r="B286" s="83" t="str">
        <f t="shared" si="18"/>
        <v/>
      </c>
      <c r="L286" s="27" t="str">
        <f t="shared" si="16"/>
        <v/>
      </c>
      <c r="N286" s="46" t="str">
        <f t="shared" si="19"/>
        <v/>
      </c>
      <c r="Q286" s="28" t="str">
        <f t="shared" si="17"/>
        <v/>
      </c>
      <c r="T286" s="30">
        <f t="shared" si="20"/>
        <v>0</v>
      </c>
      <c r="U286" s="30">
        <f t="shared" si="21"/>
        <v>0</v>
      </c>
      <c r="X286" s="67" t="str">
        <f t="shared" si="22"/>
        <v/>
      </c>
      <c r="Y286" s="31"/>
      <c r="Z286" s="30" t="str">
        <f t="shared" si="23"/>
        <v/>
      </c>
    </row>
    <row r="287" spans="2:26" ht="25.5" customHeight="1" x14ac:dyDescent="0.25">
      <c r="B287" s="83" t="str">
        <f t="shared" si="18"/>
        <v/>
      </c>
      <c r="L287" s="27" t="str">
        <f t="shared" si="16"/>
        <v/>
      </c>
      <c r="N287" s="46" t="str">
        <f t="shared" si="19"/>
        <v/>
      </c>
      <c r="Q287" s="28" t="str">
        <f t="shared" si="17"/>
        <v/>
      </c>
      <c r="T287" s="30">
        <f t="shared" si="20"/>
        <v>0</v>
      </c>
      <c r="U287" s="30">
        <f t="shared" si="21"/>
        <v>0</v>
      </c>
      <c r="X287" s="67" t="str">
        <f t="shared" si="22"/>
        <v/>
      </c>
      <c r="Y287" s="31"/>
      <c r="Z287" s="30" t="str">
        <f t="shared" si="23"/>
        <v/>
      </c>
    </row>
    <row r="288" spans="2:26" ht="25.5" customHeight="1" x14ac:dyDescent="0.25">
      <c r="B288" s="83" t="str">
        <f t="shared" si="18"/>
        <v/>
      </c>
      <c r="L288" s="27" t="str">
        <f t="shared" si="16"/>
        <v/>
      </c>
      <c r="N288" s="46" t="str">
        <f t="shared" si="19"/>
        <v/>
      </c>
      <c r="Q288" s="28" t="str">
        <f t="shared" si="17"/>
        <v/>
      </c>
      <c r="T288" s="30">
        <f t="shared" si="20"/>
        <v>0</v>
      </c>
      <c r="U288" s="30">
        <f t="shared" si="21"/>
        <v>0</v>
      </c>
      <c r="X288" s="67" t="str">
        <f t="shared" si="22"/>
        <v/>
      </c>
      <c r="Y288" s="31"/>
      <c r="Z288" s="30" t="str">
        <f t="shared" si="23"/>
        <v/>
      </c>
    </row>
    <row r="289" spans="2:26" ht="25.5" customHeight="1" x14ac:dyDescent="0.25">
      <c r="B289" s="83" t="str">
        <f t="shared" si="18"/>
        <v/>
      </c>
      <c r="L289" s="27" t="str">
        <f t="shared" si="16"/>
        <v/>
      </c>
      <c r="N289" s="46" t="str">
        <f t="shared" si="19"/>
        <v/>
      </c>
      <c r="Q289" s="28" t="str">
        <f t="shared" si="17"/>
        <v/>
      </c>
      <c r="T289" s="30">
        <f t="shared" si="20"/>
        <v>0</v>
      </c>
      <c r="U289" s="30">
        <f t="shared" si="21"/>
        <v>0</v>
      </c>
      <c r="X289" s="67" t="str">
        <f t="shared" si="22"/>
        <v/>
      </c>
      <c r="Y289" s="31"/>
      <c r="Z289" s="30" t="str">
        <f t="shared" si="23"/>
        <v/>
      </c>
    </row>
    <row r="290" spans="2:26" ht="25.5" customHeight="1" x14ac:dyDescent="0.25">
      <c r="B290" s="83" t="str">
        <f t="shared" si="18"/>
        <v/>
      </c>
      <c r="L290" s="27" t="str">
        <f t="shared" si="16"/>
        <v/>
      </c>
      <c r="N290" s="46" t="str">
        <f t="shared" si="19"/>
        <v/>
      </c>
      <c r="Q290" s="28" t="str">
        <f t="shared" si="17"/>
        <v/>
      </c>
      <c r="T290" s="30">
        <f t="shared" si="20"/>
        <v>0</v>
      </c>
      <c r="U290" s="30">
        <f t="shared" si="21"/>
        <v>0</v>
      </c>
      <c r="X290" s="67" t="str">
        <f t="shared" si="22"/>
        <v/>
      </c>
      <c r="Y290" s="31"/>
      <c r="Z290" s="30" t="str">
        <f t="shared" si="23"/>
        <v/>
      </c>
    </row>
    <row r="291" spans="2:26" ht="25.5" customHeight="1" x14ac:dyDescent="0.25">
      <c r="B291" s="83" t="str">
        <f t="shared" si="18"/>
        <v/>
      </c>
      <c r="L291" s="27" t="str">
        <f t="shared" si="16"/>
        <v/>
      </c>
      <c r="N291" s="46" t="str">
        <f t="shared" si="19"/>
        <v/>
      </c>
      <c r="Q291" s="28" t="str">
        <f t="shared" si="17"/>
        <v/>
      </c>
      <c r="T291" s="30">
        <f t="shared" si="20"/>
        <v>0</v>
      </c>
      <c r="U291" s="30">
        <f t="shared" si="21"/>
        <v>0</v>
      </c>
      <c r="X291" s="67" t="str">
        <f t="shared" si="22"/>
        <v/>
      </c>
      <c r="Y291" s="31"/>
      <c r="Z291" s="30" t="str">
        <f t="shared" si="23"/>
        <v/>
      </c>
    </row>
    <row r="292" spans="2:26" ht="25.5" customHeight="1" x14ac:dyDescent="0.25">
      <c r="B292" s="83" t="str">
        <f t="shared" si="18"/>
        <v/>
      </c>
      <c r="L292" s="27" t="str">
        <f t="shared" si="16"/>
        <v/>
      </c>
      <c r="N292" s="46" t="str">
        <f t="shared" si="19"/>
        <v/>
      </c>
      <c r="Q292" s="28" t="str">
        <f t="shared" si="17"/>
        <v/>
      </c>
      <c r="T292" s="30">
        <f t="shared" si="20"/>
        <v>0</v>
      </c>
      <c r="U292" s="30">
        <f t="shared" si="21"/>
        <v>0</v>
      </c>
      <c r="X292" s="67" t="str">
        <f t="shared" si="22"/>
        <v/>
      </c>
      <c r="Y292" s="31"/>
      <c r="Z292" s="30" t="str">
        <f t="shared" si="23"/>
        <v/>
      </c>
    </row>
    <row r="293" spans="2:26" ht="25.5" customHeight="1" x14ac:dyDescent="0.25">
      <c r="B293" s="83" t="str">
        <f t="shared" si="18"/>
        <v/>
      </c>
      <c r="L293" s="27" t="str">
        <f t="shared" si="16"/>
        <v/>
      </c>
      <c r="N293" s="46" t="str">
        <f t="shared" si="19"/>
        <v/>
      </c>
      <c r="Q293" s="28" t="str">
        <f t="shared" si="17"/>
        <v/>
      </c>
      <c r="T293" s="30">
        <f t="shared" si="20"/>
        <v>0</v>
      </c>
      <c r="U293" s="30">
        <f t="shared" si="21"/>
        <v>0</v>
      </c>
      <c r="X293" s="67" t="str">
        <f t="shared" si="22"/>
        <v/>
      </c>
      <c r="Y293" s="31"/>
      <c r="Z293" s="30" t="str">
        <f t="shared" si="23"/>
        <v/>
      </c>
    </row>
    <row r="294" spans="2:26" ht="25.5" customHeight="1" x14ac:dyDescent="0.25">
      <c r="B294" s="83" t="str">
        <f t="shared" si="18"/>
        <v/>
      </c>
      <c r="L294" s="27" t="str">
        <f t="shared" si="16"/>
        <v/>
      </c>
      <c r="N294" s="46" t="str">
        <f t="shared" si="19"/>
        <v/>
      </c>
      <c r="Q294" s="28" t="str">
        <f t="shared" si="17"/>
        <v/>
      </c>
      <c r="T294" s="30">
        <f t="shared" si="20"/>
        <v>0</v>
      </c>
      <c r="U294" s="30">
        <f t="shared" si="21"/>
        <v>0</v>
      </c>
      <c r="X294" s="67" t="str">
        <f t="shared" si="22"/>
        <v/>
      </c>
      <c r="Y294" s="31"/>
      <c r="Z294" s="30" t="str">
        <f t="shared" si="23"/>
        <v/>
      </c>
    </row>
    <row r="295" spans="2:26" ht="25.5" customHeight="1" x14ac:dyDescent="0.25">
      <c r="B295" s="83" t="str">
        <f t="shared" si="18"/>
        <v/>
      </c>
      <c r="L295" s="27" t="str">
        <f t="shared" si="16"/>
        <v/>
      </c>
      <c r="N295" s="46" t="str">
        <f t="shared" si="19"/>
        <v/>
      </c>
      <c r="Q295" s="28" t="str">
        <f t="shared" si="17"/>
        <v/>
      </c>
      <c r="T295" s="30">
        <f t="shared" si="20"/>
        <v>0</v>
      </c>
      <c r="U295" s="30">
        <f t="shared" si="21"/>
        <v>0</v>
      </c>
      <c r="X295" s="67" t="str">
        <f t="shared" si="22"/>
        <v/>
      </c>
      <c r="Y295" s="31"/>
      <c r="Z295" s="30" t="str">
        <f t="shared" si="23"/>
        <v/>
      </c>
    </row>
    <row r="296" spans="2:26" ht="25.5" customHeight="1" x14ac:dyDescent="0.25">
      <c r="B296" s="83" t="str">
        <f t="shared" si="18"/>
        <v/>
      </c>
      <c r="L296" s="27" t="str">
        <f t="shared" si="16"/>
        <v/>
      </c>
      <c r="N296" s="46" t="str">
        <f t="shared" si="19"/>
        <v/>
      </c>
      <c r="Q296" s="28" t="str">
        <f t="shared" si="17"/>
        <v/>
      </c>
      <c r="T296" s="30">
        <f t="shared" si="20"/>
        <v>0</v>
      </c>
      <c r="U296" s="30">
        <f t="shared" si="21"/>
        <v>0</v>
      </c>
      <c r="X296" s="67" t="str">
        <f t="shared" si="22"/>
        <v/>
      </c>
      <c r="Y296" s="31"/>
      <c r="Z296" s="30" t="str">
        <f t="shared" si="23"/>
        <v/>
      </c>
    </row>
    <row r="297" spans="2:26" ht="25.5" customHeight="1" x14ac:dyDescent="0.25">
      <c r="B297" s="83" t="str">
        <f t="shared" si="18"/>
        <v/>
      </c>
      <c r="L297" s="27" t="str">
        <f t="shared" si="16"/>
        <v/>
      </c>
      <c r="N297" s="46" t="str">
        <f t="shared" si="19"/>
        <v/>
      </c>
      <c r="Q297" s="28" t="str">
        <f t="shared" si="17"/>
        <v/>
      </c>
      <c r="T297" s="30">
        <f t="shared" si="20"/>
        <v>0</v>
      </c>
      <c r="U297" s="30">
        <f t="shared" si="21"/>
        <v>0</v>
      </c>
      <c r="X297" s="67" t="str">
        <f t="shared" si="22"/>
        <v/>
      </c>
      <c r="Y297" s="31"/>
      <c r="Z297" s="30" t="str">
        <f t="shared" si="23"/>
        <v/>
      </c>
    </row>
    <row r="298" spans="2:26" ht="25.5" customHeight="1" x14ac:dyDescent="0.25">
      <c r="B298" s="83" t="str">
        <f t="shared" si="18"/>
        <v/>
      </c>
      <c r="L298" s="27" t="str">
        <f t="shared" si="16"/>
        <v/>
      </c>
      <c r="N298" s="46" t="str">
        <f t="shared" si="19"/>
        <v/>
      </c>
      <c r="Q298" s="28" t="str">
        <f t="shared" si="17"/>
        <v/>
      </c>
      <c r="T298" s="30">
        <f t="shared" si="20"/>
        <v>0</v>
      </c>
      <c r="U298" s="30">
        <f t="shared" si="21"/>
        <v>0</v>
      </c>
      <c r="X298" s="67" t="str">
        <f t="shared" si="22"/>
        <v/>
      </c>
      <c r="Y298" s="31"/>
      <c r="Z298" s="30" t="str">
        <f t="shared" si="23"/>
        <v/>
      </c>
    </row>
    <row r="299" spans="2:26" ht="25.5" customHeight="1" x14ac:dyDescent="0.25">
      <c r="B299" s="83" t="str">
        <f t="shared" si="18"/>
        <v/>
      </c>
      <c r="L299" s="27" t="str">
        <f t="shared" si="16"/>
        <v/>
      </c>
      <c r="N299" s="46" t="str">
        <f t="shared" si="19"/>
        <v/>
      </c>
      <c r="Q299" s="28" t="str">
        <f t="shared" si="17"/>
        <v/>
      </c>
      <c r="T299" s="30">
        <f t="shared" si="20"/>
        <v>0</v>
      </c>
      <c r="U299" s="30">
        <f t="shared" si="21"/>
        <v>0</v>
      </c>
      <c r="X299" s="67" t="str">
        <f t="shared" si="22"/>
        <v/>
      </c>
      <c r="Y299" s="31"/>
      <c r="Z299" s="30" t="str">
        <f t="shared" si="23"/>
        <v/>
      </c>
    </row>
    <row r="300" spans="2:26" ht="25.5" customHeight="1" x14ac:dyDescent="0.25">
      <c r="B300" s="83" t="str">
        <f t="shared" si="18"/>
        <v/>
      </c>
      <c r="L300" s="27" t="str">
        <f t="shared" si="16"/>
        <v/>
      </c>
      <c r="N300" s="46" t="str">
        <f t="shared" si="19"/>
        <v/>
      </c>
      <c r="Q300" s="28" t="str">
        <f t="shared" si="17"/>
        <v/>
      </c>
      <c r="T300" s="30">
        <f t="shared" si="20"/>
        <v>0</v>
      </c>
      <c r="U300" s="30">
        <f t="shared" si="21"/>
        <v>0</v>
      </c>
      <c r="X300" s="67" t="str">
        <f t="shared" si="22"/>
        <v/>
      </c>
      <c r="Y300" s="31"/>
      <c r="Z300" s="30" t="str">
        <f t="shared" si="23"/>
        <v/>
      </c>
    </row>
    <row r="301" spans="2:26" ht="25.5" customHeight="1" x14ac:dyDescent="0.25">
      <c r="B301" s="83" t="str">
        <f t="shared" si="18"/>
        <v/>
      </c>
      <c r="L301" s="27" t="str">
        <f t="shared" si="16"/>
        <v/>
      </c>
      <c r="N301" s="46" t="str">
        <f t="shared" si="19"/>
        <v/>
      </c>
      <c r="Q301" s="28" t="str">
        <f t="shared" si="17"/>
        <v/>
      </c>
      <c r="T301" s="30">
        <f t="shared" si="20"/>
        <v>0</v>
      </c>
      <c r="U301" s="30">
        <f t="shared" si="21"/>
        <v>0</v>
      </c>
      <c r="X301" s="67" t="str">
        <f t="shared" si="22"/>
        <v/>
      </c>
      <c r="Y301" s="31"/>
      <c r="Z301" s="30" t="str">
        <f t="shared" si="23"/>
        <v/>
      </c>
    </row>
    <row r="302" spans="2:26" ht="25.5" customHeight="1" x14ac:dyDescent="0.25">
      <c r="B302" s="83" t="str">
        <f t="shared" si="18"/>
        <v/>
      </c>
      <c r="L302" s="27" t="str">
        <f t="shared" si="16"/>
        <v/>
      </c>
      <c r="N302" s="46" t="str">
        <f t="shared" si="19"/>
        <v/>
      </c>
      <c r="Q302" s="28" t="str">
        <f t="shared" si="17"/>
        <v/>
      </c>
      <c r="T302" s="30">
        <f t="shared" si="20"/>
        <v>0</v>
      </c>
      <c r="U302" s="30">
        <f t="shared" si="21"/>
        <v>0</v>
      </c>
      <c r="X302" s="67" t="str">
        <f t="shared" si="22"/>
        <v/>
      </c>
      <c r="Y302" s="31"/>
      <c r="Z302" s="30" t="str">
        <f t="shared" si="23"/>
        <v/>
      </c>
    </row>
    <row r="303" spans="2:26" ht="25.5" customHeight="1" x14ac:dyDescent="0.25">
      <c r="B303" s="83" t="str">
        <f t="shared" si="18"/>
        <v/>
      </c>
      <c r="L303" s="27" t="str">
        <f t="shared" si="16"/>
        <v/>
      </c>
      <c r="N303" s="46" t="str">
        <f t="shared" si="19"/>
        <v/>
      </c>
      <c r="Q303" s="28" t="str">
        <f t="shared" si="17"/>
        <v/>
      </c>
      <c r="T303" s="30">
        <f t="shared" si="20"/>
        <v>0</v>
      </c>
      <c r="U303" s="30">
        <f t="shared" si="21"/>
        <v>0</v>
      </c>
      <c r="X303" s="67" t="str">
        <f t="shared" si="22"/>
        <v/>
      </c>
      <c r="Y303" s="31"/>
      <c r="Z303" s="30" t="str">
        <f t="shared" si="23"/>
        <v/>
      </c>
    </row>
    <row r="304" spans="2:26" ht="25.5" customHeight="1" x14ac:dyDescent="0.25">
      <c r="B304" s="83" t="str">
        <f t="shared" si="18"/>
        <v/>
      </c>
      <c r="L304" s="27" t="str">
        <f t="shared" si="16"/>
        <v/>
      </c>
      <c r="N304" s="46" t="str">
        <f t="shared" si="19"/>
        <v/>
      </c>
      <c r="Q304" s="28" t="str">
        <f t="shared" si="17"/>
        <v/>
      </c>
      <c r="T304" s="30">
        <f t="shared" si="20"/>
        <v>0</v>
      </c>
      <c r="U304" s="30">
        <f t="shared" si="21"/>
        <v>0</v>
      </c>
      <c r="X304" s="67" t="str">
        <f t="shared" si="22"/>
        <v/>
      </c>
      <c r="Y304" s="31"/>
      <c r="Z304" s="30" t="str">
        <f t="shared" si="23"/>
        <v/>
      </c>
    </row>
    <row r="305" spans="2:26" ht="25.5" customHeight="1" x14ac:dyDescent="0.25">
      <c r="B305" s="83" t="str">
        <f t="shared" si="18"/>
        <v/>
      </c>
      <c r="L305" s="27" t="str">
        <f t="shared" si="16"/>
        <v/>
      </c>
      <c r="N305" s="46" t="str">
        <f t="shared" si="19"/>
        <v/>
      </c>
      <c r="Q305" s="28" t="str">
        <f t="shared" si="17"/>
        <v/>
      </c>
      <c r="T305" s="30">
        <f t="shared" si="20"/>
        <v>0</v>
      </c>
      <c r="U305" s="30">
        <f t="shared" si="21"/>
        <v>0</v>
      </c>
      <c r="X305" s="67" t="str">
        <f t="shared" si="22"/>
        <v/>
      </c>
      <c r="Y305" s="31"/>
      <c r="Z305" s="30" t="str">
        <f t="shared" si="23"/>
        <v/>
      </c>
    </row>
    <row r="306" spans="2:26" ht="25.5" customHeight="1" x14ac:dyDescent="0.25">
      <c r="B306" s="83" t="str">
        <f t="shared" si="18"/>
        <v/>
      </c>
      <c r="L306" s="27" t="str">
        <f t="shared" si="16"/>
        <v/>
      </c>
      <c r="N306" s="46" t="str">
        <f t="shared" si="19"/>
        <v/>
      </c>
      <c r="Q306" s="28" t="str">
        <f t="shared" si="17"/>
        <v/>
      </c>
      <c r="T306" s="30">
        <f t="shared" si="20"/>
        <v>0</v>
      </c>
      <c r="U306" s="30">
        <f t="shared" si="21"/>
        <v>0</v>
      </c>
      <c r="X306" s="67" t="str">
        <f t="shared" si="22"/>
        <v/>
      </c>
      <c r="Y306" s="31"/>
      <c r="Z306" s="30" t="str">
        <f t="shared" si="23"/>
        <v/>
      </c>
    </row>
    <row r="307" spans="2:26" ht="25.5" customHeight="1" x14ac:dyDescent="0.25">
      <c r="B307" s="83" t="str">
        <f t="shared" si="18"/>
        <v/>
      </c>
      <c r="L307" s="27" t="str">
        <f t="shared" si="16"/>
        <v/>
      </c>
      <c r="N307" s="46" t="str">
        <f t="shared" si="19"/>
        <v/>
      </c>
      <c r="Q307" s="28" t="str">
        <f t="shared" si="17"/>
        <v/>
      </c>
      <c r="T307" s="30">
        <f t="shared" si="20"/>
        <v>0</v>
      </c>
      <c r="U307" s="30">
        <f t="shared" si="21"/>
        <v>0</v>
      </c>
      <c r="X307" s="67" t="str">
        <f t="shared" si="22"/>
        <v/>
      </c>
      <c r="Y307" s="31"/>
      <c r="Z307" s="30" t="str">
        <f t="shared" si="23"/>
        <v/>
      </c>
    </row>
    <row r="308" spans="2:26" ht="25.5" customHeight="1" x14ac:dyDescent="0.25">
      <c r="B308" s="83" t="str">
        <f t="shared" si="18"/>
        <v/>
      </c>
      <c r="L308" s="27" t="str">
        <f t="shared" si="16"/>
        <v/>
      </c>
      <c r="N308" s="46" t="str">
        <f t="shared" si="19"/>
        <v/>
      </c>
      <c r="Q308" s="28" t="str">
        <f t="shared" si="17"/>
        <v/>
      </c>
      <c r="T308" s="30">
        <f t="shared" si="20"/>
        <v>0</v>
      </c>
      <c r="U308" s="30">
        <f t="shared" si="21"/>
        <v>0</v>
      </c>
      <c r="X308" s="67" t="str">
        <f t="shared" si="22"/>
        <v/>
      </c>
      <c r="Y308" s="31"/>
      <c r="Z308" s="30" t="str">
        <f t="shared" si="23"/>
        <v/>
      </c>
    </row>
    <row r="309" spans="2:26" ht="25.5" customHeight="1" x14ac:dyDescent="0.25">
      <c r="B309" s="83" t="str">
        <f t="shared" si="18"/>
        <v/>
      </c>
      <c r="L309" s="27" t="str">
        <f t="shared" si="16"/>
        <v/>
      </c>
      <c r="N309" s="46" t="str">
        <f t="shared" si="19"/>
        <v/>
      </c>
      <c r="Q309" s="28" t="str">
        <f t="shared" si="17"/>
        <v/>
      </c>
      <c r="T309" s="30">
        <f t="shared" si="20"/>
        <v>0</v>
      </c>
      <c r="U309" s="30">
        <f t="shared" si="21"/>
        <v>0</v>
      </c>
      <c r="X309" s="67" t="str">
        <f t="shared" si="22"/>
        <v/>
      </c>
      <c r="Y309" s="31"/>
      <c r="Z309" s="30" t="str">
        <f t="shared" si="23"/>
        <v/>
      </c>
    </row>
    <row r="310" spans="2:26" ht="25.5" customHeight="1" x14ac:dyDescent="0.25">
      <c r="B310" s="83" t="str">
        <f t="shared" si="18"/>
        <v/>
      </c>
      <c r="L310" s="27" t="str">
        <f t="shared" si="16"/>
        <v/>
      </c>
      <c r="N310" s="46" t="str">
        <f t="shared" si="19"/>
        <v/>
      </c>
      <c r="Q310" s="28" t="str">
        <f t="shared" si="17"/>
        <v/>
      </c>
      <c r="T310" s="30">
        <f t="shared" si="20"/>
        <v>0</v>
      </c>
      <c r="U310" s="30">
        <f t="shared" si="21"/>
        <v>0</v>
      </c>
      <c r="X310" s="67" t="str">
        <f t="shared" si="22"/>
        <v/>
      </c>
      <c r="Y310" s="31"/>
      <c r="Z310" s="30" t="str">
        <f t="shared" si="23"/>
        <v/>
      </c>
    </row>
    <row r="311" spans="2:26" ht="25.5" customHeight="1" x14ac:dyDescent="0.25">
      <c r="B311" s="83" t="str">
        <f t="shared" si="18"/>
        <v/>
      </c>
      <c r="L311" s="27" t="str">
        <f t="shared" si="16"/>
        <v/>
      </c>
      <c r="N311" s="46" t="str">
        <f t="shared" si="19"/>
        <v/>
      </c>
      <c r="Q311" s="28" t="str">
        <f t="shared" si="17"/>
        <v/>
      </c>
      <c r="T311" s="30">
        <f t="shared" si="20"/>
        <v>0</v>
      </c>
      <c r="U311" s="30">
        <f t="shared" si="21"/>
        <v>0</v>
      </c>
      <c r="X311" s="67" t="str">
        <f t="shared" si="22"/>
        <v/>
      </c>
      <c r="Y311" s="31"/>
      <c r="Z311" s="30" t="str">
        <f t="shared" si="23"/>
        <v/>
      </c>
    </row>
    <row r="312" spans="2:26" ht="25.5" customHeight="1" x14ac:dyDescent="0.25">
      <c r="B312" s="83" t="str">
        <f t="shared" si="18"/>
        <v/>
      </c>
      <c r="L312" s="27" t="str">
        <f t="shared" si="16"/>
        <v/>
      </c>
      <c r="N312" s="46" t="str">
        <f t="shared" si="19"/>
        <v/>
      </c>
      <c r="Q312" s="28" t="str">
        <f t="shared" si="17"/>
        <v/>
      </c>
      <c r="T312" s="30">
        <f t="shared" si="20"/>
        <v>0</v>
      </c>
      <c r="U312" s="30">
        <f t="shared" si="21"/>
        <v>0</v>
      </c>
      <c r="X312" s="67" t="str">
        <f t="shared" si="22"/>
        <v/>
      </c>
      <c r="Y312" s="31"/>
      <c r="Z312" s="30" t="str">
        <f t="shared" si="23"/>
        <v/>
      </c>
    </row>
    <row r="313" spans="2:26" ht="25.5" customHeight="1" x14ac:dyDescent="0.25">
      <c r="B313" s="83" t="str">
        <f t="shared" si="18"/>
        <v/>
      </c>
      <c r="L313" s="27" t="str">
        <f t="shared" si="16"/>
        <v/>
      </c>
      <c r="N313" s="46" t="str">
        <f t="shared" si="19"/>
        <v/>
      </c>
      <c r="Q313" s="28" t="str">
        <f t="shared" si="17"/>
        <v/>
      </c>
      <c r="T313" s="30">
        <f t="shared" si="20"/>
        <v>0</v>
      </c>
      <c r="U313" s="30">
        <f t="shared" si="21"/>
        <v>0</v>
      </c>
      <c r="X313" s="67" t="str">
        <f t="shared" si="22"/>
        <v/>
      </c>
      <c r="Y313" s="31"/>
      <c r="Z313" s="30" t="str">
        <f t="shared" si="23"/>
        <v/>
      </c>
    </row>
    <row r="314" spans="2:26" ht="25.5" customHeight="1" x14ac:dyDescent="0.25">
      <c r="B314" s="83" t="str">
        <f t="shared" si="18"/>
        <v/>
      </c>
      <c r="L314" s="27" t="str">
        <f t="shared" si="16"/>
        <v/>
      </c>
      <c r="N314" s="46" t="str">
        <f t="shared" si="19"/>
        <v/>
      </c>
      <c r="Q314" s="28" t="str">
        <f t="shared" si="17"/>
        <v/>
      </c>
      <c r="T314" s="30">
        <f t="shared" si="20"/>
        <v>0</v>
      </c>
      <c r="U314" s="30">
        <f t="shared" si="21"/>
        <v>0</v>
      </c>
      <c r="X314" s="67" t="str">
        <f t="shared" si="22"/>
        <v/>
      </c>
      <c r="Y314" s="31"/>
      <c r="Z314" s="30" t="str">
        <f t="shared" si="23"/>
        <v/>
      </c>
    </row>
    <row r="315" spans="2:26" ht="25.5" customHeight="1" x14ac:dyDescent="0.25">
      <c r="B315" s="83" t="str">
        <f t="shared" si="18"/>
        <v/>
      </c>
      <c r="L315" s="27" t="str">
        <f t="shared" si="16"/>
        <v/>
      </c>
      <c r="N315" s="46" t="str">
        <f t="shared" si="19"/>
        <v/>
      </c>
      <c r="Q315" s="28" t="str">
        <f t="shared" si="17"/>
        <v/>
      </c>
      <c r="T315" s="30">
        <f t="shared" si="20"/>
        <v>0</v>
      </c>
      <c r="U315" s="30">
        <f t="shared" si="21"/>
        <v>0</v>
      </c>
      <c r="X315" s="67" t="str">
        <f t="shared" si="22"/>
        <v/>
      </c>
      <c r="Y315" s="31"/>
      <c r="Z315" s="30" t="str">
        <f t="shared" si="23"/>
        <v/>
      </c>
    </row>
    <row r="316" spans="2:26" ht="25.5" customHeight="1" x14ac:dyDescent="0.25">
      <c r="B316" s="83" t="str">
        <f t="shared" si="18"/>
        <v/>
      </c>
      <c r="L316" s="27" t="str">
        <f t="shared" si="16"/>
        <v/>
      </c>
      <c r="N316" s="46" t="str">
        <f t="shared" si="19"/>
        <v/>
      </c>
      <c r="Q316" s="28" t="str">
        <f t="shared" si="17"/>
        <v/>
      </c>
      <c r="T316" s="30">
        <f t="shared" si="20"/>
        <v>0</v>
      </c>
      <c r="U316" s="30">
        <f t="shared" si="21"/>
        <v>0</v>
      </c>
      <c r="X316" s="67" t="str">
        <f t="shared" si="22"/>
        <v/>
      </c>
      <c r="Y316" s="31"/>
      <c r="Z316" s="30" t="str">
        <f t="shared" si="23"/>
        <v/>
      </c>
    </row>
    <row r="317" spans="2:26" ht="25.5" customHeight="1" x14ac:dyDescent="0.25">
      <c r="B317" s="83" t="str">
        <f t="shared" si="18"/>
        <v/>
      </c>
      <c r="L317" s="27" t="str">
        <f t="shared" si="16"/>
        <v/>
      </c>
      <c r="N317" s="46" t="str">
        <f t="shared" si="19"/>
        <v/>
      </c>
      <c r="Q317" s="28" t="str">
        <f t="shared" si="17"/>
        <v/>
      </c>
      <c r="T317" s="30">
        <f t="shared" si="20"/>
        <v>0</v>
      </c>
      <c r="U317" s="30">
        <f t="shared" si="21"/>
        <v>0</v>
      </c>
      <c r="X317" s="67" t="str">
        <f t="shared" si="22"/>
        <v/>
      </c>
      <c r="Y317" s="31"/>
      <c r="Z317" s="30" t="str">
        <f t="shared" si="23"/>
        <v/>
      </c>
    </row>
    <row r="318" spans="2:26" ht="25.5" customHeight="1" x14ac:dyDescent="0.25">
      <c r="B318" s="83" t="str">
        <f t="shared" si="18"/>
        <v/>
      </c>
      <c r="L318" s="27" t="str">
        <f t="shared" si="16"/>
        <v/>
      </c>
      <c r="N318" s="46" t="str">
        <f t="shared" si="19"/>
        <v/>
      </c>
      <c r="Q318" s="28" t="str">
        <f t="shared" si="17"/>
        <v/>
      </c>
      <c r="T318" s="30">
        <f t="shared" si="20"/>
        <v>0</v>
      </c>
      <c r="U318" s="30">
        <f t="shared" si="21"/>
        <v>0</v>
      </c>
      <c r="X318" s="67" t="str">
        <f t="shared" si="22"/>
        <v/>
      </c>
      <c r="Y318" s="31"/>
      <c r="Z318" s="30" t="str">
        <f t="shared" si="23"/>
        <v/>
      </c>
    </row>
    <row r="319" spans="2:26" ht="25.5" customHeight="1" x14ac:dyDescent="0.25">
      <c r="B319" s="83" t="str">
        <f t="shared" si="18"/>
        <v/>
      </c>
      <c r="L319" s="27" t="str">
        <f t="shared" si="16"/>
        <v/>
      </c>
      <c r="N319" s="46" t="str">
        <f t="shared" si="19"/>
        <v/>
      </c>
      <c r="Q319" s="28" t="str">
        <f t="shared" si="17"/>
        <v/>
      </c>
      <c r="T319" s="30">
        <f t="shared" si="20"/>
        <v>0</v>
      </c>
      <c r="U319" s="30">
        <f t="shared" si="21"/>
        <v>0</v>
      </c>
      <c r="X319" s="67" t="str">
        <f t="shared" si="22"/>
        <v/>
      </c>
      <c r="Y319" s="31"/>
      <c r="Z319" s="30" t="str">
        <f t="shared" si="23"/>
        <v/>
      </c>
    </row>
    <row r="320" spans="2:26" ht="25.5" customHeight="1" x14ac:dyDescent="0.25">
      <c r="B320" s="83" t="str">
        <f t="shared" si="18"/>
        <v/>
      </c>
      <c r="L320" s="27" t="str">
        <f t="shared" si="16"/>
        <v/>
      </c>
      <c r="N320" s="46" t="str">
        <f t="shared" si="19"/>
        <v/>
      </c>
      <c r="Q320" s="28" t="str">
        <f t="shared" si="17"/>
        <v/>
      </c>
      <c r="T320" s="30">
        <f t="shared" si="20"/>
        <v>0</v>
      </c>
      <c r="U320" s="30">
        <f t="shared" si="21"/>
        <v>0</v>
      </c>
      <c r="X320" s="67" t="str">
        <f t="shared" si="22"/>
        <v/>
      </c>
      <c r="Y320" s="31"/>
      <c r="Z320" s="30" t="str">
        <f t="shared" si="23"/>
        <v/>
      </c>
    </row>
    <row r="321" spans="2:26" ht="25.5" customHeight="1" x14ac:dyDescent="0.25">
      <c r="B321" s="83" t="str">
        <f t="shared" si="18"/>
        <v/>
      </c>
      <c r="L321" s="27" t="str">
        <f t="shared" si="16"/>
        <v/>
      </c>
      <c r="N321" s="46" t="str">
        <f t="shared" si="19"/>
        <v/>
      </c>
      <c r="Q321" s="28" t="str">
        <f t="shared" si="17"/>
        <v/>
      </c>
      <c r="T321" s="30">
        <f t="shared" si="20"/>
        <v>0</v>
      </c>
      <c r="U321" s="30">
        <f t="shared" si="21"/>
        <v>0</v>
      </c>
      <c r="X321" s="67" t="str">
        <f t="shared" si="22"/>
        <v/>
      </c>
      <c r="Y321" s="31"/>
      <c r="Z321" s="30" t="str">
        <f t="shared" si="23"/>
        <v/>
      </c>
    </row>
    <row r="322" spans="2:26" ht="25.5" customHeight="1" x14ac:dyDescent="0.25">
      <c r="B322" s="83" t="str">
        <f t="shared" si="18"/>
        <v/>
      </c>
      <c r="L322" s="27" t="str">
        <f t="shared" ref="L322:L385" si="24">IF(K322&lt;&gt;"",VLOOKUP(K322,tenhang,2,0),"")</f>
        <v/>
      </c>
      <c r="N322" s="46" t="str">
        <f t="shared" si="19"/>
        <v/>
      </c>
      <c r="Q322" s="28" t="str">
        <f t="shared" ref="Q322:Q385" si="25">IF(K322&lt;&gt;"",VLOOKUP(K322,tenhang,3,0),"")</f>
        <v/>
      </c>
      <c r="T322" s="30">
        <f t="shared" si="20"/>
        <v>0</v>
      </c>
      <c r="U322" s="30">
        <f t="shared" si="21"/>
        <v>0</v>
      </c>
      <c r="X322" s="67" t="str">
        <f t="shared" si="22"/>
        <v/>
      </c>
      <c r="Y322" s="31"/>
      <c r="Z322" s="30" t="str">
        <f t="shared" si="23"/>
        <v/>
      </c>
    </row>
    <row r="323" spans="2:26" ht="25.5" customHeight="1" x14ac:dyDescent="0.25">
      <c r="B323" s="83" t="str">
        <f t="shared" ref="B323:B386" si="26">IF(I323&lt;&gt;"",IF(LEN(I323)&gt;9,LEFT(I323,10),"sai PO"),"")</f>
        <v/>
      </c>
      <c r="L323" s="27" t="str">
        <f t="shared" si="24"/>
        <v/>
      </c>
      <c r="N323" s="46" t="str">
        <f t="shared" ref="N323:N386" si="27">IF(K323&lt;&gt;"","K-HCM","")</f>
        <v/>
      </c>
      <c r="Q323" s="28" t="str">
        <f t="shared" si="25"/>
        <v/>
      </c>
      <c r="T323" s="30">
        <f t="shared" ref="T323:T386" si="28">IF(K323&lt;&gt;"",VLOOKUP(K323,tenhang,4,0),0)</f>
        <v>0</v>
      </c>
      <c r="U323" s="30">
        <f t="shared" ref="U323:U386" si="29">R323*T323</f>
        <v>0</v>
      </c>
      <c r="X323" s="67" t="str">
        <f t="shared" si="22"/>
        <v/>
      </c>
      <c r="Y323" s="31"/>
      <c r="Z323" s="30" t="str">
        <f t="shared" si="23"/>
        <v/>
      </c>
    </row>
    <row r="324" spans="2:26" ht="25.5" customHeight="1" x14ac:dyDescent="0.25">
      <c r="B324" s="83" t="str">
        <f t="shared" si="26"/>
        <v/>
      </c>
      <c r="L324" s="27" t="str">
        <f t="shared" si="24"/>
        <v/>
      </c>
      <c r="N324" s="46" t="str">
        <f t="shared" si="27"/>
        <v/>
      </c>
      <c r="Q324" s="28" t="str">
        <f t="shared" si="25"/>
        <v/>
      </c>
      <c r="T324" s="30">
        <f t="shared" si="28"/>
        <v>0</v>
      </c>
      <c r="U324" s="30">
        <f t="shared" si="29"/>
        <v>0</v>
      </c>
      <c r="X324" s="67" t="str">
        <f t="shared" si="22"/>
        <v/>
      </c>
      <c r="Y324" s="31"/>
      <c r="Z324" s="30" t="str">
        <f t="shared" si="23"/>
        <v/>
      </c>
    </row>
    <row r="325" spans="2:26" ht="25.5" customHeight="1" x14ac:dyDescent="0.25">
      <c r="B325" s="83" t="str">
        <f t="shared" si="26"/>
        <v/>
      </c>
      <c r="L325" s="27" t="str">
        <f t="shared" si="24"/>
        <v/>
      </c>
      <c r="N325" s="46" t="str">
        <f t="shared" si="27"/>
        <v/>
      </c>
      <c r="Q325" s="28" t="str">
        <f t="shared" si="25"/>
        <v/>
      </c>
      <c r="T325" s="30">
        <f t="shared" si="28"/>
        <v>0</v>
      </c>
      <c r="U325" s="30">
        <f t="shared" si="29"/>
        <v>0</v>
      </c>
      <c r="X325" s="67" t="str">
        <f t="shared" si="22"/>
        <v/>
      </c>
      <c r="Y325" s="31"/>
      <c r="Z325" s="30" t="str">
        <f t="shared" si="23"/>
        <v/>
      </c>
    </row>
    <row r="326" spans="2:26" ht="25.5" customHeight="1" x14ac:dyDescent="0.25">
      <c r="B326" s="83" t="str">
        <f t="shared" si="26"/>
        <v/>
      </c>
      <c r="L326" s="27" t="str">
        <f t="shared" si="24"/>
        <v/>
      </c>
      <c r="N326" s="46" t="str">
        <f t="shared" si="27"/>
        <v/>
      </c>
      <c r="Q326" s="28" t="str">
        <f t="shared" si="25"/>
        <v/>
      </c>
      <c r="T326" s="30">
        <f t="shared" si="28"/>
        <v>0</v>
      </c>
      <c r="U326" s="30">
        <f t="shared" si="29"/>
        <v>0</v>
      </c>
      <c r="X326" s="67" t="str">
        <f t="shared" si="22"/>
        <v/>
      </c>
      <c r="Y326" s="31"/>
      <c r="Z326" s="30" t="str">
        <f t="shared" si="23"/>
        <v/>
      </c>
    </row>
    <row r="327" spans="2:26" ht="25.5" customHeight="1" x14ac:dyDescent="0.25">
      <c r="B327" s="83" t="str">
        <f t="shared" si="26"/>
        <v/>
      </c>
      <c r="L327" s="27" t="str">
        <f t="shared" si="24"/>
        <v/>
      </c>
      <c r="N327" s="46" t="str">
        <f t="shared" si="27"/>
        <v/>
      </c>
      <c r="Q327" s="28" t="str">
        <f t="shared" si="25"/>
        <v/>
      </c>
      <c r="T327" s="30">
        <f t="shared" si="28"/>
        <v>0</v>
      </c>
      <c r="U327" s="30">
        <f t="shared" si="29"/>
        <v>0</v>
      </c>
      <c r="X327" s="67" t="str">
        <f t="shared" si="22"/>
        <v/>
      </c>
      <c r="Y327" s="31"/>
      <c r="Z327" s="30" t="str">
        <f t="shared" si="23"/>
        <v/>
      </c>
    </row>
    <row r="328" spans="2:26" ht="25.5" customHeight="1" x14ac:dyDescent="0.25">
      <c r="B328" s="83" t="str">
        <f t="shared" si="26"/>
        <v/>
      </c>
      <c r="L328" s="27" t="str">
        <f t="shared" si="24"/>
        <v/>
      </c>
      <c r="N328" s="46" t="str">
        <f t="shared" si="27"/>
        <v/>
      </c>
      <c r="Q328" s="28" t="str">
        <f t="shared" si="25"/>
        <v/>
      </c>
      <c r="T328" s="30">
        <f t="shared" si="28"/>
        <v>0</v>
      </c>
      <c r="U328" s="30">
        <f t="shared" si="29"/>
        <v>0</v>
      </c>
      <c r="X328" s="67" t="str">
        <f t="shared" si="22"/>
        <v/>
      </c>
      <c r="Y328" s="31"/>
      <c r="Z328" s="30" t="str">
        <f t="shared" si="23"/>
        <v/>
      </c>
    </row>
    <row r="329" spans="2:26" ht="25.5" customHeight="1" x14ac:dyDescent="0.25">
      <c r="B329" s="83" t="str">
        <f t="shared" si="26"/>
        <v/>
      </c>
      <c r="L329" s="27" t="str">
        <f t="shared" si="24"/>
        <v/>
      </c>
      <c r="N329" s="46" t="str">
        <f t="shared" si="27"/>
        <v/>
      </c>
      <c r="Q329" s="28" t="str">
        <f t="shared" si="25"/>
        <v/>
      </c>
      <c r="T329" s="30">
        <f t="shared" si="28"/>
        <v>0</v>
      </c>
      <c r="U329" s="30">
        <f t="shared" si="29"/>
        <v>0</v>
      </c>
      <c r="X329" s="67" t="str">
        <f t="shared" si="22"/>
        <v/>
      </c>
      <c r="Y329" s="31"/>
      <c r="Z329" s="30" t="str">
        <f t="shared" si="23"/>
        <v/>
      </c>
    </row>
    <row r="330" spans="2:26" ht="25.5" customHeight="1" x14ac:dyDescent="0.25">
      <c r="B330" s="83" t="str">
        <f t="shared" si="26"/>
        <v/>
      </c>
      <c r="L330" s="27" t="str">
        <f t="shared" si="24"/>
        <v/>
      </c>
      <c r="N330" s="46" t="str">
        <f t="shared" si="27"/>
        <v/>
      </c>
      <c r="Q330" s="28" t="str">
        <f t="shared" si="25"/>
        <v/>
      </c>
      <c r="T330" s="30">
        <f t="shared" si="28"/>
        <v>0</v>
      </c>
      <c r="U330" s="30">
        <f t="shared" si="29"/>
        <v>0</v>
      </c>
      <c r="X330" s="67" t="str">
        <f t="shared" ref="X330:X393" si="30">IF(K330&lt;&gt;"",8,"")</f>
        <v/>
      </c>
      <c r="Y330" s="31"/>
      <c r="Z330" s="30" t="str">
        <f t="shared" ref="Z330:Z393" si="31">IF(K330&lt;&gt;"",ROUND(U330*X330*1%,0),"")</f>
        <v/>
      </c>
    </row>
    <row r="331" spans="2:26" ht="25.5" customHeight="1" x14ac:dyDescent="0.25">
      <c r="B331" s="83" t="str">
        <f t="shared" si="26"/>
        <v/>
      </c>
      <c r="L331" s="27" t="str">
        <f t="shared" si="24"/>
        <v/>
      </c>
      <c r="N331" s="46" t="str">
        <f t="shared" si="27"/>
        <v/>
      </c>
      <c r="Q331" s="28" t="str">
        <f t="shared" si="25"/>
        <v/>
      </c>
      <c r="T331" s="30">
        <f t="shared" si="28"/>
        <v>0</v>
      </c>
      <c r="U331" s="30">
        <f t="shared" si="29"/>
        <v>0</v>
      </c>
      <c r="X331" s="67" t="str">
        <f t="shared" si="30"/>
        <v/>
      </c>
      <c r="Y331" s="31"/>
      <c r="Z331" s="30" t="str">
        <f t="shared" si="31"/>
        <v/>
      </c>
    </row>
    <row r="332" spans="2:26" ht="25.5" customHeight="1" x14ac:dyDescent="0.25">
      <c r="B332" s="83" t="str">
        <f t="shared" si="26"/>
        <v/>
      </c>
      <c r="L332" s="27" t="str">
        <f t="shared" si="24"/>
        <v/>
      </c>
      <c r="N332" s="46" t="str">
        <f t="shared" si="27"/>
        <v/>
      </c>
      <c r="Q332" s="28" t="str">
        <f t="shared" si="25"/>
        <v/>
      </c>
      <c r="T332" s="30">
        <f t="shared" si="28"/>
        <v>0</v>
      </c>
      <c r="U332" s="30">
        <f t="shared" si="29"/>
        <v>0</v>
      </c>
      <c r="X332" s="67" t="str">
        <f t="shared" si="30"/>
        <v/>
      </c>
      <c r="Y332" s="31"/>
      <c r="Z332" s="30" t="str">
        <f t="shared" si="31"/>
        <v/>
      </c>
    </row>
    <row r="333" spans="2:26" ht="25.5" customHeight="1" x14ac:dyDescent="0.25">
      <c r="B333" s="83" t="str">
        <f t="shared" si="26"/>
        <v/>
      </c>
      <c r="L333" s="27" t="str">
        <f t="shared" si="24"/>
        <v/>
      </c>
      <c r="N333" s="46" t="str">
        <f t="shared" si="27"/>
        <v/>
      </c>
      <c r="Q333" s="28" t="str">
        <f t="shared" si="25"/>
        <v/>
      </c>
      <c r="T333" s="30">
        <f t="shared" si="28"/>
        <v>0</v>
      </c>
      <c r="U333" s="30">
        <f t="shared" si="29"/>
        <v>0</v>
      </c>
      <c r="X333" s="67" t="str">
        <f t="shared" si="30"/>
        <v/>
      </c>
      <c r="Y333" s="31"/>
      <c r="Z333" s="30" t="str">
        <f t="shared" si="31"/>
        <v/>
      </c>
    </row>
    <row r="334" spans="2:26" ht="25.5" customHeight="1" x14ac:dyDescent="0.25">
      <c r="B334" s="83" t="str">
        <f t="shared" si="26"/>
        <v/>
      </c>
      <c r="L334" s="27" t="str">
        <f t="shared" si="24"/>
        <v/>
      </c>
      <c r="N334" s="46" t="str">
        <f t="shared" si="27"/>
        <v/>
      </c>
      <c r="Q334" s="28" t="str">
        <f t="shared" si="25"/>
        <v/>
      </c>
      <c r="T334" s="30">
        <f t="shared" si="28"/>
        <v>0</v>
      </c>
      <c r="U334" s="30">
        <f t="shared" si="29"/>
        <v>0</v>
      </c>
      <c r="X334" s="67" t="str">
        <f t="shared" si="30"/>
        <v/>
      </c>
      <c r="Y334" s="31"/>
      <c r="Z334" s="30" t="str">
        <f t="shared" si="31"/>
        <v/>
      </c>
    </row>
    <row r="335" spans="2:26" ht="25.5" customHeight="1" x14ac:dyDescent="0.25">
      <c r="B335" s="83" t="str">
        <f t="shared" si="26"/>
        <v/>
      </c>
      <c r="L335" s="27" t="str">
        <f t="shared" si="24"/>
        <v/>
      </c>
      <c r="N335" s="46" t="str">
        <f t="shared" si="27"/>
        <v/>
      </c>
      <c r="Q335" s="28" t="str">
        <f t="shared" si="25"/>
        <v/>
      </c>
      <c r="T335" s="30">
        <f t="shared" si="28"/>
        <v>0</v>
      </c>
      <c r="U335" s="30">
        <f t="shared" si="29"/>
        <v>0</v>
      </c>
      <c r="X335" s="67" t="str">
        <f t="shared" si="30"/>
        <v/>
      </c>
      <c r="Y335" s="31"/>
      <c r="Z335" s="30" t="str">
        <f t="shared" si="31"/>
        <v/>
      </c>
    </row>
    <row r="336" spans="2:26" ht="25.5" customHeight="1" x14ac:dyDescent="0.25">
      <c r="B336" s="83" t="str">
        <f t="shared" si="26"/>
        <v/>
      </c>
      <c r="L336" s="27" t="str">
        <f t="shared" si="24"/>
        <v/>
      </c>
      <c r="N336" s="46" t="str">
        <f t="shared" si="27"/>
        <v/>
      </c>
      <c r="Q336" s="28" t="str">
        <f t="shared" si="25"/>
        <v/>
      </c>
      <c r="T336" s="30">
        <f t="shared" si="28"/>
        <v>0</v>
      </c>
      <c r="U336" s="30">
        <f t="shared" si="29"/>
        <v>0</v>
      </c>
      <c r="X336" s="67" t="str">
        <f t="shared" si="30"/>
        <v/>
      </c>
      <c r="Y336" s="31"/>
      <c r="Z336" s="30" t="str">
        <f t="shared" si="31"/>
        <v/>
      </c>
    </row>
    <row r="337" spans="2:26" ht="25.5" customHeight="1" x14ac:dyDescent="0.25">
      <c r="B337" s="83" t="str">
        <f t="shared" si="26"/>
        <v/>
      </c>
      <c r="L337" s="27" t="str">
        <f t="shared" si="24"/>
        <v/>
      </c>
      <c r="N337" s="46" t="str">
        <f t="shared" si="27"/>
        <v/>
      </c>
      <c r="Q337" s="28" t="str">
        <f t="shared" si="25"/>
        <v/>
      </c>
      <c r="T337" s="30">
        <f t="shared" si="28"/>
        <v>0</v>
      </c>
      <c r="U337" s="30">
        <f t="shared" si="29"/>
        <v>0</v>
      </c>
      <c r="X337" s="67" t="str">
        <f t="shared" si="30"/>
        <v/>
      </c>
      <c r="Y337" s="31"/>
      <c r="Z337" s="30" t="str">
        <f t="shared" si="31"/>
        <v/>
      </c>
    </row>
    <row r="338" spans="2:26" ht="25.5" customHeight="1" x14ac:dyDescent="0.25">
      <c r="B338" s="83" t="str">
        <f t="shared" si="26"/>
        <v/>
      </c>
      <c r="L338" s="27" t="str">
        <f t="shared" si="24"/>
        <v/>
      </c>
      <c r="N338" s="46" t="str">
        <f t="shared" si="27"/>
        <v/>
      </c>
      <c r="Q338" s="28" t="str">
        <f t="shared" si="25"/>
        <v/>
      </c>
      <c r="T338" s="30">
        <f t="shared" si="28"/>
        <v>0</v>
      </c>
      <c r="U338" s="30">
        <f t="shared" si="29"/>
        <v>0</v>
      </c>
      <c r="X338" s="67" t="str">
        <f t="shared" si="30"/>
        <v/>
      </c>
      <c r="Y338" s="31"/>
      <c r="Z338" s="30" t="str">
        <f t="shared" si="31"/>
        <v/>
      </c>
    </row>
    <row r="339" spans="2:26" ht="25.5" customHeight="1" x14ac:dyDescent="0.25">
      <c r="B339" s="83" t="str">
        <f t="shared" si="26"/>
        <v/>
      </c>
      <c r="L339" s="27" t="str">
        <f t="shared" si="24"/>
        <v/>
      </c>
      <c r="N339" s="46" t="str">
        <f t="shared" si="27"/>
        <v/>
      </c>
      <c r="Q339" s="28" t="str">
        <f t="shared" si="25"/>
        <v/>
      </c>
      <c r="T339" s="30">
        <f t="shared" si="28"/>
        <v>0</v>
      </c>
      <c r="U339" s="30">
        <f t="shared" si="29"/>
        <v>0</v>
      </c>
      <c r="X339" s="67" t="str">
        <f t="shared" si="30"/>
        <v/>
      </c>
      <c r="Y339" s="31"/>
      <c r="Z339" s="30" t="str">
        <f t="shared" si="31"/>
        <v/>
      </c>
    </row>
    <row r="340" spans="2:26" ht="25.5" customHeight="1" x14ac:dyDescent="0.25">
      <c r="B340" s="83" t="str">
        <f t="shared" si="26"/>
        <v/>
      </c>
      <c r="L340" s="27" t="str">
        <f t="shared" si="24"/>
        <v/>
      </c>
      <c r="N340" s="46" t="str">
        <f t="shared" si="27"/>
        <v/>
      </c>
      <c r="Q340" s="28" t="str">
        <f t="shared" si="25"/>
        <v/>
      </c>
      <c r="T340" s="30">
        <f t="shared" si="28"/>
        <v>0</v>
      </c>
      <c r="U340" s="30">
        <f t="shared" si="29"/>
        <v>0</v>
      </c>
      <c r="X340" s="67" t="str">
        <f t="shared" si="30"/>
        <v/>
      </c>
      <c r="Y340" s="31"/>
      <c r="Z340" s="30" t="str">
        <f t="shared" si="31"/>
        <v/>
      </c>
    </row>
    <row r="341" spans="2:26" ht="25.5" customHeight="1" x14ac:dyDescent="0.25">
      <c r="B341" s="83" t="str">
        <f t="shared" si="26"/>
        <v/>
      </c>
      <c r="L341" s="27" t="str">
        <f t="shared" si="24"/>
        <v/>
      </c>
      <c r="N341" s="46" t="str">
        <f t="shared" si="27"/>
        <v/>
      </c>
      <c r="Q341" s="28" t="str">
        <f t="shared" si="25"/>
        <v/>
      </c>
      <c r="T341" s="30">
        <f t="shared" si="28"/>
        <v>0</v>
      </c>
      <c r="U341" s="30">
        <f t="shared" si="29"/>
        <v>0</v>
      </c>
      <c r="X341" s="67" t="str">
        <f t="shared" si="30"/>
        <v/>
      </c>
      <c r="Y341" s="31"/>
      <c r="Z341" s="30" t="str">
        <f t="shared" si="31"/>
        <v/>
      </c>
    </row>
    <row r="342" spans="2:26" ht="25.5" customHeight="1" x14ac:dyDescent="0.25">
      <c r="B342" s="83" t="str">
        <f t="shared" si="26"/>
        <v/>
      </c>
      <c r="L342" s="27" t="str">
        <f t="shared" si="24"/>
        <v/>
      </c>
      <c r="N342" s="46" t="str">
        <f t="shared" si="27"/>
        <v/>
      </c>
      <c r="Q342" s="28" t="str">
        <f t="shared" si="25"/>
        <v/>
      </c>
      <c r="T342" s="30">
        <f t="shared" si="28"/>
        <v>0</v>
      </c>
      <c r="U342" s="30">
        <f t="shared" si="29"/>
        <v>0</v>
      </c>
      <c r="X342" s="67" t="str">
        <f t="shared" si="30"/>
        <v/>
      </c>
      <c r="Y342" s="31"/>
      <c r="Z342" s="30" t="str">
        <f t="shared" si="31"/>
        <v/>
      </c>
    </row>
    <row r="343" spans="2:26" ht="25.5" customHeight="1" x14ac:dyDescent="0.25">
      <c r="B343" s="83" t="str">
        <f t="shared" si="26"/>
        <v/>
      </c>
      <c r="L343" s="27" t="str">
        <f t="shared" si="24"/>
        <v/>
      </c>
      <c r="N343" s="46" t="str">
        <f t="shared" si="27"/>
        <v/>
      </c>
      <c r="Q343" s="28" t="str">
        <f t="shared" si="25"/>
        <v/>
      </c>
      <c r="T343" s="30">
        <f t="shared" si="28"/>
        <v>0</v>
      </c>
      <c r="U343" s="30">
        <f t="shared" si="29"/>
        <v>0</v>
      </c>
      <c r="X343" s="67" t="str">
        <f t="shared" si="30"/>
        <v/>
      </c>
      <c r="Y343" s="31"/>
      <c r="Z343" s="30" t="str">
        <f t="shared" si="31"/>
        <v/>
      </c>
    </row>
    <row r="344" spans="2:26" ht="25.5" customHeight="1" x14ac:dyDescent="0.25">
      <c r="B344" s="83" t="str">
        <f t="shared" si="26"/>
        <v/>
      </c>
      <c r="L344" s="27" t="str">
        <f t="shared" si="24"/>
        <v/>
      </c>
      <c r="N344" s="46" t="str">
        <f t="shared" si="27"/>
        <v/>
      </c>
      <c r="Q344" s="28" t="str">
        <f t="shared" si="25"/>
        <v/>
      </c>
      <c r="T344" s="30">
        <f t="shared" si="28"/>
        <v>0</v>
      </c>
      <c r="U344" s="30">
        <f t="shared" si="29"/>
        <v>0</v>
      </c>
      <c r="X344" s="67" t="str">
        <f t="shared" si="30"/>
        <v/>
      </c>
      <c r="Y344" s="31"/>
      <c r="Z344" s="30" t="str">
        <f t="shared" si="31"/>
        <v/>
      </c>
    </row>
    <row r="345" spans="2:26" ht="25.5" customHeight="1" x14ac:dyDescent="0.25">
      <c r="B345" s="83" t="str">
        <f t="shared" si="26"/>
        <v/>
      </c>
      <c r="L345" s="27" t="str">
        <f t="shared" si="24"/>
        <v/>
      </c>
      <c r="N345" s="46" t="str">
        <f t="shared" si="27"/>
        <v/>
      </c>
      <c r="Q345" s="28" t="str">
        <f t="shared" si="25"/>
        <v/>
      </c>
      <c r="T345" s="30">
        <f t="shared" si="28"/>
        <v>0</v>
      </c>
      <c r="U345" s="30">
        <f t="shared" si="29"/>
        <v>0</v>
      </c>
      <c r="X345" s="67" t="str">
        <f t="shared" si="30"/>
        <v/>
      </c>
      <c r="Y345" s="31"/>
      <c r="Z345" s="30" t="str">
        <f t="shared" si="31"/>
        <v/>
      </c>
    </row>
    <row r="346" spans="2:26" ht="25.5" customHeight="1" x14ac:dyDescent="0.25">
      <c r="B346" s="83" t="str">
        <f t="shared" si="26"/>
        <v/>
      </c>
      <c r="L346" s="27" t="str">
        <f t="shared" si="24"/>
        <v/>
      </c>
      <c r="N346" s="46" t="str">
        <f t="shared" si="27"/>
        <v/>
      </c>
      <c r="Q346" s="28" t="str">
        <f t="shared" si="25"/>
        <v/>
      </c>
      <c r="T346" s="30">
        <f t="shared" si="28"/>
        <v>0</v>
      </c>
      <c r="U346" s="30">
        <f t="shared" si="29"/>
        <v>0</v>
      </c>
      <c r="X346" s="67" t="str">
        <f t="shared" si="30"/>
        <v/>
      </c>
      <c r="Y346" s="31"/>
      <c r="Z346" s="30" t="str">
        <f t="shared" si="31"/>
        <v/>
      </c>
    </row>
    <row r="347" spans="2:26" ht="25.5" customHeight="1" x14ac:dyDescent="0.25">
      <c r="B347" s="83" t="str">
        <f t="shared" si="26"/>
        <v/>
      </c>
      <c r="L347" s="27" t="str">
        <f t="shared" si="24"/>
        <v/>
      </c>
      <c r="N347" s="46" t="str">
        <f t="shared" si="27"/>
        <v/>
      </c>
      <c r="Q347" s="28" t="str">
        <f t="shared" si="25"/>
        <v/>
      </c>
      <c r="T347" s="30">
        <f t="shared" si="28"/>
        <v>0</v>
      </c>
      <c r="U347" s="30">
        <f t="shared" si="29"/>
        <v>0</v>
      </c>
      <c r="X347" s="67" t="str">
        <f t="shared" si="30"/>
        <v/>
      </c>
      <c r="Y347" s="31"/>
      <c r="Z347" s="30" t="str">
        <f t="shared" si="31"/>
        <v/>
      </c>
    </row>
    <row r="348" spans="2:26" ht="25.5" customHeight="1" x14ac:dyDescent="0.25">
      <c r="B348" s="83" t="str">
        <f t="shared" si="26"/>
        <v/>
      </c>
      <c r="L348" s="27" t="str">
        <f t="shared" si="24"/>
        <v/>
      </c>
      <c r="N348" s="46" t="str">
        <f t="shared" si="27"/>
        <v/>
      </c>
      <c r="Q348" s="28" t="str">
        <f t="shared" si="25"/>
        <v/>
      </c>
      <c r="T348" s="30">
        <f t="shared" si="28"/>
        <v>0</v>
      </c>
      <c r="U348" s="30">
        <f t="shared" si="29"/>
        <v>0</v>
      </c>
      <c r="X348" s="67" t="str">
        <f t="shared" si="30"/>
        <v/>
      </c>
      <c r="Y348" s="31"/>
      <c r="Z348" s="30" t="str">
        <f t="shared" si="31"/>
        <v/>
      </c>
    </row>
    <row r="349" spans="2:26" ht="25.5" customHeight="1" x14ac:dyDescent="0.25">
      <c r="B349" s="83" t="str">
        <f t="shared" si="26"/>
        <v/>
      </c>
      <c r="L349" s="27" t="str">
        <f t="shared" si="24"/>
        <v/>
      </c>
      <c r="N349" s="46" t="str">
        <f t="shared" si="27"/>
        <v/>
      </c>
      <c r="Q349" s="28" t="str">
        <f t="shared" si="25"/>
        <v/>
      </c>
      <c r="T349" s="30">
        <f t="shared" si="28"/>
        <v>0</v>
      </c>
      <c r="U349" s="30">
        <f t="shared" si="29"/>
        <v>0</v>
      </c>
      <c r="X349" s="67" t="str">
        <f t="shared" si="30"/>
        <v/>
      </c>
      <c r="Y349" s="31"/>
      <c r="Z349" s="30" t="str">
        <f t="shared" si="31"/>
        <v/>
      </c>
    </row>
    <row r="350" spans="2:26" ht="25.5" customHeight="1" x14ac:dyDescent="0.25">
      <c r="B350" s="83" t="str">
        <f t="shared" si="26"/>
        <v/>
      </c>
      <c r="L350" s="27" t="str">
        <f t="shared" si="24"/>
        <v/>
      </c>
      <c r="N350" s="46" t="str">
        <f t="shared" si="27"/>
        <v/>
      </c>
      <c r="Q350" s="28" t="str">
        <f t="shared" si="25"/>
        <v/>
      </c>
      <c r="T350" s="30">
        <f t="shared" si="28"/>
        <v>0</v>
      </c>
      <c r="U350" s="30">
        <f t="shared" si="29"/>
        <v>0</v>
      </c>
      <c r="X350" s="67" t="str">
        <f t="shared" si="30"/>
        <v/>
      </c>
      <c r="Y350" s="31"/>
      <c r="Z350" s="30" t="str">
        <f t="shared" si="31"/>
        <v/>
      </c>
    </row>
    <row r="351" spans="2:26" ht="25.5" customHeight="1" x14ac:dyDescent="0.25">
      <c r="B351" s="83" t="str">
        <f t="shared" si="26"/>
        <v/>
      </c>
      <c r="L351" s="27" t="str">
        <f t="shared" si="24"/>
        <v/>
      </c>
      <c r="N351" s="46" t="str">
        <f t="shared" si="27"/>
        <v/>
      </c>
      <c r="Q351" s="28" t="str">
        <f t="shared" si="25"/>
        <v/>
      </c>
      <c r="T351" s="30">
        <f t="shared" si="28"/>
        <v>0</v>
      </c>
      <c r="U351" s="30">
        <f t="shared" si="29"/>
        <v>0</v>
      </c>
      <c r="X351" s="67" t="str">
        <f t="shared" si="30"/>
        <v/>
      </c>
      <c r="Y351" s="31"/>
      <c r="Z351" s="30" t="str">
        <f t="shared" si="31"/>
        <v/>
      </c>
    </row>
    <row r="352" spans="2:26" ht="25.5" customHeight="1" x14ac:dyDescent="0.25">
      <c r="B352" s="83" t="str">
        <f t="shared" si="26"/>
        <v/>
      </c>
      <c r="L352" s="27" t="str">
        <f t="shared" si="24"/>
        <v/>
      </c>
      <c r="N352" s="46" t="str">
        <f t="shared" si="27"/>
        <v/>
      </c>
      <c r="Q352" s="28" t="str">
        <f t="shared" si="25"/>
        <v/>
      </c>
      <c r="T352" s="30">
        <f t="shared" si="28"/>
        <v>0</v>
      </c>
      <c r="U352" s="30">
        <f t="shared" si="29"/>
        <v>0</v>
      </c>
      <c r="X352" s="67" t="str">
        <f t="shared" si="30"/>
        <v/>
      </c>
      <c r="Y352" s="31"/>
      <c r="Z352" s="30" t="str">
        <f t="shared" si="31"/>
        <v/>
      </c>
    </row>
    <row r="353" spans="2:26" ht="25.5" customHeight="1" x14ac:dyDescent="0.25">
      <c r="B353" s="83" t="str">
        <f t="shared" si="26"/>
        <v/>
      </c>
      <c r="L353" s="27" t="str">
        <f t="shared" si="24"/>
        <v/>
      </c>
      <c r="N353" s="46" t="str">
        <f t="shared" si="27"/>
        <v/>
      </c>
      <c r="Q353" s="28" t="str">
        <f t="shared" si="25"/>
        <v/>
      </c>
      <c r="T353" s="30">
        <f t="shared" si="28"/>
        <v>0</v>
      </c>
      <c r="U353" s="30">
        <f t="shared" si="29"/>
        <v>0</v>
      </c>
      <c r="X353" s="67" t="str">
        <f t="shared" si="30"/>
        <v/>
      </c>
      <c r="Y353" s="31"/>
      <c r="Z353" s="30" t="str">
        <f t="shared" si="31"/>
        <v/>
      </c>
    </row>
    <row r="354" spans="2:26" ht="25.5" customHeight="1" x14ac:dyDescent="0.25">
      <c r="B354" s="83" t="str">
        <f t="shared" si="26"/>
        <v/>
      </c>
      <c r="L354" s="27" t="str">
        <f t="shared" si="24"/>
        <v/>
      </c>
      <c r="N354" s="46" t="str">
        <f t="shared" si="27"/>
        <v/>
      </c>
      <c r="Q354" s="28" t="str">
        <f t="shared" si="25"/>
        <v/>
      </c>
      <c r="T354" s="30">
        <f t="shared" si="28"/>
        <v>0</v>
      </c>
      <c r="U354" s="30">
        <f t="shared" si="29"/>
        <v>0</v>
      </c>
      <c r="X354" s="67" t="str">
        <f t="shared" si="30"/>
        <v/>
      </c>
      <c r="Y354" s="31"/>
      <c r="Z354" s="30" t="str">
        <f t="shared" si="31"/>
        <v/>
      </c>
    </row>
    <row r="355" spans="2:26" ht="25.5" customHeight="1" x14ac:dyDescent="0.25">
      <c r="B355" s="83" t="str">
        <f t="shared" si="26"/>
        <v/>
      </c>
      <c r="L355" s="27" t="str">
        <f t="shared" si="24"/>
        <v/>
      </c>
      <c r="N355" s="46" t="str">
        <f t="shared" si="27"/>
        <v/>
      </c>
      <c r="Q355" s="28" t="str">
        <f t="shared" si="25"/>
        <v/>
      </c>
      <c r="T355" s="30">
        <f t="shared" si="28"/>
        <v>0</v>
      </c>
      <c r="U355" s="30">
        <f t="shared" si="29"/>
        <v>0</v>
      </c>
      <c r="X355" s="67" t="str">
        <f t="shared" si="30"/>
        <v/>
      </c>
      <c r="Y355" s="31"/>
      <c r="Z355" s="30" t="str">
        <f t="shared" si="31"/>
        <v/>
      </c>
    </row>
    <row r="356" spans="2:26" ht="25.5" customHeight="1" x14ac:dyDescent="0.25">
      <c r="B356" s="83" t="str">
        <f t="shared" si="26"/>
        <v/>
      </c>
      <c r="L356" s="27" t="str">
        <f t="shared" si="24"/>
        <v/>
      </c>
      <c r="N356" s="46" t="str">
        <f t="shared" si="27"/>
        <v/>
      </c>
      <c r="Q356" s="28" t="str">
        <f t="shared" si="25"/>
        <v/>
      </c>
      <c r="T356" s="30">
        <f t="shared" si="28"/>
        <v>0</v>
      </c>
      <c r="U356" s="30">
        <f t="shared" si="29"/>
        <v>0</v>
      </c>
      <c r="X356" s="67" t="str">
        <f t="shared" si="30"/>
        <v/>
      </c>
      <c r="Y356" s="31"/>
      <c r="Z356" s="30" t="str">
        <f t="shared" si="31"/>
        <v/>
      </c>
    </row>
    <row r="357" spans="2:26" ht="25.5" customHeight="1" x14ac:dyDescent="0.25">
      <c r="B357" s="83" t="str">
        <f t="shared" si="26"/>
        <v/>
      </c>
      <c r="L357" s="27" t="str">
        <f t="shared" si="24"/>
        <v/>
      </c>
      <c r="N357" s="46" t="str">
        <f t="shared" si="27"/>
        <v/>
      </c>
      <c r="Q357" s="28" t="str">
        <f t="shared" si="25"/>
        <v/>
      </c>
      <c r="T357" s="30">
        <f t="shared" si="28"/>
        <v>0</v>
      </c>
      <c r="U357" s="30">
        <f t="shared" si="29"/>
        <v>0</v>
      </c>
      <c r="X357" s="67" t="str">
        <f t="shared" si="30"/>
        <v/>
      </c>
      <c r="Y357" s="31"/>
      <c r="Z357" s="30" t="str">
        <f t="shared" si="31"/>
        <v/>
      </c>
    </row>
    <row r="358" spans="2:26" ht="25.5" customHeight="1" x14ac:dyDescent="0.25">
      <c r="B358" s="83" t="str">
        <f t="shared" si="26"/>
        <v/>
      </c>
      <c r="L358" s="27" t="str">
        <f t="shared" si="24"/>
        <v/>
      </c>
      <c r="N358" s="46" t="str">
        <f t="shared" si="27"/>
        <v/>
      </c>
      <c r="Q358" s="28" t="str">
        <f t="shared" si="25"/>
        <v/>
      </c>
      <c r="T358" s="30">
        <f t="shared" si="28"/>
        <v>0</v>
      </c>
      <c r="U358" s="30">
        <f t="shared" si="29"/>
        <v>0</v>
      </c>
      <c r="X358" s="67" t="str">
        <f t="shared" si="30"/>
        <v/>
      </c>
      <c r="Y358" s="31"/>
      <c r="Z358" s="30" t="str">
        <f t="shared" si="31"/>
        <v/>
      </c>
    </row>
    <row r="359" spans="2:26" ht="25.5" customHeight="1" x14ac:dyDescent="0.25">
      <c r="B359" s="83" t="str">
        <f t="shared" si="26"/>
        <v/>
      </c>
      <c r="L359" s="27" t="str">
        <f t="shared" si="24"/>
        <v/>
      </c>
      <c r="N359" s="46" t="str">
        <f t="shared" si="27"/>
        <v/>
      </c>
      <c r="Q359" s="28" t="str">
        <f t="shared" si="25"/>
        <v/>
      </c>
      <c r="T359" s="30">
        <f t="shared" si="28"/>
        <v>0</v>
      </c>
      <c r="U359" s="30">
        <f t="shared" si="29"/>
        <v>0</v>
      </c>
      <c r="X359" s="67" t="str">
        <f t="shared" si="30"/>
        <v/>
      </c>
      <c r="Y359" s="31"/>
      <c r="Z359" s="30" t="str">
        <f t="shared" si="31"/>
        <v/>
      </c>
    </row>
    <row r="360" spans="2:26" ht="25.5" customHeight="1" x14ac:dyDescent="0.25">
      <c r="B360" s="83" t="str">
        <f t="shared" si="26"/>
        <v/>
      </c>
      <c r="L360" s="27" t="str">
        <f t="shared" si="24"/>
        <v/>
      </c>
      <c r="N360" s="46" t="str">
        <f t="shared" si="27"/>
        <v/>
      </c>
      <c r="Q360" s="28" t="str">
        <f t="shared" si="25"/>
        <v/>
      </c>
      <c r="T360" s="30">
        <f t="shared" si="28"/>
        <v>0</v>
      </c>
      <c r="U360" s="30">
        <f t="shared" si="29"/>
        <v>0</v>
      </c>
      <c r="X360" s="67" t="str">
        <f t="shared" si="30"/>
        <v/>
      </c>
      <c r="Y360" s="31"/>
      <c r="Z360" s="30" t="str">
        <f t="shared" si="31"/>
        <v/>
      </c>
    </row>
    <row r="361" spans="2:26" ht="25.5" customHeight="1" x14ac:dyDescent="0.25">
      <c r="B361" s="83" t="str">
        <f t="shared" si="26"/>
        <v/>
      </c>
      <c r="L361" s="27" t="str">
        <f t="shared" si="24"/>
        <v/>
      </c>
      <c r="N361" s="46" t="str">
        <f t="shared" si="27"/>
        <v/>
      </c>
      <c r="Q361" s="28" t="str">
        <f t="shared" si="25"/>
        <v/>
      </c>
      <c r="T361" s="30">
        <f t="shared" si="28"/>
        <v>0</v>
      </c>
      <c r="U361" s="30">
        <f t="shared" si="29"/>
        <v>0</v>
      </c>
      <c r="X361" s="67" t="str">
        <f t="shared" si="30"/>
        <v/>
      </c>
      <c r="Y361" s="31"/>
      <c r="Z361" s="30" t="str">
        <f t="shared" si="31"/>
        <v/>
      </c>
    </row>
    <row r="362" spans="2:26" ht="25.5" customHeight="1" x14ac:dyDescent="0.25">
      <c r="B362" s="83" t="str">
        <f t="shared" si="26"/>
        <v/>
      </c>
      <c r="L362" s="27" t="str">
        <f t="shared" si="24"/>
        <v/>
      </c>
      <c r="N362" s="46" t="str">
        <f t="shared" si="27"/>
        <v/>
      </c>
      <c r="Q362" s="28" t="str">
        <f t="shared" si="25"/>
        <v/>
      </c>
      <c r="T362" s="30">
        <f t="shared" si="28"/>
        <v>0</v>
      </c>
      <c r="U362" s="30">
        <f t="shared" si="29"/>
        <v>0</v>
      </c>
      <c r="X362" s="67" t="str">
        <f t="shared" si="30"/>
        <v/>
      </c>
      <c r="Y362" s="31"/>
      <c r="Z362" s="30" t="str">
        <f t="shared" si="31"/>
        <v/>
      </c>
    </row>
    <row r="363" spans="2:26" ht="25.5" customHeight="1" x14ac:dyDescent="0.25">
      <c r="B363" s="83" t="str">
        <f t="shared" si="26"/>
        <v/>
      </c>
      <c r="L363" s="27" t="str">
        <f t="shared" si="24"/>
        <v/>
      </c>
      <c r="N363" s="46" t="str">
        <f t="shared" si="27"/>
        <v/>
      </c>
      <c r="Q363" s="28" t="str">
        <f t="shared" si="25"/>
        <v/>
      </c>
      <c r="T363" s="30">
        <f t="shared" si="28"/>
        <v>0</v>
      </c>
      <c r="U363" s="30">
        <f t="shared" si="29"/>
        <v>0</v>
      </c>
      <c r="X363" s="67" t="str">
        <f t="shared" si="30"/>
        <v/>
      </c>
      <c r="Y363" s="31"/>
      <c r="Z363" s="30" t="str">
        <f t="shared" si="31"/>
        <v/>
      </c>
    </row>
    <row r="364" spans="2:26" ht="25.5" customHeight="1" x14ac:dyDescent="0.25">
      <c r="B364" s="83" t="str">
        <f t="shared" si="26"/>
        <v/>
      </c>
      <c r="L364" s="27" t="str">
        <f t="shared" si="24"/>
        <v/>
      </c>
      <c r="N364" s="46" t="str">
        <f t="shared" si="27"/>
        <v/>
      </c>
      <c r="Q364" s="28" t="str">
        <f t="shared" si="25"/>
        <v/>
      </c>
      <c r="T364" s="30">
        <f t="shared" si="28"/>
        <v>0</v>
      </c>
      <c r="U364" s="30">
        <f t="shared" si="29"/>
        <v>0</v>
      </c>
      <c r="X364" s="67" t="str">
        <f t="shared" si="30"/>
        <v/>
      </c>
      <c r="Y364" s="31"/>
      <c r="Z364" s="30" t="str">
        <f t="shared" si="31"/>
        <v/>
      </c>
    </row>
    <row r="365" spans="2:26" ht="25.5" customHeight="1" x14ac:dyDescent="0.25">
      <c r="B365" s="83" t="str">
        <f t="shared" si="26"/>
        <v/>
      </c>
      <c r="L365" s="27" t="str">
        <f t="shared" si="24"/>
        <v/>
      </c>
      <c r="N365" s="46" t="str">
        <f t="shared" si="27"/>
        <v/>
      </c>
      <c r="Q365" s="28" t="str">
        <f t="shared" si="25"/>
        <v/>
      </c>
      <c r="T365" s="30">
        <f t="shared" si="28"/>
        <v>0</v>
      </c>
      <c r="U365" s="30">
        <f t="shared" si="29"/>
        <v>0</v>
      </c>
      <c r="X365" s="67" t="str">
        <f t="shared" si="30"/>
        <v/>
      </c>
      <c r="Y365" s="31"/>
      <c r="Z365" s="30" t="str">
        <f t="shared" si="31"/>
        <v/>
      </c>
    </row>
    <row r="366" spans="2:26" ht="25.5" customHeight="1" x14ac:dyDescent="0.25">
      <c r="B366" s="83" t="str">
        <f t="shared" si="26"/>
        <v/>
      </c>
      <c r="L366" s="27" t="str">
        <f t="shared" si="24"/>
        <v/>
      </c>
      <c r="N366" s="46" t="str">
        <f t="shared" si="27"/>
        <v/>
      </c>
      <c r="Q366" s="28" t="str">
        <f t="shared" si="25"/>
        <v/>
      </c>
      <c r="T366" s="30">
        <f t="shared" si="28"/>
        <v>0</v>
      </c>
      <c r="U366" s="30">
        <f t="shared" si="29"/>
        <v>0</v>
      </c>
      <c r="X366" s="67" t="str">
        <f t="shared" si="30"/>
        <v/>
      </c>
      <c r="Y366" s="31"/>
      <c r="Z366" s="30" t="str">
        <f t="shared" si="31"/>
        <v/>
      </c>
    </row>
    <row r="367" spans="2:26" ht="25.5" customHeight="1" x14ac:dyDescent="0.25">
      <c r="B367" s="83" t="str">
        <f t="shared" si="26"/>
        <v/>
      </c>
      <c r="L367" s="27" t="str">
        <f t="shared" si="24"/>
        <v/>
      </c>
      <c r="N367" s="46" t="str">
        <f t="shared" si="27"/>
        <v/>
      </c>
      <c r="Q367" s="28" t="str">
        <f t="shared" si="25"/>
        <v/>
      </c>
      <c r="T367" s="30">
        <f t="shared" si="28"/>
        <v>0</v>
      </c>
      <c r="U367" s="30">
        <f t="shared" si="29"/>
        <v>0</v>
      </c>
      <c r="X367" s="67" t="str">
        <f t="shared" si="30"/>
        <v/>
      </c>
      <c r="Y367" s="31"/>
      <c r="Z367" s="30" t="str">
        <f t="shared" si="31"/>
        <v/>
      </c>
    </row>
    <row r="368" spans="2:26" ht="25.5" customHeight="1" x14ac:dyDescent="0.25">
      <c r="B368" s="83" t="str">
        <f t="shared" si="26"/>
        <v/>
      </c>
      <c r="L368" s="27" t="str">
        <f t="shared" si="24"/>
        <v/>
      </c>
      <c r="N368" s="46" t="str">
        <f t="shared" si="27"/>
        <v/>
      </c>
      <c r="Q368" s="28" t="str">
        <f t="shared" si="25"/>
        <v/>
      </c>
      <c r="T368" s="30">
        <f t="shared" si="28"/>
        <v>0</v>
      </c>
      <c r="U368" s="30">
        <f t="shared" si="29"/>
        <v>0</v>
      </c>
      <c r="X368" s="67" t="str">
        <f t="shared" si="30"/>
        <v/>
      </c>
      <c r="Y368" s="31"/>
      <c r="Z368" s="30" t="str">
        <f t="shared" si="31"/>
        <v/>
      </c>
    </row>
    <row r="369" spans="2:26" ht="25.5" customHeight="1" x14ac:dyDescent="0.25">
      <c r="B369" s="83" t="str">
        <f t="shared" si="26"/>
        <v/>
      </c>
      <c r="L369" s="27" t="str">
        <f t="shared" si="24"/>
        <v/>
      </c>
      <c r="N369" s="46" t="str">
        <f t="shared" si="27"/>
        <v/>
      </c>
      <c r="Q369" s="28" t="str">
        <f t="shared" si="25"/>
        <v/>
      </c>
      <c r="T369" s="30">
        <f t="shared" si="28"/>
        <v>0</v>
      </c>
      <c r="U369" s="30">
        <f t="shared" si="29"/>
        <v>0</v>
      </c>
      <c r="X369" s="67" t="str">
        <f t="shared" si="30"/>
        <v/>
      </c>
      <c r="Y369" s="31"/>
      <c r="Z369" s="30" t="str">
        <f t="shared" si="31"/>
        <v/>
      </c>
    </row>
    <row r="370" spans="2:26" ht="25.5" customHeight="1" x14ac:dyDescent="0.25">
      <c r="B370" s="83" t="str">
        <f t="shared" si="26"/>
        <v/>
      </c>
      <c r="L370" s="27" t="str">
        <f t="shared" si="24"/>
        <v/>
      </c>
      <c r="N370" s="46" t="str">
        <f t="shared" si="27"/>
        <v/>
      </c>
      <c r="Q370" s="28" t="str">
        <f t="shared" si="25"/>
        <v/>
      </c>
      <c r="T370" s="30">
        <f t="shared" si="28"/>
        <v>0</v>
      </c>
      <c r="U370" s="30">
        <f t="shared" si="29"/>
        <v>0</v>
      </c>
      <c r="X370" s="67" t="str">
        <f t="shared" si="30"/>
        <v/>
      </c>
      <c r="Y370" s="31"/>
      <c r="Z370" s="30" t="str">
        <f t="shared" si="31"/>
        <v/>
      </c>
    </row>
    <row r="371" spans="2:26" ht="25.5" customHeight="1" x14ac:dyDescent="0.25">
      <c r="B371" s="83" t="str">
        <f t="shared" si="26"/>
        <v/>
      </c>
      <c r="L371" s="27" t="str">
        <f t="shared" si="24"/>
        <v/>
      </c>
      <c r="N371" s="46" t="str">
        <f t="shared" si="27"/>
        <v/>
      </c>
      <c r="Q371" s="28" t="str">
        <f t="shared" si="25"/>
        <v/>
      </c>
      <c r="T371" s="30">
        <f t="shared" si="28"/>
        <v>0</v>
      </c>
      <c r="U371" s="30">
        <f t="shared" si="29"/>
        <v>0</v>
      </c>
      <c r="X371" s="67" t="str">
        <f t="shared" si="30"/>
        <v/>
      </c>
      <c r="Y371" s="31"/>
      <c r="Z371" s="30" t="str">
        <f t="shared" si="31"/>
        <v/>
      </c>
    </row>
    <row r="372" spans="2:26" ht="25.5" customHeight="1" x14ac:dyDescent="0.25">
      <c r="B372" s="83" t="str">
        <f t="shared" si="26"/>
        <v/>
      </c>
      <c r="L372" s="27" t="str">
        <f t="shared" si="24"/>
        <v/>
      </c>
      <c r="N372" s="46" t="str">
        <f t="shared" si="27"/>
        <v/>
      </c>
      <c r="Q372" s="28" t="str">
        <f t="shared" si="25"/>
        <v/>
      </c>
      <c r="T372" s="30">
        <f t="shared" si="28"/>
        <v>0</v>
      </c>
      <c r="U372" s="30">
        <f t="shared" si="29"/>
        <v>0</v>
      </c>
      <c r="X372" s="67" t="str">
        <f t="shared" si="30"/>
        <v/>
      </c>
      <c r="Y372" s="31"/>
      <c r="Z372" s="30" t="str">
        <f t="shared" si="31"/>
        <v/>
      </c>
    </row>
    <row r="373" spans="2:26" ht="25.5" customHeight="1" x14ac:dyDescent="0.25">
      <c r="B373" s="83" t="str">
        <f t="shared" si="26"/>
        <v/>
      </c>
      <c r="L373" s="27" t="str">
        <f t="shared" si="24"/>
        <v/>
      </c>
      <c r="N373" s="46" t="str">
        <f t="shared" si="27"/>
        <v/>
      </c>
      <c r="Q373" s="28" t="str">
        <f t="shared" si="25"/>
        <v/>
      </c>
      <c r="T373" s="30">
        <f t="shared" si="28"/>
        <v>0</v>
      </c>
      <c r="U373" s="30">
        <f t="shared" si="29"/>
        <v>0</v>
      </c>
      <c r="X373" s="67" t="str">
        <f t="shared" si="30"/>
        <v/>
      </c>
      <c r="Y373" s="31"/>
      <c r="Z373" s="30" t="str">
        <f t="shared" si="31"/>
        <v/>
      </c>
    </row>
    <row r="374" spans="2:26" ht="25.5" customHeight="1" x14ac:dyDescent="0.25">
      <c r="B374" s="83" t="str">
        <f t="shared" si="26"/>
        <v/>
      </c>
      <c r="L374" s="27" t="str">
        <f t="shared" si="24"/>
        <v/>
      </c>
      <c r="N374" s="46" t="str">
        <f t="shared" si="27"/>
        <v/>
      </c>
      <c r="Q374" s="28" t="str">
        <f t="shared" si="25"/>
        <v/>
      </c>
      <c r="T374" s="30">
        <f t="shared" si="28"/>
        <v>0</v>
      </c>
      <c r="U374" s="30">
        <f t="shared" si="29"/>
        <v>0</v>
      </c>
      <c r="X374" s="67" t="str">
        <f t="shared" si="30"/>
        <v/>
      </c>
      <c r="Y374" s="31"/>
      <c r="Z374" s="30" t="str">
        <f t="shared" si="31"/>
        <v/>
      </c>
    </row>
    <row r="375" spans="2:26" ht="25.5" customHeight="1" x14ac:dyDescent="0.25">
      <c r="B375" s="83" t="str">
        <f t="shared" si="26"/>
        <v/>
      </c>
      <c r="L375" s="27" t="str">
        <f t="shared" si="24"/>
        <v/>
      </c>
      <c r="N375" s="46" t="str">
        <f t="shared" si="27"/>
        <v/>
      </c>
      <c r="Q375" s="28" t="str">
        <f t="shared" si="25"/>
        <v/>
      </c>
      <c r="T375" s="30">
        <f t="shared" si="28"/>
        <v>0</v>
      </c>
      <c r="U375" s="30">
        <f t="shared" si="29"/>
        <v>0</v>
      </c>
      <c r="X375" s="67" t="str">
        <f t="shared" si="30"/>
        <v/>
      </c>
      <c r="Y375" s="31"/>
      <c r="Z375" s="30" t="str">
        <f t="shared" si="31"/>
        <v/>
      </c>
    </row>
    <row r="376" spans="2:26" ht="25.5" customHeight="1" x14ac:dyDescent="0.25">
      <c r="B376" s="83" t="str">
        <f t="shared" si="26"/>
        <v/>
      </c>
      <c r="L376" s="27" t="str">
        <f t="shared" si="24"/>
        <v/>
      </c>
      <c r="N376" s="46" t="str">
        <f t="shared" si="27"/>
        <v/>
      </c>
      <c r="Q376" s="28" t="str">
        <f t="shared" si="25"/>
        <v/>
      </c>
      <c r="T376" s="30">
        <f t="shared" si="28"/>
        <v>0</v>
      </c>
      <c r="U376" s="30">
        <f t="shared" si="29"/>
        <v>0</v>
      </c>
      <c r="X376" s="67" t="str">
        <f t="shared" si="30"/>
        <v/>
      </c>
      <c r="Y376" s="31"/>
      <c r="Z376" s="30" t="str">
        <f t="shared" si="31"/>
        <v/>
      </c>
    </row>
    <row r="377" spans="2:26" ht="25.5" customHeight="1" x14ac:dyDescent="0.25">
      <c r="B377" s="83" t="str">
        <f t="shared" si="26"/>
        <v/>
      </c>
      <c r="L377" s="27" t="str">
        <f t="shared" si="24"/>
        <v/>
      </c>
      <c r="N377" s="46" t="str">
        <f t="shared" si="27"/>
        <v/>
      </c>
      <c r="Q377" s="28" t="str">
        <f t="shared" si="25"/>
        <v/>
      </c>
      <c r="T377" s="30">
        <f t="shared" si="28"/>
        <v>0</v>
      </c>
      <c r="U377" s="30">
        <f t="shared" si="29"/>
        <v>0</v>
      </c>
      <c r="X377" s="67" t="str">
        <f t="shared" si="30"/>
        <v/>
      </c>
      <c r="Y377" s="31"/>
      <c r="Z377" s="30" t="str">
        <f t="shared" si="31"/>
        <v/>
      </c>
    </row>
    <row r="378" spans="2:26" ht="25.5" customHeight="1" x14ac:dyDescent="0.25">
      <c r="B378" s="83" t="str">
        <f t="shared" si="26"/>
        <v/>
      </c>
      <c r="L378" s="27" t="str">
        <f t="shared" si="24"/>
        <v/>
      </c>
      <c r="N378" s="46" t="str">
        <f t="shared" si="27"/>
        <v/>
      </c>
      <c r="Q378" s="28" t="str">
        <f t="shared" si="25"/>
        <v/>
      </c>
      <c r="T378" s="30">
        <f t="shared" si="28"/>
        <v>0</v>
      </c>
      <c r="U378" s="30">
        <f t="shared" si="29"/>
        <v>0</v>
      </c>
      <c r="X378" s="67" t="str">
        <f t="shared" si="30"/>
        <v/>
      </c>
      <c r="Y378" s="31"/>
      <c r="Z378" s="30" t="str">
        <f t="shared" si="31"/>
        <v/>
      </c>
    </row>
    <row r="379" spans="2:26" ht="25.5" customHeight="1" x14ac:dyDescent="0.25">
      <c r="B379" s="83" t="str">
        <f t="shared" si="26"/>
        <v/>
      </c>
      <c r="L379" s="27" t="str">
        <f t="shared" si="24"/>
        <v/>
      </c>
      <c r="N379" s="46" t="str">
        <f t="shared" si="27"/>
        <v/>
      </c>
      <c r="Q379" s="28" t="str">
        <f t="shared" si="25"/>
        <v/>
      </c>
      <c r="T379" s="30">
        <f t="shared" si="28"/>
        <v>0</v>
      </c>
      <c r="U379" s="30">
        <f t="shared" si="29"/>
        <v>0</v>
      </c>
      <c r="X379" s="67" t="str">
        <f t="shared" si="30"/>
        <v/>
      </c>
      <c r="Y379" s="31"/>
      <c r="Z379" s="30" t="str">
        <f t="shared" si="31"/>
        <v/>
      </c>
    </row>
    <row r="380" spans="2:26" ht="25.5" customHeight="1" x14ac:dyDescent="0.25">
      <c r="B380" s="83" t="str">
        <f t="shared" si="26"/>
        <v/>
      </c>
      <c r="L380" s="27" t="str">
        <f t="shared" si="24"/>
        <v/>
      </c>
      <c r="N380" s="46" t="str">
        <f t="shared" si="27"/>
        <v/>
      </c>
      <c r="Q380" s="28" t="str">
        <f t="shared" si="25"/>
        <v/>
      </c>
      <c r="T380" s="30">
        <f t="shared" si="28"/>
        <v>0</v>
      </c>
      <c r="U380" s="30">
        <f t="shared" si="29"/>
        <v>0</v>
      </c>
      <c r="X380" s="67" t="str">
        <f t="shared" si="30"/>
        <v/>
      </c>
      <c r="Y380" s="31"/>
      <c r="Z380" s="30" t="str">
        <f t="shared" si="31"/>
        <v/>
      </c>
    </row>
    <row r="381" spans="2:26" ht="25.5" customHeight="1" x14ac:dyDescent="0.25">
      <c r="B381" s="83" t="str">
        <f t="shared" si="26"/>
        <v/>
      </c>
      <c r="L381" s="27" t="str">
        <f t="shared" si="24"/>
        <v/>
      </c>
      <c r="N381" s="46" t="str">
        <f t="shared" si="27"/>
        <v/>
      </c>
      <c r="Q381" s="28" t="str">
        <f t="shared" si="25"/>
        <v/>
      </c>
      <c r="T381" s="30">
        <f t="shared" si="28"/>
        <v>0</v>
      </c>
      <c r="U381" s="30">
        <f t="shared" si="29"/>
        <v>0</v>
      </c>
      <c r="X381" s="67" t="str">
        <f t="shared" si="30"/>
        <v/>
      </c>
      <c r="Y381" s="31"/>
      <c r="Z381" s="30" t="str">
        <f t="shared" si="31"/>
        <v/>
      </c>
    </row>
    <row r="382" spans="2:26" ht="25.5" customHeight="1" x14ac:dyDescent="0.25">
      <c r="B382" s="83" t="str">
        <f t="shared" si="26"/>
        <v/>
      </c>
      <c r="L382" s="27" t="str">
        <f t="shared" si="24"/>
        <v/>
      </c>
      <c r="N382" s="46" t="str">
        <f t="shared" si="27"/>
        <v/>
      </c>
      <c r="Q382" s="28" t="str">
        <f t="shared" si="25"/>
        <v/>
      </c>
      <c r="T382" s="30">
        <f t="shared" si="28"/>
        <v>0</v>
      </c>
      <c r="U382" s="30">
        <f t="shared" si="29"/>
        <v>0</v>
      </c>
      <c r="X382" s="67" t="str">
        <f t="shared" si="30"/>
        <v/>
      </c>
      <c r="Y382" s="31"/>
      <c r="Z382" s="30" t="str">
        <f t="shared" si="31"/>
        <v/>
      </c>
    </row>
    <row r="383" spans="2:26" ht="25.5" customHeight="1" x14ac:dyDescent="0.25">
      <c r="B383" s="83" t="str">
        <f t="shared" si="26"/>
        <v/>
      </c>
      <c r="L383" s="27" t="str">
        <f t="shared" si="24"/>
        <v/>
      </c>
      <c r="N383" s="46" t="str">
        <f t="shared" si="27"/>
        <v/>
      </c>
      <c r="Q383" s="28" t="str">
        <f t="shared" si="25"/>
        <v/>
      </c>
      <c r="T383" s="30">
        <f t="shared" si="28"/>
        <v>0</v>
      </c>
      <c r="U383" s="30">
        <f t="shared" si="29"/>
        <v>0</v>
      </c>
      <c r="X383" s="67" t="str">
        <f t="shared" si="30"/>
        <v/>
      </c>
      <c r="Y383" s="31"/>
      <c r="Z383" s="30" t="str">
        <f t="shared" si="31"/>
        <v/>
      </c>
    </row>
    <row r="384" spans="2:26" ht="25.5" customHeight="1" x14ac:dyDescent="0.25">
      <c r="B384" s="83" t="str">
        <f t="shared" si="26"/>
        <v/>
      </c>
      <c r="L384" s="27" t="str">
        <f t="shared" si="24"/>
        <v/>
      </c>
      <c r="N384" s="46" t="str">
        <f t="shared" si="27"/>
        <v/>
      </c>
      <c r="Q384" s="28" t="str">
        <f t="shared" si="25"/>
        <v/>
      </c>
      <c r="T384" s="30">
        <f t="shared" si="28"/>
        <v>0</v>
      </c>
      <c r="U384" s="30">
        <f t="shared" si="29"/>
        <v>0</v>
      </c>
      <c r="X384" s="67" t="str">
        <f t="shared" si="30"/>
        <v/>
      </c>
      <c r="Y384" s="31"/>
      <c r="Z384" s="30" t="str">
        <f t="shared" si="31"/>
        <v/>
      </c>
    </row>
    <row r="385" spans="2:26" ht="25.5" customHeight="1" x14ac:dyDescent="0.25">
      <c r="B385" s="83" t="str">
        <f t="shared" si="26"/>
        <v/>
      </c>
      <c r="L385" s="27" t="str">
        <f t="shared" si="24"/>
        <v/>
      </c>
      <c r="N385" s="46" t="str">
        <f t="shared" si="27"/>
        <v/>
      </c>
      <c r="Q385" s="28" t="str">
        <f t="shared" si="25"/>
        <v/>
      </c>
      <c r="T385" s="30">
        <f t="shared" si="28"/>
        <v>0</v>
      </c>
      <c r="U385" s="30">
        <f t="shared" si="29"/>
        <v>0</v>
      </c>
      <c r="X385" s="67" t="str">
        <f t="shared" si="30"/>
        <v/>
      </c>
      <c r="Y385" s="31"/>
      <c r="Z385" s="30" t="str">
        <f t="shared" si="31"/>
        <v/>
      </c>
    </row>
    <row r="386" spans="2:26" ht="25.5" customHeight="1" x14ac:dyDescent="0.25">
      <c r="B386" s="83" t="str">
        <f t="shared" si="26"/>
        <v/>
      </c>
      <c r="L386" s="27" t="str">
        <f t="shared" ref="L386:L449" si="32">IF(K386&lt;&gt;"",VLOOKUP(K386,tenhang,2,0),"")</f>
        <v/>
      </c>
      <c r="N386" s="46" t="str">
        <f t="shared" si="27"/>
        <v/>
      </c>
      <c r="Q386" s="28" t="str">
        <f t="shared" ref="Q386:Q449" si="33">IF(K386&lt;&gt;"",VLOOKUP(K386,tenhang,3,0),"")</f>
        <v/>
      </c>
      <c r="T386" s="30">
        <f t="shared" si="28"/>
        <v>0</v>
      </c>
      <c r="U386" s="30">
        <f t="shared" si="29"/>
        <v>0</v>
      </c>
      <c r="X386" s="67" t="str">
        <f t="shared" si="30"/>
        <v/>
      </c>
      <c r="Y386" s="31"/>
      <c r="Z386" s="30" t="str">
        <f t="shared" si="31"/>
        <v/>
      </c>
    </row>
    <row r="387" spans="2:26" ht="25.5" customHeight="1" x14ac:dyDescent="0.25">
      <c r="B387" s="83" t="str">
        <f t="shared" ref="B387:B450" si="34">IF(I387&lt;&gt;"",IF(LEN(I387)&gt;9,LEFT(I387,10),"sai PO"),"")</f>
        <v/>
      </c>
      <c r="L387" s="27" t="str">
        <f t="shared" si="32"/>
        <v/>
      </c>
      <c r="N387" s="46" t="str">
        <f t="shared" ref="N387:N450" si="35">IF(K387&lt;&gt;"","K-HCM","")</f>
        <v/>
      </c>
      <c r="Q387" s="28" t="str">
        <f t="shared" si="33"/>
        <v/>
      </c>
      <c r="T387" s="30">
        <f t="shared" ref="T387:T450" si="36">IF(K387&lt;&gt;"",VLOOKUP(K387,tenhang,4,0),0)</f>
        <v>0</v>
      </c>
      <c r="U387" s="30">
        <f t="shared" ref="U387:U450" si="37">R387*T387</f>
        <v>0</v>
      </c>
      <c r="X387" s="67" t="str">
        <f t="shared" si="30"/>
        <v/>
      </c>
      <c r="Y387" s="31"/>
      <c r="Z387" s="30" t="str">
        <f t="shared" si="31"/>
        <v/>
      </c>
    </row>
    <row r="388" spans="2:26" ht="25.5" customHeight="1" x14ac:dyDescent="0.25">
      <c r="B388" s="83" t="str">
        <f t="shared" si="34"/>
        <v/>
      </c>
      <c r="L388" s="27" t="str">
        <f t="shared" si="32"/>
        <v/>
      </c>
      <c r="N388" s="46" t="str">
        <f t="shared" si="35"/>
        <v/>
      </c>
      <c r="Q388" s="28" t="str">
        <f t="shared" si="33"/>
        <v/>
      </c>
      <c r="T388" s="30">
        <f t="shared" si="36"/>
        <v>0</v>
      </c>
      <c r="U388" s="30">
        <f t="shared" si="37"/>
        <v>0</v>
      </c>
      <c r="X388" s="67" t="str">
        <f t="shared" si="30"/>
        <v/>
      </c>
      <c r="Y388" s="31"/>
      <c r="Z388" s="30" t="str">
        <f t="shared" si="31"/>
        <v/>
      </c>
    </row>
    <row r="389" spans="2:26" ht="25.5" customHeight="1" x14ac:dyDescent="0.25">
      <c r="B389" s="83" t="str">
        <f t="shared" si="34"/>
        <v/>
      </c>
      <c r="L389" s="27" t="str">
        <f t="shared" si="32"/>
        <v/>
      </c>
      <c r="N389" s="46" t="str">
        <f t="shared" si="35"/>
        <v/>
      </c>
      <c r="Q389" s="28" t="str">
        <f t="shared" si="33"/>
        <v/>
      </c>
      <c r="T389" s="30">
        <f t="shared" si="36"/>
        <v>0</v>
      </c>
      <c r="U389" s="30">
        <f t="shared" si="37"/>
        <v>0</v>
      </c>
      <c r="X389" s="67" t="str">
        <f t="shared" si="30"/>
        <v/>
      </c>
      <c r="Y389" s="31"/>
      <c r="Z389" s="30" t="str">
        <f t="shared" si="31"/>
        <v/>
      </c>
    </row>
    <row r="390" spans="2:26" ht="25.5" customHeight="1" x14ac:dyDescent="0.25">
      <c r="B390" s="83" t="str">
        <f t="shared" si="34"/>
        <v/>
      </c>
      <c r="L390" s="27" t="str">
        <f t="shared" si="32"/>
        <v/>
      </c>
      <c r="N390" s="46" t="str">
        <f t="shared" si="35"/>
        <v/>
      </c>
      <c r="Q390" s="28" t="str">
        <f t="shared" si="33"/>
        <v/>
      </c>
      <c r="T390" s="30">
        <f t="shared" si="36"/>
        <v>0</v>
      </c>
      <c r="U390" s="30">
        <f t="shared" si="37"/>
        <v>0</v>
      </c>
      <c r="X390" s="67" t="str">
        <f t="shared" si="30"/>
        <v/>
      </c>
      <c r="Y390" s="31"/>
      <c r="Z390" s="30" t="str">
        <f t="shared" si="31"/>
        <v/>
      </c>
    </row>
    <row r="391" spans="2:26" ht="25.5" customHeight="1" x14ac:dyDescent="0.25">
      <c r="B391" s="83" t="str">
        <f t="shared" si="34"/>
        <v/>
      </c>
      <c r="L391" s="27" t="str">
        <f t="shared" si="32"/>
        <v/>
      </c>
      <c r="N391" s="46" t="str">
        <f t="shared" si="35"/>
        <v/>
      </c>
      <c r="Q391" s="28" t="str">
        <f t="shared" si="33"/>
        <v/>
      </c>
      <c r="T391" s="30">
        <f t="shared" si="36"/>
        <v>0</v>
      </c>
      <c r="U391" s="30">
        <f t="shared" si="37"/>
        <v>0</v>
      </c>
      <c r="X391" s="67" t="str">
        <f t="shared" si="30"/>
        <v/>
      </c>
      <c r="Y391" s="31"/>
      <c r="Z391" s="30" t="str">
        <f t="shared" si="31"/>
        <v/>
      </c>
    </row>
    <row r="392" spans="2:26" ht="25.5" customHeight="1" x14ac:dyDescent="0.25">
      <c r="B392" s="83" t="str">
        <f t="shared" si="34"/>
        <v/>
      </c>
      <c r="L392" s="27" t="str">
        <f t="shared" si="32"/>
        <v/>
      </c>
      <c r="N392" s="46" t="str">
        <f t="shared" si="35"/>
        <v/>
      </c>
      <c r="Q392" s="28" t="str">
        <f t="shared" si="33"/>
        <v/>
      </c>
      <c r="T392" s="30">
        <f t="shared" si="36"/>
        <v>0</v>
      </c>
      <c r="U392" s="30">
        <f t="shared" si="37"/>
        <v>0</v>
      </c>
      <c r="X392" s="67" t="str">
        <f t="shared" si="30"/>
        <v/>
      </c>
      <c r="Y392" s="31"/>
      <c r="Z392" s="30" t="str">
        <f t="shared" si="31"/>
        <v/>
      </c>
    </row>
    <row r="393" spans="2:26" ht="25.5" customHeight="1" x14ac:dyDescent="0.25">
      <c r="B393" s="83" t="str">
        <f t="shared" si="34"/>
        <v/>
      </c>
      <c r="L393" s="27" t="str">
        <f t="shared" si="32"/>
        <v/>
      </c>
      <c r="N393" s="46" t="str">
        <f t="shared" si="35"/>
        <v/>
      </c>
      <c r="Q393" s="28" t="str">
        <f t="shared" si="33"/>
        <v/>
      </c>
      <c r="T393" s="30">
        <f t="shared" si="36"/>
        <v>0</v>
      </c>
      <c r="U393" s="30">
        <f t="shared" si="37"/>
        <v>0</v>
      </c>
      <c r="X393" s="67" t="str">
        <f t="shared" si="30"/>
        <v/>
      </c>
      <c r="Y393" s="31"/>
      <c r="Z393" s="30" t="str">
        <f t="shared" si="31"/>
        <v/>
      </c>
    </row>
    <row r="394" spans="2:26" ht="25.5" customHeight="1" x14ac:dyDescent="0.25">
      <c r="B394" s="83" t="str">
        <f t="shared" si="34"/>
        <v/>
      </c>
      <c r="L394" s="27" t="str">
        <f t="shared" si="32"/>
        <v/>
      </c>
      <c r="N394" s="46" t="str">
        <f t="shared" si="35"/>
        <v/>
      </c>
      <c r="Q394" s="28" t="str">
        <f t="shared" si="33"/>
        <v/>
      </c>
      <c r="T394" s="30">
        <f t="shared" si="36"/>
        <v>0</v>
      </c>
      <c r="U394" s="30">
        <f t="shared" si="37"/>
        <v>0</v>
      </c>
      <c r="X394" s="67" t="str">
        <f t="shared" ref="X394:X457" si="38">IF(K394&lt;&gt;"",8,"")</f>
        <v/>
      </c>
      <c r="Y394" s="31"/>
      <c r="Z394" s="30" t="str">
        <f t="shared" ref="Z394:Z457" si="39">IF(K394&lt;&gt;"",ROUND(U394*X394*1%,0),"")</f>
        <v/>
      </c>
    </row>
    <row r="395" spans="2:26" ht="25.5" customHeight="1" x14ac:dyDescent="0.25">
      <c r="B395" s="83" t="str">
        <f t="shared" si="34"/>
        <v/>
      </c>
      <c r="L395" s="27" t="str">
        <f t="shared" si="32"/>
        <v/>
      </c>
      <c r="N395" s="46" t="str">
        <f t="shared" si="35"/>
        <v/>
      </c>
      <c r="Q395" s="28" t="str">
        <f t="shared" si="33"/>
        <v/>
      </c>
      <c r="T395" s="30">
        <f t="shared" si="36"/>
        <v>0</v>
      </c>
      <c r="U395" s="30">
        <f t="shared" si="37"/>
        <v>0</v>
      </c>
      <c r="X395" s="67" t="str">
        <f t="shared" si="38"/>
        <v/>
      </c>
      <c r="Y395" s="31"/>
      <c r="Z395" s="30" t="str">
        <f t="shared" si="39"/>
        <v/>
      </c>
    </row>
    <row r="396" spans="2:26" ht="25.5" customHeight="1" x14ac:dyDescent="0.25">
      <c r="B396" s="83" t="str">
        <f t="shared" si="34"/>
        <v/>
      </c>
      <c r="L396" s="27" t="str">
        <f t="shared" si="32"/>
        <v/>
      </c>
      <c r="N396" s="46" t="str">
        <f t="shared" si="35"/>
        <v/>
      </c>
      <c r="Q396" s="28" t="str">
        <f t="shared" si="33"/>
        <v/>
      </c>
      <c r="T396" s="30">
        <f t="shared" si="36"/>
        <v>0</v>
      </c>
      <c r="U396" s="30">
        <f t="shared" si="37"/>
        <v>0</v>
      </c>
      <c r="X396" s="67" t="str">
        <f t="shared" si="38"/>
        <v/>
      </c>
      <c r="Y396" s="31"/>
      <c r="Z396" s="30" t="str">
        <f t="shared" si="39"/>
        <v/>
      </c>
    </row>
    <row r="397" spans="2:26" ht="25.5" customHeight="1" x14ac:dyDescent="0.25">
      <c r="B397" s="83" t="str">
        <f t="shared" si="34"/>
        <v/>
      </c>
      <c r="L397" s="27" t="str">
        <f t="shared" si="32"/>
        <v/>
      </c>
      <c r="N397" s="46" t="str">
        <f t="shared" si="35"/>
        <v/>
      </c>
      <c r="Q397" s="28" t="str">
        <f t="shared" si="33"/>
        <v/>
      </c>
      <c r="T397" s="30">
        <f t="shared" si="36"/>
        <v>0</v>
      </c>
      <c r="U397" s="30">
        <f t="shared" si="37"/>
        <v>0</v>
      </c>
      <c r="X397" s="67" t="str">
        <f t="shared" si="38"/>
        <v/>
      </c>
      <c r="Y397" s="31"/>
      <c r="Z397" s="30" t="str">
        <f t="shared" si="39"/>
        <v/>
      </c>
    </row>
    <row r="398" spans="2:26" ht="25.5" customHeight="1" x14ac:dyDescent="0.25">
      <c r="B398" s="83" t="str">
        <f t="shared" si="34"/>
        <v/>
      </c>
      <c r="L398" s="27" t="str">
        <f t="shared" si="32"/>
        <v/>
      </c>
      <c r="N398" s="46" t="str">
        <f t="shared" si="35"/>
        <v/>
      </c>
      <c r="Q398" s="28" t="str">
        <f t="shared" si="33"/>
        <v/>
      </c>
      <c r="T398" s="30">
        <f t="shared" si="36"/>
        <v>0</v>
      </c>
      <c r="U398" s="30">
        <f t="shared" si="37"/>
        <v>0</v>
      </c>
      <c r="X398" s="67" t="str">
        <f t="shared" si="38"/>
        <v/>
      </c>
      <c r="Y398" s="31"/>
      <c r="Z398" s="30" t="str">
        <f t="shared" si="39"/>
        <v/>
      </c>
    </row>
    <row r="399" spans="2:26" ht="25.5" customHeight="1" x14ac:dyDescent="0.25">
      <c r="B399" s="83" t="str">
        <f t="shared" si="34"/>
        <v/>
      </c>
      <c r="L399" s="27" t="str">
        <f t="shared" si="32"/>
        <v/>
      </c>
      <c r="N399" s="46" t="str">
        <f t="shared" si="35"/>
        <v/>
      </c>
      <c r="Q399" s="28" t="str">
        <f t="shared" si="33"/>
        <v/>
      </c>
      <c r="T399" s="30">
        <f t="shared" si="36"/>
        <v>0</v>
      </c>
      <c r="U399" s="30">
        <f t="shared" si="37"/>
        <v>0</v>
      </c>
      <c r="X399" s="67" t="str">
        <f t="shared" si="38"/>
        <v/>
      </c>
      <c r="Y399" s="31"/>
      <c r="Z399" s="30" t="str">
        <f t="shared" si="39"/>
        <v/>
      </c>
    </row>
    <row r="400" spans="2:26" ht="25.5" customHeight="1" x14ac:dyDescent="0.25">
      <c r="B400" s="83" t="str">
        <f t="shared" si="34"/>
        <v/>
      </c>
      <c r="L400" s="27" t="str">
        <f t="shared" si="32"/>
        <v/>
      </c>
      <c r="N400" s="46" t="str">
        <f t="shared" si="35"/>
        <v/>
      </c>
      <c r="Q400" s="28" t="str">
        <f t="shared" si="33"/>
        <v/>
      </c>
      <c r="T400" s="30">
        <f t="shared" si="36"/>
        <v>0</v>
      </c>
      <c r="U400" s="30">
        <f t="shared" si="37"/>
        <v>0</v>
      </c>
      <c r="X400" s="67" t="str">
        <f t="shared" si="38"/>
        <v/>
      </c>
      <c r="Y400" s="31"/>
      <c r="Z400" s="30" t="str">
        <f t="shared" si="39"/>
        <v/>
      </c>
    </row>
    <row r="401" spans="2:26" ht="25.5" customHeight="1" x14ac:dyDescent="0.25">
      <c r="B401" s="83" t="str">
        <f t="shared" si="34"/>
        <v/>
      </c>
      <c r="L401" s="27" t="str">
        <f t="shared" si="32"/>
        <v/>
      </c>
      <c r="N401" s="46" t="str">
        <f t="shared" si="35"/>
        <v/>
      </c>
      <c r="Q401" s="28" t="str">
        <f t="shared" si="33"/>
        <v/>
      </c>
      <c r="T401" s="30">
        <f t="shared" si="36"/>
        <v>0</v>
      </c>
      <c r="U401" s="30">
        <f t="shared" si="37"/>
        <v>0</v>
      </c>
      <c r="X401" s="67" t="str">
        <f t="shared" si="38"/>
        <v/>
      </c>
      <c r="Y401" s="31"/>
      <c r="Z401" s="30" t="str">
        <f t="shared" si="39"/>
        <v/>
      </c>
    </row>
    <row r="402" spans="2:26" ht="25.5" customHeight="1" x14ac:dyDescent="0.25">
      <c r="B402" s="83" t="str">
        <f t="shared" si="34"/>
        <v/>
      </c>
      <c r="L402" s="27" t="str">
        <f t="shared" si="32"/>
        <v/>
      </c>
      <c r="N402" s="46" t="str">
        <f t="shared" si="35"/>
        <v/>
      </c>
      <c r="Q402" s="28" t="str">
        <f t="shared" si="33"/>
        <v/>
      </c>
      <c r="T402" s="30">
        <f t="shared" si="36"/>
        <v>0</v>
      </c>
      <c r="U402" s="30">
        <f t="shared" si="37"/>
        <v>0</v>
      </c>
      <c r="X402" s="67" t="str">
        <f t="shared" si="38"/>
        <v/>
      </c>
      <c r="Y402" s="31"/>
      <c r="Z402" s="30" t="str">
        <f t="shared" si="39"/>
        <v/>
      </c>
    </row>
    <row r="403" spans="2:26" ht="25.5" customHeight="1" x14ac:dyDescent="0.25">
      <c r="B403" s="83" t="str">
        <f t="shared" si="34"/>
        <v/>
      </c>
      <c r="L403" s="27" t="str">
        <f t="shared" si="32"/>
        <v/>
      </c>
      <c r="N403" s="46" t="str">
        <f t="shared" si="35"/>
        <v/>
      </c>
      <c r="Q403" s="28" t="str">
        <f t="shared" si="33"/>
        <v/>
      </c>
      <c r="T403" s="30">
        <f t="shared" si="36"/>
        <v>0</v>
      </c>
      <c r="U403" s="30">
        <f t="shared" si="37"/>
        <v>0</v>
      </c>
      <c r="X403" s="67" t="str">
        <f t="shared" si="38"/>
        <v/>
      </c>
      <c r="Y403" s="31"/>
      <c r="Z403" s="30" t="str">
        <f t="shared" si="39"/>
        <v/>
      </c>
    </row>
    <row r="404" spans="2:26" ht="25.5" customHeight="1" x14ac:dyDescent="0.25">
      <c r="B404" s="83" t="str">
        <f t="shared" si="34"/>
        <v/>
      </c>
      <c r="L404" s="27" t="str">
        <f t="shared" si="32"/>
        <v/>
      </c>
      <c r="N404" s="46" t="str">
        <f t="shared" si="35"/>
        <v/>
      </c>
      <c r="Q404" s="28" t="str">
        <f t="shared" si="33"/>
        <v/>
      </c>
      <c r="T404" s="30">
        <f t="shared" si="36"/>
        <v>0</v>
      </c>
      <c r="U404" s="30">
        <f t="shared" si="37"/>
        <v>0</v>
      </c>
      <c r="X404" s="67" t="str">
        <f t="shared" si="38"/>
        <v/>
      </c>
      <c r="Y404" s="31"/>
      <c r="Z404" s="30" t="str">
        <f t="shared" si="39"/>
        <v/>
      </c>
    </row>
    <row r="405" spans="2:26" ht="25.5" customHeight="1" x14ac:dyDescent="0.25">
      <c r="B405" s="83" t="str">
        <f t="shared" si="34"/>
        <v/>
      </c>
      <c r="L405" s="27" t="str">
        <f t="shared" si="32"/>
        <v/>
      </c>
      <c r="N405" s="46" t="str">
        <f t="shared" si="35"/>
        <v/>
      </c>
      <c r="Q405" s="28" t="str">
        <f t="shared" si="33"/>
        <v/>
      </c>
      <c r="T405" s="30">
        <f t="shared" si="36"/>
        <v>0</v>
      </c>
      <c r="U405" s="30">
        <f t="shared" si="37"/>
        <v>0</v>
      </c>
      <c r="X405" s="67" t="str">
        <f t="shared" si="38"/>
        <v/>
      </c>
      <c r="Y405" s="31"/>
      <c r="Z405" s="30" t="str">
        <f t="shared" si="39"/>
        <v/>
      </c>
    </row>
    <row r="406" spans="2:26" ht="25.5" customHeight="1" x14ac:dyDescent="0.25">
      <c r="B406" s="83" t="str">
        <f t="shared" si="34"/>
        <v/>
      </c>
      <c r="L406" s="27" t="str">
        <f t="shared" si="32"/>
        <v/>
      </c>
      <c r="N406" s="46" t="str">
        <f t="shared" si="35"/>
        <v/>
      </c>
      <c r="Q406" s="28" t="str">
        <f t="shared" si="33"/>
        <v/>
      </c>
      <c r="T406" s="30">
        <f t="shared" si="36"/>
        <v>0</v>
      </c>
      <c r="U406" s="30">
        <f t="shared" si="37"/>
        <v>0</v>
      </c>
      <c r="X406" s="67" t="str">
        <f t="shared" si="38"/>
        <v/>
      </c>
      <c r="Y406" s="31"/>
      <c r="Z406" s="30" t="str">
        <f t="shared" si="39"/>
        <v/>
      </c>
    </row>
    <row r="407" spans="2:26" ht="25.5" customHeight="1" x14ac:dyDescent="0.25">
      <c r="B407" s="83" t="str">
        <f t="shared" si="34"/>
        <v/>
      </c>
      <c r="L407" s="27" t="str">
        <f t="shared" si="32"/>
        <v/>
      </c>
      <c r="N407" s="46" t="str">
        <f t="shared" si="35"/>
        <v/>
      </c>
      <c r="Q407" s="28" t="str">
        <f t="shared" si="33"/>
        <v/>
      </c>
      <c r="T407" s="30">
        <f t="shared" si="36"/>
        <v>0</v>
      </c>
      <c r="U407" s="30">
        <f t="shared" si="37"/>
        <v>0</v>
      </c>
      <c r="X407" s="67" t="str">
        <f t="shared" si="38"/>
        <v/>
      </c>
      <c r="Y407" s="31"/>
      <c r="Z407" s="30" t="str">
        <f t="shared" si="39"/>
        <v/>
      </c>
    </row>
    <row r="408" spans="2:26" ht="25.5" customHeight="1" x14ac:dyDescent="0.25">
      <c r="B408" s="83" t="str">
        <f t="shared" si="34"/>
        <v/>
      </c>
      <c r="L408" s="27" t="str">
        <f t="shared" si="32"/>
        <v/>
      </c>
      <c r="N408" s="46" t="str">
        <f t="shared" si="35"/>
        <v/>
      </c>
      <c r="Q408" s="28" t="str">
        <f t="shared" si="33"/>
        <v/>
      </c>
      <c r="T408" s="30">
        <f t="shared" si="36"/>
        <v>0</v>
      </c>
      <c r="U408" s="30">
        <f t="shared" si="37"/>
        <v>0</v>
      </c>
      <c r="X408" s="67" t="str">
        <f t="shared" si="38"/>
        <v/>
      </c>
      <c r="Y408" s="31"/>
      <c r="Z408" s="30" t="str">
        <f t="shared" si="39"/>
        <v/>
      </c>
    </row>
    <row r="409" spans="2:26" ht="25.5" customHeight="1" x14ac:dyDescent="0.25">
      <c r="B409" s="83" t="str">
        <f t="shared" si="34"/>
        <v/>
      </c>
      <c r="L409" s="27" t="str">
        <f t="shared" si="32"/>
        <v/>
      </c>
      <c r="N409" s="46" t="str">
        <f t="shared" si="35"/>
        <v/>
      </c>
      <c r="Q409" s="28" t="str">
        <f t="shared" si="33"/>
        <v/>
      </c>
      <c r="T409" s="30">
        <f t="shared" si="36"/>
        <v>0</v>
      </c>
      <c r="U409" s="30">
        <f t="shared" si="37"/>
        <v>0</v>
      </c>
      <c r="X409" s="67" t="str">
        <f t="shared" si="38"/>
        <v/>
      </c>
      <c r="Y409" s="31"/>
      <c r="Z409" s="30" t="str">
        <f t="shared" si="39"/>
        <v/>
      </c>
    </row>
    <row r="410" spans="2:26" ht="25.5" customHeight="1" x14ac:dyDescent="0.25">
      <c r="B410" s="83" t="str">
        <f t="shared" si="34"/>
        <v/>
      </c>
      <c r="L410" s="27" t="str">
        <f t="shared" si="32"/>
        <v/>
      </c>
      <c r="N410" s="46" t="str">
        <f t="shared" si="35"/>
        <v/>
      </c>
      <c r="Q410" s="28" t="str">
        <f t="shared" si="33"/>
        <v/>
      </c>
      <c r="T410" s="30">
        <f t="shared" si="36"/>
        <v>0</v>
      </c>
      <c r="U410" s="30">
        <f t="shared" si="37"/>
        <v>0</v>
      </c>
      <c r="X410" s="67" t="str">
        <f t="shared" si="38"/>
        <v/>
      </c>
      <c r="Y410" s="31"/>
      <c r="Z410" s="30" t="str">
        <f t="shared" si="39"/>
        <v/>
      </c>
    </row>
    <row r="411" spans="2:26" ht="25.5" customHeight="1" x14ac:dyDescent="0.25">
      <c r="B411" s="83" t="str">
        <f t="shared" si="34"/>
        <v/>
      </c>
      <c r="L411" s="27" t="str">
        <f t="shared" si="32"/>
        <v/>
      </c>
      <c r="N411" s="46" t="str">
        <f t="shared" si="35"/>
        <v/>
      </c>
      <c r="Q411" s="28" t="str">
        <f t="shared" si="33"/>
        <v/>
      </c>
      <c r="T411" s="30">
        <f t="shared" si="36"/>
        <v>0</v>
      </c>
      <c r="U411" s="30">
        <f t="shared" si="37"/>
        <v>0</v>
      </c>
      <c r="X411" s="67" t="str">
        <f t="shared" si="38"/>
        <v/>
      </c>
      <c r="Y411" s="31"/>
      <c r="Z411" s="30" t="str">
        <f t="shared" si="39"/>
        <v/>
      </c>
    </row>
    <row r="412" spans="2:26" ht="25.5" customHeight="1" x14ac:dyDescent="0.25">
      <c r="B412" s="83" t="str">
        <f t="shared" si="34"/>
        <v/>
      </c>
      <c r="L412" s="27" t="str">
        <f t="shared" si="32"/>
        <v/>
      </c>
      <c r="N412" s="46" t="str">
        <f t="shared" si="35"/>
        <v/>
      </c>
      <c r="Q412" s="28" t="str">
        <f t="shared" si="33"/>
        <v/>
      </c>
      <c r="T412" s="30">
        <f t="shared" si="36"/>
        <v>0</v>
      </c>
      <c r="U412" s="30">
        <f t="shared" si="37"/>
        <v>0</v>
      </c>
      <c r="X412" s="67" t="str">
        <f t="shared" si="38"/>
        <v/>
      </c>
      <c r="Y412" s="31"/>
      <c r="Z412" s="30" t="str">
        <f t="shared" si="39"/>
        <v/>
      </c>
    </row>
    <row r="413" spans="2:26" ht="25.5" customHeight="1" x14ac:dyDescent="0.25">
      <c r="B413" s="83" t="str">
        <f t="shared" si="34"/>
        <v/>
      </c>
      <c r="L413" s="27" t="str">
        <f t="shared" si="32"/>
        <v/>
      </c>
      <c r="N413" s="46" t="str">
        <f t="shared" si="35"/>
        <v/>
      </c>
      <c r="Q413" s="28" t="str">
        <f t="shared" si="33"/>
        <v/>
      </c>
      <c r="T413" s="30">
        <f t="shared" si="36"/>
        <v>0</v>
      </c>
      <c r="U413" s="30">
        <f t="shared" si="37"/>
        <v>0</v>
      </c>
      <c r="X413" s="67" t="str">
        <f t="shared" si="38"/>
        <v/>
      </c>
      <c r="Y413" s="31"/>
      <c r="Z413" s="30" t="str">
        <f t="shared" si="39"/>
        <v/>
      </c>
    </row>
    <row r="414" spans="2:26" ht="25.5" customHeight="1" x14ac:dyDescent="0.25">
      <c r="B414" s="83" t="str">
        <f t="shared" si="34"/>
        <v/>
      </c>
      <c r="L414" s="27" t="str">
        <f t="shared" si="32"/>
        <v/>
      </c>
      <c r="N414" s="46" t="str">
        <f t="shared" si="35"/>
        <v/>
      </c>
      <c r="Q414" s="28" t="str">
        <f t="shared" si="33"/>
        <v/>
      </c>
      <c r="T414" s="30">
        <f t="shared" si="36"/>
        <v>0</v>
      </c>
      <c r="U414" s="30">
        <f t="shared" si="37"/>
        <v>0</v>
      </c>
      <c r="X414" s="67" t="str">
        <f t="shared" si="38"/>
        <v/>
      </c>
      <c r="Y414" s="31"/>
      <c r="Z414" s="30" t="str">
        <f t="shared" si="39"/>
        <v/>
      </c>
    </row>
    <row r="415" spans="2:26" ht="25.5" customHeight="1" x14ac:dyDescent="0.25">
      <c r="B415" s="83" t="str">
        <f t="shared" si="34"/>
        <v/>
      </c>
      <c r="L415" s="27" t="str">
        <f t="shared" si="32"/>
        <v/>
      </c>
      <c r="N415" s="46" t="str">
        <f t="shared" si="35"/>
        <v/>
      </c>
      <c r="Q415" s="28" t="str">
        <f t="shared" si="33"/>
        <v/>
      </c>
      <c r="T415" s="30">
        <f t="shared" si="36"/>
        <v>0</v>
      </c>
      <c r="U415" s="30">
        <f t="shared" si="37"/>
        <v>0</v>
      </c>
      <c r="X415" s="67" t="str">
        <f t="shared" si="38"/>
        <v/>
      </c>
      <c r="Y415" s="31"/>
      <c r="Z415" s="30" t="str">
        <f t="shared" si="39"/>
        <v/>
      </c>
    </row>
    <row r="416" spans="2:26" ht="25.5" customHeight="1" x14ac:dyDescent="0.25">
      <c r="B416" s="83" t="str">
        <f t="shared" si="34"/>
        <v/>
      </c>
      <c r="L416" s="27" t="str">
        <f t="shared" si="32"/>
        <v/>
      </c>
      <c r="N416" s="46" t="str">
        <f t="shared" si="35"/>
        <v/>
      </c>
      <c r="Q416" s="28" t="str">
        <f t="shared" si="33"/>
        <v/>
      </c>
      <c r="T416" s="30">
        <f t="shared" si="36"/>
        <v>0</v>
      </c>
      <c r="U416" s="30">
        <f t="shared" si="37"/>
        <v>0</v>
      </c>
      <c r="X416" s="67" t="str">
        <f t="shared" si="38"/>
        <v/>
      </c>
      <c r="Y416" s="31"/>
      <c r="Z416" s="30" t="str">
        <f t="shared" si="39"/>
        <v/>
      </c>
    </row>
    <row r="417" spans="2:26" ht="25.5" customHeight="1" x14ac:dyDescent="0.25">
      <c r="B417" s="83" t="str">
        <f t="shared" si="34"/>
        <v/>
      </c>
      <c r="L417" s="27" t="str">
        <f t="shared" si="32"/>
        <v/>
      </c>
      <c r="N417" s="46" t="str">
        <f t="shared" si="35"/>
        <v/>
      </c>
      <c r="Q417" s="28" t="str">
        <f t="shared" si="33"/>
        <v/>
      </c>
      <c r="T417" s="30">
        <f t="shared" si="36"/>
        <v>0</v>
      </c>
      <c r="U417" s="30">
        <f t="shared" si="37"/>
        <v>0</v>
      </c>
      <c r="X417" s="67" t="str">
        <f t="shared" si="38"/>
        <v/>
      </c>
      <c r="Y417" s="31"/>
      <c r="Z417" s="30" t="str">
        <f t="shared" si="39"/>
        <v/>
      </c>
    </row>
    <row r="418" spans="2:26" ht="25.5" customHeight="1" x14ac:dyDescent="0.25">
      <c r="B418" s="83" t="str">
        <f t="shared" si="34"/>
        <v/>
      </c>
      <c r="L418" s="27" t="str">
        <f t="shared" si="32"/>
        <v/>
      </c>
      <c r="N418" s="46" t="str">
        <f t="shared" si="35"/>
        <v/>
      </c>
      <c r="Q418" s="28" t="str">
        <f t="shared" si="33"/>
        <v/>
      </c>
      <c r="T418" s="30">
        <f t="shared" si="36"/>
        <v>0</v>
      </c>
      <c r="U418" s="30">
        <f t="shared" si="37"/>
        <v>0</v>
      </c>
      <c r="X418" s="67" t="str">
        <f t="shared" si="38"/>
        <v/>
      </c>
      <c r="Y418" s="31"/>
      <c r="Z418" s="30" t="str">
        <f t="shared" si="39"/>
        <v/>
      </c>
    </row>
    <row r="419" spans="2:26" ht="25.5" customHeight="1" x14ac:dyDescent="0.25">
      <c r="B419" s="83" t="str">
        <f t="shared" si="34"/>
        <v/>
      </c>
      <c r="L419" s="27" t="str">
        <f t="shared" si="32"/>
        <v/>
      </c>
      <c r="N419" s="46" t="str">
        <f t="shared" si="35"/>
        <v/>
      </c>
      <c r="Q419" s="28" t="str">
        <f t="shared" si="33"/>
        <v/>
      </c>
      <c r="T419" s="30">
        <f t="shared" si="36"/>
        <v>0</v>
      </c>
      <c r="U419" s="30">
        <f t="shared" si="37"/>
        <v>0</v>
      </c>
      <c r="X419" s="67" t="str">
        <f t="shared" si="38"/>
        <v/>
      </c>
      <c r="Y419" s="31"/>
      <c r="Z419" s="30" t="str">
        <f t="shared" si="39"/>
        <v/>
      </c>
    </row>
    <row r="420" spans="2:26" ht="25.5" customHeight="1" x14ac:dyDescent="0.25">
      <c r="B420" s="83" t="str">
        <f t="shared" si="34"/>
        <v/>
      </c>
      <c r="L420" s="27" t="str">
        <f t="shared" si="32"/>
        <v/>
      </c>
      <c r="N420" s="46" t="str">
        <f t="shared" si="35"/>
        <v/>
      </c>
      <c r="Q420" s="28" t="str">
        <f t="shared" si="33"/>
        <v/>
      </c>
      <c r="T420" s="30">
        <f t="shared" si="36"/>
        <v>0</v>
      </c>
      <c r="U420" s="30">
        <f t="shared" si="37"/>
        <v>0</v>
      </c>
      <c r="X420" s="67" t="str">
        <f t="shared" si="38"/>
        <v/>
      </c>
      <c r="Y420" s="31"/>
      <c r="Z420" s="30" t="str">
        <f t="shared" si="39"/>
        <v/>
      </c>
    </row>
    <row r="421" spans="2:26" ht="25.5" customHeight="1" x14ac:dyDescent="0.25">
      <c r="B421" s="83" t="str">
        <f t="shared" si="34"/>
        <v/>
      </c>
      <c r="L421" s="27" t="str">
        <f t="shared" si="32"/>
        <v/>
      </c>
      <c r="N421" s="46" t="str">
        <f t="shared" si="35"/>
        <v/>
      </c>
      <c r="Q421" s="28" t="str">
        <f t="shared" si="33"/>
        <v/>
      </c>
      <c r="T421" s="30">
        <f t="shared" si="36"/>
        <v>0</v>
      </c>
      <c r="U421" s="30">
        <f t="shared" si="37"/>
        <v>0</v>
      </c>
      <c r="X421" s="67" t="str">
        <f t="shared" si="38"/>
        <v/>
      </c>
      <c r="Y421" s="31"/>
      <c r="Z421" s="30" t="str">
        <f t="shared" si="39"/>
        <v/>
      </c>
    </row>
    <row r="422" spans="2:26" ht="25.5" customHeight="1" x14ac:dyDescent="0.25">
      <c r="B422" s="83" t="str">
        <f t="shared" si="34"/>
        <v/>
      </c>
      <c r="L422" s="27" t="str">
        <f t="shared" si="32"/>
        <v/>
      </c>
      <c r="N422" s="46" t="str">
        <f t="shared" si="35"/>
        <v/>
      </c>
      <c r="Q422" s="28" t="str">
        <f t="shared" si="33"/>
        <v/>
      </c>
      <c r="T422" s="30">
        <f t="shared" si="36"/>
        <v>0</v>
      </c>
      <c r="U422" s="30">
        <f t="shared" si="37"/>
        <v>0</v>
      </c>
      <c r="X422" s="67" t="str">
        <f t="shared" si="38"/>
        <v/>
      </c>
      <c r="Y422" s="31"/>
      <c r="Z422" s="30" t="str">
        <f t="shared" si="39"/>
        <v/>
      </c>
    </row>
    <row r="423" spans="2:26" ht="25.5" customHeight="1" x14ac:dyDescent="0.25">
      <c r="B423" s="83" t="str">
        <f t="shared" si="34"/>
        <v/>
      </c>
      <c r="L423" s="27" t="str">
        <f t="shared" si="32"/>
        <v/>
      </c>
      <c r="N423" s="46" t="str">
        <f t="shared" si="35"/>
        <v/>
      </c>
      <c r="Q423" s="28" t="str">
        <f t="shared" si="33"/>
        <v/>
      </c>
      <c r="T423" s="30">
        <f t="shared" si="36"/>
        <v>0</v>
      </c>
      <c r="U423" s="30">
        <f t="shared" si="37"/>
        <v>0</v>
      </c>
      <c r="X423" s="67" t="str">
        <f t="shared" si="38"/>
        <v/>
      </c>
      <c r="Y423" s="31"/>
      <c r="Z423" s="30" t="str">
        <f t="shared" si="39"/>
        <v/>
      </c>
    </row>
    <row r="424" spans="2:26" ht="25.5" customHeight="1" x14ac:dyDescent="0.25">
      <c r="B424" s="83" t="str">
        <f t="shared" si="34"/>
        <v/>
      </c>
      <c r="L424" s="27" t="str">
        <f t="shared" si="32"/>
        <v/>
      </c>
      <c r="N424" s="46" t="str">
        <f t="shared" si="35"/>
        <v/>
      </c>
      <c r="Q424" s="28" t="str">
        <f t="shared" si="33"/>
        <v/>
      </c>
      <c r="T424" s="30">
        <f t="shared" si="36"/>
        <v>0</v>
      </c>
      <c r="U424" s="30">
        <f t="shared" si="37"/>
        <v>0</v>
      </c>
      <c r="X424" s="67" t="str">
        <f t="shared" si="38"/>
        <v/>
      </c>
      <c r="Y424" s="31"/>
      <c r="Z424" s="30" t="str">
        <f t="shared" si="39"/>
        <v/>
      </c>
    </row>
    <row r="425" spans="2:26" ht="25.5" customHeight="1" x14ac:dyDescent="0.25">
      <c r="B425" s="83" t="str">
        <f t="shared" si="34"/>
        <v/>
      </c>
      <c r="L425" s="27" t="str">
        <f t="shared" si="32"/>
        <v/>
      </c>
      <c r="N425" s="46" t="str">
        <f t="shared" si="35"/>
        <v/>
      </c>
      <c r="Q425" s="28" t="str">
        <f t="shared" si="33"/>
        <v/>
      </c>
      <c r="T425" s="30">
        <f t="shared" si="36"/>
        <v>0</v>
      </c>
      <c r="U425" s="30">
        <f t="shared" si="37"/>
        <v>0</v>
      </c>
      <c r="X425" s="67" t="str">
        <f t="shared" si="38"/>
        <v/>
      </c>
      <c r="Y425" s="31"/>
      <c r="Z425" s="30" t="str">
        <f t="shared" si="39"/>
        <v/>
      </c>
    </row>
    <row r="426" spans="2:26" ht="25.5" customHeight="1" x14ac:dyDescent="0.25">
      <c r="B426" s="83" t="str">
        <f t="shared" si="34"/>
        <v/>
      </c>
      <c r="L426" s="27" t="str">
        <f t="shared" si="32"/>
        <v/>
      </c>
      <c r="N426" s="46" t="str">
        <f t="shared" si="35"/>
        <v/>
      </c>
      <c r="Q426" s="28" t="str">
        <f t="shared" si="33"/>
        <v/>
      </c>
      <c r="T426" s="30">
        <f t="shared" si="36"/>
        <v>0</v>
      </c>
      <c r="U426" s="30">
        <f t="shared" si="37"/>
        <v>0</v>
      </c>
      <c r="X426" s="67" t="str">
        <f t="shared" si="38"/>
        <v/>
      </c>
      <c r="Y426" s="31"/>
      <c r="Z426" s="30" t="str">
        <f t="shared" si="39"/>
        <v/>
      </c>
    </row>
    <row r="427" spans="2:26" ht="25.5" customHeight="1" x14ac:dyDescent="0.25">
      <c r="B427" s="83" t="str">
        <f t="shared" si="34"/>
        <v/>
      </c>
      <c r="L427" s="27" t="str">
        <f t="shared" si="32"/>
        <v/>
      </c>
      <c r="N427" s="46" t="str">
        <f t="shared" si="35"/>
        <v/>
      </c>
      <c r="Q427" s="28" t="str">
        <f t="shared" si="33"/>
        <v/>
      </c>
      <c r="T427" s="30">
        <f t="shared" si="36"/>
        <v>0</v>
      </c>
      <c r="U427" s="30">
        <f t="shared" si="37"/>
        <v>0</v>
      </c>
      <c r="X427" s="67" t="str">
        <f t="shared" si="38"/>
        <v/>
      </c>
      <c r="Y427" s="31"/>
      <c r="Z427" s="30" t="str">
        <f t="shared" si="39"/>
        <v/>
      </c>
    </row>
    <row r="428" spans="2:26" ht="25.5" customHeight="1" x14ac:dyDescent="0.25">
      <c r="B428" s="83" t="str">
        <f t="shared" si="34"/>
        <v/>
      </c>
      <c r="L428" s="27" t="str">
        <f t="shared" si="32"/>
        <v/>
      </c>
      <c r="N428" s="46" t="str">
        <f t="shared" si="35"/>
        <v/>
      </c>
      <c r="Q428" s="28" t="str">
        <f t="shared" si="33"/>
        <v/>
      </c>
      <c r="T428" s="30">
        <f t="shared" si="36"/>
        <v>0</v>
      </c>
      <c r="U428" s="30">
        <f t="shared" si="37"/>
        <v>0</v>
      </c>
      <c r="X428" s="67" t="str">
        <f t="shared" si="38"/>
        <v/>
      </c>
      <c r="Y428" s="31"/>
      <c r="Z428" s="30" t="str">
        <f t="shared" si="39"/>
        <v/>
      </c>
    </row>
    <row r="429" spans="2:26" ht="25.5" customHeight="1" x14ac:dyDescent="0.25">
      <c r="B429" s="83" t="str">
        <f t="shared" si="34"/>
        <v/>
      </c>
      <c r="L429" s="27" t="str">
        <f t="shared" si="32"/>
        <v/>
      </c>
      <c r="N429" s="46" t="str">
        <f t="shared" si="35"/>
        <v/>
      </c>
      <c r="Q429" s="28" t="str">
        <f t="shared" si="33"/>
        <v/>
      </c>
      <c r="T429" s="30">
        <f t="shared" si="36"/>
        <v>0</v>
      </c>
      <c r="U429" s="30">
        <f t="shared" si="37"/>
        <v>0</v>
      </c>
      <c r="X429" s="67" t="str">
        <f t="shared" si="38"/>
        <v/>
      </c>
      <c r="Y429" s="31"/>
      <c r="Z429" s="30" t="str">
        <f t="shared" si="39"/>
        <v/>
      </c>
    </row>
    <row r="430" spans="2:26" ht="25.5" customHeight="1" x14ac:dyDescent="0.25">
      <c r="B430" s="83" t="str">
        <f t="shared" si="34"/>
        <v/>
      </c>
      <c r="L430" s="27" t="str">
        <f t="shared" si="32"/>
        <v/>
      </c>
      <c r="N430" s="46" t="str">
        <f t="shared" si="35"/>
        <v/>
      </c>
      <c r="Q430" s="28" t="str">
        <f t="shared" si="33"/>
        <v/>
      </c>
      <c r="T430" s="30">
        <f t="shared" si="36"/>
        <v>0</v>
      </c>
      <c r="U430" s="30">
        <f t="shared" si="37"/>
        <v>0</v>
      </c>
      <c r="X430" s="67" t="str">
        <f t="shared" si="38"/>
        <v/>
      </c>
      <c r="Y430" s="31"/>
      <c r="Z430" s="30" t="str">
        <f t="shared" si="39"/>
        <v/>
      </c>
    </row>
    <row r="431" spans="2:26" ht="25.5" customHeight="1" x14ac:dyDescent="0.25">
      <c r="B431" s="83" t="str">
        <f t="shared" si="34"/>
        <v/>
      </c>
      <c r="L431" s="27" t="str">
        <f t="shared" si="32"/>
        <v/>
      </c>
      <c r="N431" s="46" t="str">
        <f t="shared" si="35"/>
        <v/>
      </c>
      <c r="Q431" s="28" t="str">
        <f t="shared" si="33"/>
        <v/>
      </c>
      <c r="T431" s="30">
        <f t="shared" si="36"/>
        <v>0</v>
      </c>
      <c r="U431" s="30">
        <f t="shared" si="37"/>
        <v>0</v>
      </c>
      <c r="X431" s="67" t="str">
        <f t="shared" si="38"/>
        <v/>
      </c>
      <c r="Y431" s="31"/>
      <c r="Z431" s="30" t="str">
        <f t="shared" si="39"/>
        <v/>
      </c>
    </row>
    <row r="432" spans="2:26" ht="25.5" customHeight="1" x14ac:dyDescent="0.25">
      <c r="B432" s="83" t="str">
        <f t="shared" si="34"/>
        <v/>
      </c>
      <c r="L432" s="27" t="str">
        <f t="shared" si="32"/>
        <v/>
      </c>
      <c r="N432" s="46" t="str">
        <f t="shared" si="35"/>
        <v/>
      </c>
      <c r="Q432" s="28" t="str">
        <f t="shared" si="33"/>
        <v/>
      </c>
      <c r="T432" s="30">
        <f t="shared" si="36"/>
        <v>0</v>
      </c>
      <c r="U432" s="30">
        <f t="shared" si="37"/>
        <v>0</v>
      </c>
      <c r="X432" s="67" t="str">
        <f t="shared" si="38"/>
        <v/>
      </c>
      <c r="Y432" s="31"/>
      <c r="Z432" s="30" t="str">
        <f t="shared" si="39"/>
        <v/>
      </c>
    </row>
    <row r="433" spans="2:26" ht="25.5" customHeight="1" x14ac:dyDescent="0.25">
      <c r="B433" s="83" t="str">
        <f t="shared" si="34"/>
        <v/>
      </c>
      <c r="L433" s="27" t="str">
        <f t="shared" si="32"/>
        <v/>
      </c>
      <c r="N433" s="46" t="str">
        <f t="shared" si="35"/>
        <v/>
      </c>
      <c r="Q433" s="28" t="str">
        <f t="shared" si="33"/>
        <v/>
      </c>
      <c r="T433" s="30">
        <f t="shared" si="36"/>
        <v>0</v>
      </c>
      <c r="U433" s="30">
        <f t="shared" si="37"/>
        <v>0</v>
      </c>
      <c r="X433" s="67" t="str">
        <f t="shared" si="38"/>
        <v/>
      </c>
      <c r="Y433" s="31"/>
      <c r="Z433" s="30" t="str">
        <f t="shared" si="39"/>
        <v/>
      </c>
    </row>
    <row r="434" spans="2:26" ht="25.5" customHeight="1" x14ac:dyDescent="0.25">
      <c r="B434" s="83" t="str">
        <f t="shared" si="34"/>
        <v/>
      </c>
      <c r="L434" s="27" t="str">
        <f t="shared" si="32"/>
        <v/>
      </c>
      <c r="N434" s="46" t="str">
        <f t="shared" si="35"/>
        <v/>
      </c>
      <c r="Q434" s="28" t="str">
        <f t="shared" si="33"/>
        <v/>
      </c>
      <c r="T434" s="30">
        <f t="shared" si="36"/>
        <v>0</v>
      </c>
      <c r="U434" s="30">
        <f t="shared" si="37"/>
        <v>0</v>
      </c>
      <c r="X434" s="67" t="str">
        <f t="shared" si="38"/>
        <v/>
      </c>
      <c r="Y434" s="31"/>
      <c r="Z434" s="30" t="str">
        <f t="shared" si="39"/>
        <v/>
      </c>
    </row>
    <row r="435" spans="2:26" ht="25.5" customHeight="1" x14ac:dyDescent="0.25">
      <c r="B435" s="83" t="str">
        <f t="shared" si="34"/>
        <v/>
      </c>
      <c r="L435" s="27" t="str">
        <f t="shared" si="32"/>
        <v/>
      </c>
      <c r="N435" s="46" t="str">
        <f t="shared" si="35"/>
        <v/>
      </c>
      <c r="Q435" s="28" t="str">
        <f t="shared" si="33"/>
        <v/>
      </c>
      <c r="T435" s="30">
        <f t="shared" si="36"/>
        <v>0</v>
      </c>
      <c r="U435" s="30">
        <f t="shared" si="37"/>
        <v>0</v>
      </c>
      <c r="X435" s="67" t="str">
        <f t="shared" si="38"/>
        <v/>
      </c>
      <c r="Y435" s="31"/>
      <c r="Z435" s="30" t="str">
        <f t="shared" si="39"/>
        <v/>
      </c>
    </row>
    <row r="436" spans="2:26" ht="25.5" customHeight="1" x14ac:dyDescent="0.25">
      <c r="B436" s="83" t="str">
        <f t="shared" si="34"/>
        <v/>
      </c>
      <c r="L436" s="27" t="str">
        <f t="shared" si="32"/>
        <v/>
      </c>
      <c r="N436" s="46" t="str">
        <f t="shared" si="35"/>
        <v/>
      </c>
      <c r="Q436" s="28" t="str">
        <f t="shared" si="33"/>
        <v/>
      </c>
      <c r="T436" s="30">
        <f t="shared" si="36"/>
        <v>0</v>
      </c>
      <c r="U436" s="30">
        <f t="shared" si="37"/>
        <v>0</v>
      </c>
      <c r="X436" s="67" t="str">
        <f t="shared" si="38"/>
        <v/>
      </c>
      <c r="Y436" s="31"/>
      <c r="Z436" s="30" t="str">
        <f t="shared" si="39"/>
        <v/>
      </c>
    </row>
    <row r="437" spans="2:26" ht="25.5" customHeight="1" x14ac:dyDescent="0.25">
      <c r="B437" s="83" t="str">
        <f t="shared" si="34"/>
        <v/>
      </c>
      <c r="L437" s="27" t="str">
        <f t="shared" si="32"/>
        <v/>
      </c>
      <c r="N437" s="46" t="str">
        <f t="shared" si="35"/>
        <v/>
      </c>
      <c r="Q437" s="28" t="str">
        <f t="shared" si="33"/>
        <v/>
      </c>
      <c r="T437" s="30">
        <f t="shared" si="36"/>
        <v>0</v>
      </c>
      <c r="U437" s="30">
        <f t="shared" si="37"/>
        <v>0</v>
      </c>
      <c r="X437" s="67" t="str">
        <f t="shared" si="38"/>
        <v/>
      </c>
      <c r="Y437" s="31"/>
      <c r="Z437" s="30" t="str">
        <f t="shared" si="39"/>
        <v/>
      </c>
    </row>
    <row r="438" spans="2:26" ht="25.5" customHeight="1" x14ac:dyDescent="0.25">
      <c r="B438" s="83" t="str">
        <f t="shared" si="34"/>
        <v/>
      </c>
      <c r="L438" s="27" t="str">
        <f t="shared" si="32"/>
        <v/>
      </c>
      <c r="N438" s="46" t="str">
        <f t="shared" si="35"/>
        <v/>
      </c>
      <c r="Q438" s="28" t="str">
        <f t="shared" si="33"/>
        <v/>
      </c>
      <c r="T438" s="30">
        <f t="shared" si="36"/>
        <v>0</v>
      </c>
      <c r="U438" s="30">
        <f t="shared" si="37"/>
        <v>0</v>
      </c>
      <c r="X438" s="67" t="str">
        <f t="shared" si="38"/>
        <v/>
      </c>
      <c r="Y438" s="31"/>
      <c r="Z438" s="30" t="str">
        <f t="shared" si="39"/>
        <v/>
      </c>
    </row>
    <row r="439" spans="2:26" ht="25.5" customHeight="1" x14ac:dyDescent="0.25">
      <c r="B439" s="83" t="str">
        <f t="shared" si="34"/>
        <v/>
      </c>
      <c r="L439" s="27" t="str">
        <f t="shared" si="32"/>
        <v/>
      </c>
      <c r="N439" s="46" t="str">
        <f t="shared" si="35"/>
        <v/>
      </c>
      <c r="Q439" s="28" t="str">
        <f t="shared" si="33"/>
        <v/>
      </c>
      <c r="T439" s="30">
        <f t="shared" si="36"/>
        <v>0</v>
      </c>
      <c r="U439" s="30">
        <f t="shared" si="37"/>
        <v>0</v>
      </c>
      <c r="X439" s="67" t="str">
        <f t="shared" si="38"/>
        <v/>
      </c>
      <c r="Y439" s="31"/>
      <c r="Z439" s="30" t="str">
        <f t="shared" si="39"/>
        <v/>
      </c>
    </row>
    <row r="440" spans="2:26" ht="25.5" customHeight="1" x14ac:dyDescent="0.25">
      <c r="B440" s="83" t="str">
        <f t="shared" si="34"/>
        <v/>
      </c>
      <c r="L440" s="27" t="str">
        <f t="shared" si="32"/>
        <v/>
      </c>
      <c r="N440" s="46" t="str">
        <f t="shared" si="35"/>
        <v/>
      </c>
      <c r="Q440" s="28" t="str">
        <f t="shared" si="33"/>
        <v/>
      </c>
      <c r="T440" s="30">
        <f t="shared" si="36"/>
        <v>0</v>
      </c>
      <c r="U440" s="30">
        <f t="shared" si="37"/>
        <v>0</v>
      </c>
      <c r="X440" s="67" t="str">
        <f t="shared" si="38"/>
        <v/>
      </c>
      <c r="Y440" s="31"/>
      <c r="Z440" s="30" t="str">
        <f t="shared" si="39"/>
        <v/>
      </c>
    </row>
    <row r="441" spans="2:26" ht="25.5" customHeight="1" x14ac:dyDescent="0.25">
      <c r="B441" s="83" t="str">
        <f t="shared" si="34"/>
        <v/>
      </c>
      <c r="L441" s="27" t="str">
        <f t="shared" si="32"/>
        <v/>
      </c>
      <c r="N441" s="46" t="str">
        <f t="shared" si="35"/>
        <v/>
      </c>
      <c r="Q441" s="28" t="str">
        <f t="shared" si="33"/>
        <v/>
      </c>
      <c r="T441" s="30">
        <f t="shared" si="36"/>
        <v>0</v>
      </c>
      <c r="U441" s="30">
        <f t="shared" si="37"/>
        <v>0</v>
      </c>
      <c r="X441" s="67" t="str">
        <f t="shared" si="38"/>
        <v/>
      </c>
      <c r="Y441" s="31"/>
      <c r="Z441" s="30" t="str">
        <f t="shared" si="39"/>
        <v/>
      </c>
    </row>
    <row r="442" spans="2:26" ht="25.5" customHeight="1" x14ac:dyDescent="0.25">
      <c r="B442" s="83" t="str">
        <f t="shared" si="34"/>
        <v/>
      </c>
      <c r="L442" s="27" t="str">
        <f t="shared" si="32"/>
        <v/>
      </c>
      <c r="N442" s="46" t="str">
        <f t="shared" si="35"/>
        <v/>
      </c>
      <c r="Q442" s="28" t="str">
        <f t="shared" si="33"/>
        <v/>
      </c>
      <c r="T442" s="30">
        <f t="shared" si="36"/>
        <v>0</v>
      </c>
      <c r="U442" s="30">
        <f t="shared" si="37"/>
        <v>0</v>
      </c>
      <c r="X442" s="67" t="str">
        <f t="shared" si="38"/>
        <v/>
      </c>
      <c r="Y442" s="31"/>
      <c r="Z442" s="30" t="str">
        <f t="shared" si="39"/>
        <v/>
      </c>
    </row>
    <row r="443" spans="2:26" ht="25.5" customHeight="1" x14ac:dyDescent="0.25">
      <c r="B443" s="83" t="str">
        <f t="shared" si="34"/>
        <v/>
      </c>
      <c r="L443" s="27" t="str">
        <f t="shared" si="32"/>
        <v/>
      </c>
      <c r="N443" s="46" t="str">
        <f t="shared" si="35"/>
        <v/>
      </c>
      <c r="Q443" s="28" t="str">
        <f t="shared" si="33"/>
        <v/>
      </c>
      <c r="T443" s="30">
        <f t="shared" si="36"/>
        <v>0</v>
      </c>
      <c r="U443" s="30">
        <f t="shared" si="37"/>
        <v>0</v>
      </c>
      <c r="X443" s="67" t="str">
        <f t="shared" si="38"/>
        <v/>
      </c>
      <c r="Y443" s="31"/>
      <c r="Z443" s="30" t="str">
        <f t="shared" si="39"/>
        <v/>
      </c>
    </row>
    <row r="444" spans="2:26" ht="25.5" customHeight="1" x14ac:dyDescent="0.25">
      <c r="B444" s="83" t="str">
        <f t="shared" si="34"/>
        <v/>
      </c>
      <c r="L444" s="27" t="str">
        <f t="shared" si="32"/>
        <v/>
      </c>
      <c r="N444" s="46" t="str">
        <f t="shared" si="35"/>
        <v/>
      </c>
      <c r="Q444" s="28" t="str">
        <f t="shared" si="33"/>
        <v/>
      </c>
      <c r="T444" s="30">
        <f t="shared" si="36"/>
        <v>0</v>
      </c>
      <c r="U444" s="30">
        <f t="shared" si="37"/>
        <v>0</v>
      </c>
      <c r="X444" s="67" t="str">
        <f t="shared" si="38"/>
        <v/>
      </c>
      <c r="Y444" s="31"/>
      <c r="Z444" s="30" t="str">
        <f t="shared" si="39"/>
        <v/>
      </c>
    </row>
    <row r="445" spans="2:26" ht="25.5" customHeight="1" x14ac:dyDescent="0.25">
      <c r="B445" s="83" t="str">
        <f t="shared" si="34"/>
        <v/>
      </c>
      <c r="L445" s="27" t="str">
        <f t="shared" si="32"/>
        <v/>
      </c>
      <c r="N445" s="46" t="str">
        <f t="shared" si="35"/>
        <v/>
      </c>
      <c r="Q445" s="28" t="str">
        <f t="shared" si="33"/>
        <v/>
      </c>
      <c r="T445" s="30">
        <f t="shared" si="36"/>
        <v>0</v>
      </c>
      <c r="U445" s="30">
        <f t="shared" si="37"/>
        <v>0</v>
      </c>
      <c r="X445" s="67" t="str">
        <f t="shared" si="38"/>
        <v/>
      </c>
      <c r="Y445" s="31"/>
      <c r="Z445" s="30" t="str">
        <f t="shared" si="39"/>
        <v/>
      </c>
    </row>
    <row r="446" spans="2:26" ht="25.5" customHeight="1" x14ac:dyDescent="0.25">
      <c r="B446" s="83" t="str">
        <f t="shared" si="34"/>
        <v/>
      </c>
      <c r="L446" s="27" t="str">
        <f t="shared" si="32"/>
        <v/>
      </c>
      <c r="N446" s="46" t="str">
        <f t="shared" si="35"/>
        <v/>
      </c>
      <c r="Q446" s="28" t="str">
        <f t="shared" si="33"/>
        <v/>
      </c>
      <c r="T446" s="30">
        <f t="shared" si="36"/>
        <v>0</v>
      </c>
      <c r="U446" s="30">
        <f t="shared" si="37"/>
        <v>0</v>
      </c>
      <c r="X446" s="67" t="str">
        <f t="shared" si="38"/>
        <v/>
      </c>
      <c r="Y446" s="31"/>
      <c r="Z446" s="30" t="str">
        <f t="shared" si="39"/>
        <v/>
      </c>
    </row>
    <row r="447" spans="2:26" ht="25.5" customHeight="1" x14ac:dyDescent="0.25">
      <c r="B447" s="83" t="str">
        <f t="shared" si="34"/>
        <v/>
      </c>
      <c r="L447" s="27" t="str">
        <f t="shared" si="32"/>
        <v/>
      </c>
      <c r="N447" s="46" t="str">
        <f t="shared" si="35"/>
        <v/>
      </c>
      <c r="Q447" s="28" t="str">
        <f t="shared" si="33"/>
        <v/>
      </c>
      <c r="T447" s="30">
        <f t="shared" si="36"/>
        <v>0</v>
      </c>
      <c r="U447" s="30">
        <f t="shared" si="37"/>
        <v>0</v>
      </c>
      <c r="X447" s="67" t="str">
        <f t="shared" si="38"/>
        <v/>
      </c>
      <c r="Y447" s="31"/>
      <c r="Z447" s="30" t="str">
        <f t="shared" si="39"/>
        <v/>
      </c>
    </row>
    <row r="448" spans="2:26" ht="25.5" customHeight="1" x14ac:dyDescent="0.25">
      <c r="B448" s="83" t="str">
        <f t="shared" si="34"/>
        <v/>
      </c>
      <c r="L448" s="27" t="str">
        <f t="shared" si="32"/>
        <v/>
      </c>
      <c r="N448" s="46" t="str">
        <f t="shared" si="35"/>
        <v/>
      </c>
      <c r="Q448" s="28" t="str">
        <f t="shared" si="33"/>
        <v/>
      </c>
      <c r="T448" s="30">
        <f t="shared" si="36"/>
        <v>0</v>
      </c>
      <c r="U448" s="30">
        <f t="shared" si="37"/>
        <v>0</v>
      </c>
      <c r="X448" s="67" t="str">
        <f t="shared" si="38"/>
        <v/>
      </c>
      <c r="Y448" s="31"/>
      <c r="Z448" s="30" t="str">
        <f t="shared" si="39"/>
        <v/>
      </c>
    </row>
    <row r="449" spans="2:26" ht="25.5" customHeight="1" x14ac:dyDescent="0.25">
      <c r="B449" s="83" t="str">
        <f t="shared" si="34"/>
        <v/>
      </c>
      <c r="L449" s="27" t="str">
        <f t="shared" si="32"/>
        <v/>
      </c>
      <c r="N449" s="46" t="str">
        <f t="shared" si="35"/>
        <v/>
      </c>
      <c r="Q449" s="28" t="str">
        <f t="shared" si="33"/>
        <v/>
      </c>
      <c r="T449" s="30">
        <f t="shared" si="36"/>
        <v>0</v>
      </c>
      <c r="U449" s="30">
        <f t="shared" si="37"/>
        <v>0</v>
      </c>
      <c r="X449" s="67" t="str">
        <f t="shared" si="38"/>
        <v/>
      </c>
      <c r="Y449" s="31"/>
      <c r="Z449" s="30" t="str">
        <f t="shared" si="39"/>
        <v/>
      </c>
    </row>
    <row r="450" spans="2:26" ht="25.5" customHeight="1" x14ac:dyDescent="0.25">
      <c r="B450" s="83" t="str">
        <f t="shared" si="34"/>
        <v/>
      </c>
      <c r="L450" s="27" t="str">
        <f t="shared" ref="L450:L513" si="40">IF(K450&lt;&gt;"",VLOOKUP(K450,tenhang,2,0),"")</f>
        <v/>
      </c>
      <c r="N450" s="46" t="str">
        <f t="shared" si="35"/>
        <v/>
      </c>
      <c r="Q450" s="28" t="str">
        <f t="shared" ref="Q450:Q513" si="41">IF(K450&lt;&gt;"",VLOOKUP(K450,tenhang,3,0),"")</f>
        <v/>
      </c>
      <c r="T450" s="30">
        <f t="shared" si="36"/>
        <v>0</v>
      </c>
      <c r="U450" s="30">
        <f t="shared" si="37"/>
        <v>0</v>
      </c>
      <c r="X450" s="67" t="str">
        <f t="shared" si="38"/>
        <v/>
      </c>
      <c r="Y450" s="31"/>
      <c r="Z450" s="30" t="str">
        <f t="shared" si="39"/>
        <v/>
      </c>
    </row>
    <row r="451" spans="2:26" ht="25.5" customHeight="1" x14ac:dyDescent="0.25">
      <c r="B451" s="83" t="str">
        <f t="shared" ref="B451:B514" si="42">IF(I451&lt;&gt;"",IF(LEN(I451)&gt;9,LEFT(I451,10),"sai PO"),"")</f>
        <v/>
      </c>
      <c r="L451" s="27" t="str">
        <f t="shared" si="40"/>
        <v/>
      </c>
      <c r="N451" s="46" t="str">
        <f t="shared" ref="N451:N514" si="43">IF(K451&lt;&gt;"","K-HCM","")</f>
        <v/>
      </c>
      <c r="Q451" s="28" t="str">
        <f t="shared" si="41"/>
        <v/>
      </c>
      <c r="T451" s="30">
        <f t="shared" ref="T451:T514" si="44">IF(K451&lt;&gt;"",VLOOKUP(K451,tenhang,4,0),0)</f>
        <v>0</v>
      </c>
      <c r="U451" s="30">
        <f t="shared" ref="U451:U514" si="45">R451*T451</f>
        <v>0</v>
      </c>
      <c r="X451" s="67" t="str">
        <f t="shared" si="38"/>
        <v/>
      </c>
      <c r="Y451" s="31"/>
      <c r="Z451" s="30" t="str">
        <f t="shared" si="39"/>
        <v/>
      </c>
    </row>
    <row r="452" spans="2:26" ht="25.5" customHeight="1" x14ac:dyDescent="0.25">
      <c r="B452" s="83" t="str">
        <f t="shared" si="42"/>
        <v/>
      </c>
      <c r="L452" s="27" t="str">
        <f t="shared" si="40"/>
        <v/>
      </c>
      <c r="N452" s="46" t="str">
        <f t="shared" si="43"/>
        <v/>
      </c>
      <c r="Q452" s="28" t="str">
        <f t="shared" si="41"/>
        <v/>
      </c>
      <c r="T452" s="30">
        <f t="shared" si="44"/>
        <v>0</v>
      </c>
      <c r="U452" s="30">
        <f t="shared" si="45"/>
        <v>0</v>
      </c>
      <c r="X452" s="67" t="str">
        <f t="shared" si="38"/>
        <v/>
      </c>
      <c r="Y452" s="31"/>
      <c r="Z452" s="30" t="str">
        <f t="shared" si="39"/>
        <v/>
      </c>
    </row>
    <row r="453" spans="2:26" ht="25.5" customHeight="1" x14ac:dyDescent="0.25">
      <c r="B453" s="83" t="str">
        <f t="shared" si="42"/>
        <v/>
      </c>
      <c r="L453" s="27" t="str">
        <f t="shared" si="40"/>
        <v/>
      </c>
      <c r="N453" s="46" t="str">
        <f t="shared" si="43"/>
        <v/>
      </c>
      <c r="Q453" s="28" t="str">
        <f t="shared" si="41"/>
        <v/>
      </c>
      <c r="T453" s="30">
        <f t="shared" si="44"/>
        <v>0</v>
      </c>
      <c r="U453" s="30">
        <f t="shared" si="45"/>
        <v>0</v>
      </c>
      <c r="X453" s="67" t="str">
        <f t="shared" si="38"/>
        <v/>
      </c>
      <c r="Y453" s="31"/>
      <c r="Z453" s="30" t="str">
        <f t="shared" si="39"/>
        <v/>
      </c>
    </row>
    <row r="454" spans="2:26" ht="25.5" customHeight="1" x14ac:dyDescent="0.25">
      <c r="B454" s="83" t="str">
        <f t="shared" si="42"/>
        <v/>
      </c>
      <c r="L454" s="27" t="str">
        <f t="shared" si="40"/>
        <v/>
      </c>
      <c r="N454" s="46" t="str">
        <f t="shared" si="43"/>
        <v/>
      </c>
      <c r="Q454" s="28" t="str">
        <f t="shared" si="41"/>
        <v/>
      </c>
      <c r="T454" s="30">
        <f t="shared" si="44"/>
        <v>0</v>
      </c>
      <c r="U454" s="30">
        <f t="shared" si="45"/>
        <v>0</v>
      </c>
      <c r="X454" s="67" t="str">
        <f t="shared" si="38"/>
        <v/>
      </c>
      <c r="Y454" s="31"/>
      <c r="Z454" s="30" t="str">
        <f t="shared" si="39"/>
        <v/>
      </c>
    </row>
    <row r="455" spans="2:26" ht="25.5" customHeight="1" x14ac:dyDescent="0.25">
      <c r="B455" s="83" t="str">
        <f t="shared" si="42"/>
        <v/>
      </c>
      <c r="L455" s="27" t="str">
        <f t="shared" si="40"/>
        <v/>
      </c>
      <c r="N455" s="46" t="str">
        <f t="shared" si="43"/>
        <v/>
      </c>
      <c r="Q455" s="28" t="str">
        <f t="shared" si="41"/>
        <v/>
      </c>
      <c r="T455" s="30">
        <f t="shared" si="44"/>
        <v>0</v>
      </c>
      <c r="U455" s="30">
        <f t="shared" si="45"/>
        <v>0</v>
      </c>
      <c r="X455" s="67" t="str">
        <f t="shared" si="38"/>
        <v/>
      </c>
      <c r="Y455" s="31"/>
      <c r="Z455" s="30" t="str">
        <f t="shared" si="39"/>
        <v/>
      </c>
    </row>
    <row r="456" spans="2:26" ht="25.5" customHeight="1" x14ac:dyDescent="0.25">
      <c r="B456" s="83" t="str">
        <f t="shared" si="42"/>
        <v/>
      </c>
      <c r="L456" s="27" t="str">
        <f t="shared" si="40"/>
        <v/>
      </c>
      <c r="N456" s="46" t="str">
        <f t="shared" si="43"/>
        <v/>
      </c>
      <c r="Q456" s="28" t="str">
        <f t="shared" si="41"/>
        <v/>
      </c>
      <c r="T456" s="30">
        <f t="shared" si="44"/>
        <v>0</v>
      </c>
      <c r="U456" s="30">
        <f t="shared" si="45"/>
        <v>0</v>
      </c>
      <c r="X456" s="67" t="str">
        <f t="shared" si="38"/>
        <v/>
      </c>
      <c r="Y456" s="31"/>
      <c r="Z456" s="30" t="str">
        <f t="shared" si="39"/>
        <v/>
      </c>
    </row>
    <row r="457" spans="2:26" ht="25.5" customHeight="1" x14ac:dyDescent="0.25">
      <c r="B457" s="83" t="str">
        <f t="shared" si="42"/>
        <v/>
      </c>
      <c r="L457" s="27" t="str">
        <f t="shared" si="40"/>
        <v/>
      </c>
      <c r="N457" s="46" t="str">
        <f t="shared" si="43"/>
        <v/>
      </c>
      <c r="Q457" s="28" t="str">
        <f t="shared" si="41"/>
        <v/>
      </c>
      <c r="T457" s="30">
        <f t="shared" si="44"/>
        <v>0</v>
      </c>
      <c r="U457" s="30">
        <f t="shared" si="45"/>
        <v>0</v>
      </c>
      <c r="X457" s="67" t="str">
        <f t="shared" si="38"/>
        <v/>
      </c>
      <c r="Y457" s="31"/>
      <c r="Z457" s="30" t="str">
        <f t="shared" si="39"/>
        <v/>
      </c>
    </row>
    <row r="458" spans="2:26" ht="25.5" customHeight="1" x14ac:dyDescent="0.25">
      <c r="B458" s="83" t="str">
        <f t="shared" si="42"/>
        <v/>
      </c>
      <c r="L458" s="27" t="str">
        <f t="shared" si="40"/>
        <v/>
      </c>
      <c r="N458" s="46" t="str">
        <f t="shared" si="43"/>
        <v/>
      </c>
      <c r="Q458" s="28" t="str">
        <f t="shared" si="41"/>
        <v/>
      </c>
      <c r="T458" s="30">
        <f t="shared" si="44"/>
        <v>0</v>
      </c>
      <c r="U458" s="30">
        <f t="shared" si="45"/>
        <v>0</v>
      </c>
      <c r="X458" s="67" t="str">
        <f t="shared" ref="X458:X521" si="46">IF(K458&lt;&gt;"",8,"")</f>
        <v/>
      </c>
      <c r="Y458" s="31"/>
      <c r="Z458" s="30" t="str">
        <f t="shared" ref="Z458:Z521" si="47">IF(K458&lt;&gt;"",ROUND(U458*X458*1%,0),"")</f>
        <v/>
      </c>
    </row>
    <row r="459" spans="2:26" ht="25.5" customHeight="1" x14ac:dyDescent="0.25">
      <c r="B459" s="83" t="str">
        <f t="shared" si="42"/>
        <v/>
      </c>
      <c r="L459" s="27" t="str">
        <f t="shared" si="40"/>
        <v/>
      </c>
      <c r="N459" s="46" t="str">
        <f t="shared" si="43"/>
        <v/>
      </c>
      <c r="Q459" s="28" t="str">
        <f t="shared" si="41"/>
        <v/>
      </c>
      <c r="T459" s="30">
        <f t="shared" si="44"/>
        <v>0</v>
      </c>
      <c r="U459" s="30">
        <f t="shared" si="45"/>
        <v>0</v>
      </c>
      <c r="X459" s="67" t="str">
        <f t="shared" si="46"/>
        <v/>
      </c>
      <c r="Y459" s="31"/>
      <c r="Z459" s="30" t="str">
        <f t="shared" si="47"/>
        <v/>
      </c>
    </row>
    <row r="460" spans="2:26" ht="25.5" customHeight="1" x14ac:dyDescent="0.25">
      <c r="B460" s="83" t="str">
        <f t="shared" si="42"/>
        <v/>
      </c>
      <c r="L460" s="27" t="str">
        <f t="shared" si="40"/>
        <v/>
      </c>
      <c r="N460" s="46" t="str">
        <f t="shared" si="43"/>
        <v/>
      </c>
      <c r="Q460" s="28" t="str">
        <f t="shared" si="41"/>
        <v/>
      </c>
      <c r="T460" s="30">
        <f t="shared" si="44"/>
        <v>0</v>
      </c>
      <c r="U460" s="30">
        <f t="shared" si="45"/>
        <v>0</v>
      </c>
      <c r="X460" s="67" t="str">
        <f t="shared" si="46"/>
        <v/>
      </c>
      <c r="Y460" s="31"/>
      <c r="Z460" s="30" t="str">
        <f t="shared" si="47"/>
        <v/>
      </c>
    </row>
    <row r="461" spans="2:26" ht="25.5" customHeight="1" x14ac:dyDescent="0.25">
      <c r="B461" s="83" t="str">
        <f t="shared" si="42"/>
        <v/>
      </c>
      <c r="L461" s="27" t="str">
        <f t="shared" si="40"/>
        <v/>
      </c>
      <c r="N461" s="46" t="str">
        <f t="shared" si="43"/>
        <v/>
      </c>
      <c r="Q461" s="28" t="str">
        <f t="shared" si="41"/>
        <v/>
      </c>
      <c r="T461" s="30">
        <f t="shared" si="44"/>
        <v>0</v>
      </c>
      <c r="U461" s="30">
        <f t="shared" si="45"/>
        <v>0</v>
      </c>
      <c r="X461" s="67" t="str">
        <f t="shared" si="46"/>
        <v/>
      </c>
      <c r="Y461" s="31"/>
      <c r="Z461" s="30" t="str">
        <f t="shared" si="47"/>
        <v/>
      </c>
    </row>
    <row r="462" spans="2:26" ht="25.5" customHeight="1" x14ac:dyDescent="0.25">
      <c r="B462" s="83" t="str">
        <f t="shared" si="42"/>
        <v/>
      </c>
      <c r="L462" s="27" t="str">
        <f t="shared" si="40"/>
        <v/>
      </c>
      <c r="N462" s="46" t="str">
        <f t="shared" si="43"/>
        <v/>
      </c>
      <c r="Q462" s="28" t="str">
        <f t="shared" si="41"/>
        <v/>
      </c>
      <c r="T462" s="30">
        <f t="shared" si="44"/>
        <v>0</v>
      </c>
      <c r="U462" s="30">
        <f t="shared" si="45"/>
        <v>0</v>
      </c>
      <c r="X462" s="67" t="str">
        <f t="shared" si="46"/>
        <v/>
      </c>
      <c r="Y462" s="31"/>
      <c r="Z462" s="30" t="str">
        <f t="shared" si="47"/>
        <v/>
      </c>
    </row>
    <row r="463" spans="2:26" ht="25.5" customHeight="1" x14ac:dyDescent="0.25">
      <c r="B463" s="83" t="str">
        <f t="shared" si="42"/>
        <v/>
      </c>
      <c r="L463" s="27" t="str">
        <f t="shared" si="40"/>
        <v/>
      </c>
      <c r="N463" s="46" t="str">
        <f t="shared" si="43"/>
        <v/>
      </c>
      <c r="Q463" s="28" t="str">
        <f t="shared" si="41"/>
        <v/>
      </c>
      <c r="T463" s="30">
        <f t="shared" si="44"/>
        <v>0</v>
      </c>
      <c r="U463" s="30">
        <f t="shared" si="45"/>
        <v>0</v>
      </c>
      <c r="X463" s="67" t="str">
        <f t="shared" si="46"/>
        <v/>
      </c>
      <c r="Y463" s="31"/>
      <c r="Z463" s="30" t="str">
        <f t="shared" si="47"/>
        <v/>
      </c>
    </row>
    <row r="464" spans="2:26" ht="25.5" customHeight="1" x14ac:dyDescent="0.25">
      <c r="B464" s="83" t="str">
        <f t="shared" si="42"/>
        <v/>
      </c>
      <c r="L464" s="27" t="str">
        <f t="shared" si="40"/>
        <v/>
      </c>
      <c r="N464" s="46" t="str">
        <f t="shared" si="43"/>
        <v/>
      </c>
      <c r="Q464" s="28" t="str">
        <f t="shared" si="41"/>
        <v/>
      </c>
      <c r="T464" s="30">
        <f t="shared" si="44"/>
        <v>0</v>
      </c>
      <c r="U464" s="30">
        <f t="shared" si="45"/>
        <v>0</v>
      </c>
      <c r="X464" s="67" t="str">
        <f t="shared" si="46"/>
        <v/>
      </c>
      <c r="Y464" s="31"/>
      <c r="Z464" s="30" t="str">
        <f t="shared" si="47"/>
        <v/>
      </c>
    </row>
    <row r="465" spans="2:26" ht="25.5" customHeight="1" x14ac:dyDescent="0.25">
      <c r="B465" s="83" t="str">
        <f t="shared" si="42"/>
        <v/>
      </c>
      <c r="L465" s="27" t="str">
        <f t="shared" si="40"/>
        <v/>
      </c>
      <c r="N465" s="46" t="str">
        <f t="shared" si="43"/>
        <v/>
      </c>
      <c r="Q465" s="28" t="str">
        <f t="shared" si="41"/>
        <v/>
      </c>
      <c r="T465" s="30">
        <f t="shared" si="44"/>
        <v>0</v>
      </c>
      <c r="U465" s="30">
        <f t="shared" si="45"/>
        <v>0</v>
      </c>
      <c r="X465" s="67" t="str">
        <f t="shared" si="46"/>
        <v/>
      </c>
      <c r="Y465" s="31"/>
      <c r="Z465" s="30" t="str">
        <f t="shared" si="47"/>
        <v/>
      </c>
    </row>
    <row r="466" spans="2:26" ht="25.5" customHeight="1" x14ac:dyDescent="0.25">
      <c r="B466" s="83" t="str">
        <f t="shared" si="42"/>
        <v/>
      </c>
      <c r="L466" s="27" t="str">
        <f t="shared" si="40"/>
        <v/>
      </c>
      <c r="N466" s="46" t="str">
        <f t="shared" si="43"/>
        <v/>
      </c>
      <c r="Q466" s="28" t="str">
        <f t="shared" si="41"/>
        <v/>
      </c>
      <c r="T466" s="30">
        <f t="shared" si="44"/>
        <v>0</v>
      </c>
      <c r="U466" s="30">
        <f t="shared" si="45"/>
        <v>0</v>
      </c>
      <c r="X466" s="67" t="str">
        <f t="shared" si="46"/>
        <v/>
      </c>
      <c r="Y466" s="31"/>
      <c r="Z466" s="30" t="str">
        <f t="shared" si="47"/>
        <v/>
      </c>
    </row>
    <row r="467" spans="2:26" ht="25.5" customHeight="1" x14ac:dyDescent="0.25">
      <c r="B467" s="83" t="str">
        <f t="shared" si="42"/>
        <v/>
      </c>
      <c r="L467" s="27" t="str">
        <f t="shared" si="40"/>
        <v/>
      </c>
      <c r="N467" s="46" t="str">
        <f t="shared" si="43"/>
        <v/>
      </c>
      <c r="Q467" s="28" t="str">
        <f t="shared" si="41"/>
        <v/>
      </c>
      <c r="T467" s="30">
        <f t="shared" si="44"/>
        <v>0</v>
      </c>
      <c r="U467" s="30">
        <f t="shared" si="45"/>
        <v>0</v>
      </c>
      <c r="X467" s="67" t="str">
        <f t="shared" si="46"/>
        <v/>
      </c>
      <c r="Y467" s="31"/>
      <c r="Z467" s="30" t="str">
        <f t="shared" si="47"/>
        <v/>
      </c>
    </row>
    <row r="468" spans="2:26" ht="25.5" customHeight="1" x14ac:dyDescent="0.25">
      <c r="B468" s="83" t="str">
        <f t="shared" si="42"/>
        <v/>
      </c>
      <c r="L468" s="27" t="str">
        <f t="shared" si="40"/>
        <v/>
      </c>
      <c r="N468" s="46" t="str">
        <f t="shared" si="43"/>
        <v/>
      </c>
      <c r="Q468" s="28" t="str">
        <f t="shared" si="41"/>
        <v/>
      </c>
      <c r="T468" s="30">
        <f t="shared" si="44"/>
        <v>0</v>
      </c>
      <c r="U468" s="30">
        <f t="shared" si="45"/>
        <v>0</v>
      </c>
      <c r="X468" s="67" t="str">
        <f t="shared" si="46"/>
        <v/>
      </c>
      <c r="Y468" s="31"/>
      <c r="Z468" s="30" t="str">
        <f t="shared" si="47"/>
        <v/>
      </c>
    </row>
    <row r="469" spans="2:26" ht="25.5" customHeight="1" x14ac:dyDescent="0.25">
      <c r="B469" s="83" t="str">
        <f t="shared" si="42"/>
        <v/>
      </c>
      <c r="L469" s="27" t="str">
        <f t="shared" si="40"/>
        <v/>
      </c>
      <c r="N469" s="46" t="str">
        <f t="shared" si="43"/>
        <v/>
      </c>
      <c r="Q469" s="28" t="str">
        <f t="shared" si="41"/>
        <v/>
      </c>
      <c r="T469" s="30">
        <f t="shared" si="44"/>
        <v>0</v>
      </c>
      <c r="U469" s="30">
        <f t="shared" si="45"/>
        <v>0</v>
      </c>
      <c r="X469" s="67" t="str">
        <f t="shared" si="46"/>
        <v/>
      </c>
      <c r="Y469" s="31"/>
      <c r="Z469" s="30" t="str">
        <f t="shared" si="47"/>
        <v/>
      </c>
    </row>
    <row r="470" spans="2:26" ht="25.5" customHeight="1" x14ac:dyDescent="0.25">
      <c r="B470" s="83" t="str">
        <f t="shared" si="42"/>
        <v/>
      </c>
      <c r="L470" s="27" t="str">
        <f t="shared" si="40"/>
        <v/>
      </c>
      <c r="N470" s="46" t="str">
        <f t="shared" si="43"/>
        <v/>
      </c>
      <c r="Q470" s="28" t="str">
        <f t="shared" si="41"/>
        <v/>
      </c>
      <c r="T470" s="30">
        <f t="shared" si="44"/>
        <v>0</v>
      </c>
      <c r="U470" s="30">
        <f t="shared" si="45"/>
        <v>0</v>
      </c>
      <c r="X470" s="67" t="str">
        <f t="shared" si="46"/>
        <v/>
      </c>
      <c r="Y470" s="31"/>
      <c r="Z470" s="30" t="str">
        <f t="shared" si="47"/>
        <v/>
      </c>
    </row>
    <row r="471" spans="2:26" ht="25.5" customHeight="1" x14ac:dyDescent="0.25">
      <c r="B471" s="83" t="str">
        <f t="shared" si="42"/>
        <v/>
      </c>
      <c r="L471" s="27" t="str">
        <f t="shared" si="40"/>
        <v/>
      </c>
      <c r="N471" s="46" t="str">
        <f t="shared" si="43"/>
        <v/>
      </c>
      <c r="Q471" s="28" t="str">
        <f t="shared" si="41"/>
        <v/>
      </c>
      <c r="T471" s="30">
        <f t="shared" si="44"/>
        <v>0</v>
      </c>
      <c r="U471" s="30">
        <f t="shared" si="45"/>
        <v>0</v>
      </c>
      <c r="X471" s="67" t="str">
        <f t="shared" si="46"/>
        <v/>
      </c>
      <c r="Y471" s="31"/>
      <c r="Z471" s="30" t="str">
        <f t="shared" si="47"/>
        <v/>
      </c>
    </row>
    <row r="472" spans="2:26" ht="25.5" customHeight="1" x14ac:dyDescent="0.25">
      <c r="B472" s="83" t="str">
        <f t="shared" si="42"/>
        <v/>
      </c>
      <c r="L472" s="27" t="str">
        <f t="shared" si="40"/>
        <v/>
      </c>
      <c r="N472" s="46" t="str">
        <f t="shared" si="43"/>
        <v/>
      </c>
      <c r="Q472" s="28" t="str">
        <f t="shared" si="41"/>
        <v/>
      </c>
      <c r="T472" s="30">
        <f t="shared" si="44"/>
        <v>0</v>
      </c>
      <c r="U472" s="30">
        <f t="shared" si="45"/>
        <v>0</v>
      </c>
      <c r="X472" s="67" t="str">
        <f t="shared" si="46"/>
        <v/>
      </c>
      <c r="Y472" s="31"/>
      <c r="Z472" s="30" t="str">
        <f t="shared" si="47"/>
        <v/>
      </c>
    </row>
    <row r="473" spans="2:26" ht="25.5" customHeight="1" x14ac:dyDescent="0.25">
      <c r="B473" s="83" t="str">
        <f t="shared" si="42"/>
        <v/>
      </c>
      <c r="L473" s="27" t="str">
        <f t="shared" si="40"/>
        <v/>
      </c>
      <c r="N473" s="46" t="str">
        <f t="shared" si="43"/>
        <v/>
      </c>
      <c r="Q473" s="28" t="str">
        <f t="shared" si="41"/>
        <v/>
      </c>
      <c r="T473" s="30">
        <f t="shared" si="44"/>
        <v>0</v>
      </c>
      <c r="U473" s="30">
        <f t="shared" si="45"/>
        <v>0</v>
      </c>
      <c r="X473" s="67" t="str">
        <f t="shared" si="46"/>
        <v/>
      </c>
      <c r="Y473" s="31"/>
      <c r="Z473" s="30" t="str">
        <f t="shared" si="47"/>
        <v/>
      </c>
    </row>
    <row r="474" spans="2:26" ht="25.5" customHeight="1" x14ac:dyDescent="0.25">
      <c r="B474" s="83" t="str">
        <f t="shared" si="42"/>
        <v/>
      </c>
      <c r="L474" s="27" t="str">
        <f t="shared" si="40"/>
        <v/>
      </c>
      <c r="N474" s="46" t="str">
        <f t="shared" si="43"/>
        <v/>
      </c>
      <c r="Q474" s="28" t="str">
        <f t="shared" si="41"/>
        <v/>
      </c>
      <c r="T474" s="30">
        <f t="shared" si="44"/>
        <v>0</v>
      </c>
      <c r="U474" s="30">
        <f t="shared" si="45"/>
        <v>0</v>
      </c>
      <c r="X474" s="67" t="str">
        <f t="shared" si="46"/>
        <v/>
      </c>
      <c r="Y474" s="31"/>
      <c r="Z474" s="30" t="str">
        <f t="shared" si="47"/>
        <v/>
      </c>
    </row>
    <row r="475" spans="2:26" ht="25.5" customHeight="1" x14ac:dyDescent="0.25">
      <c r="B475" s="83" t="str">
        <f t="shared" si="42"/>
        <v/>
      </c>
      <c r="L475" s="27" t="str">
        <f t="shared" si="40"/>
        <v/>
      </c>
      <c r="N475" s="46" t="str">
        <f t="shared" si="43"/>
        <v/>
      </c>
      <c r="Q475" s="28" t="str">
        <f t="shared" si="41"/>
        <v/>
      </c>
      <c r="T475" s="30">
        <f t="shared" si="44"/>
        <v>0</v>
      </c>
      <c r="U475" s="30">
        <f t="shared" si="45"/>
        <v>0</v>
      </c>
      <c r="X475" s="67" t="str">
        <f t="shared" si="46"/>
        <v/>
      </c>
      <c r="Y475" s="31"/>
      <c r="Z475" s="30" t="str">
        <f t="shared" si="47"/>
        <v/>
      </c>
    </row>
    <row r="476" spans="2:26" ht="25.5" customHeight="1" x14ac:dyDescent="0.25">
      <c r="B476" s="83" t="str">
        <f t="shared" si="42"/>
        <v/>
      </c>
      <c r="L476" s="27" t="str">
        <f t="shared" si="40"/>
        <v/>
      </c>
      <c r="N476" s="46" t="str">
        <f t="shared" si="43"/>
        <v/>
      </c>
      <c r="Q476" s="28" t="str">
        <f t="shared" si="41"/>
        <v/>
      </c>
      <c r="T476" s="30">
        <f t="shared" si="44"/>
        <v>0</v>
      </c>
      <c r="U476" s="30">
        <f t="shared" si="45"/>
        <v>0</v>
      </c>
      <c r="X476" s="67" t="str">
        <f t="shared" si="46"/>
        <v/>
      </c>
      <c r="Y476" s="31"/>
      <c r="Z476" s="30" t="str">
        <f t="shared" si="47"/>
        <v/>
      </c>
    </row>
    <row r="477" spans="2:26" ht="25.5" customHeight="1" x14ac:dyDescent="0.25">
      <c r="B477" s="83" t="str">
        <f t="shared" si="42"/>
        <v/>
      </c>
      <c r="L477" s="27" t="str">
        <f t="shared" si="40"/>
        <v/>
      </c>
      <c r="N477" s="46" t="str">
        <f t="shared" si="43"/>
        <v/>
      </c>
      <c r="Q477" s="28" t="str">
        <f t="shared" si="41"/>
        <v/>
      </c>
      <c r="T477" s="30">
        <f t="shared" si="44"/>
        <v>0</v>
      </c>
      <c r="U477" s="30">
        <f t="shared" si="45"/>
        <v>0</v>
      </c>
      <c r="X477" s="67" t="str">
        <f t="shared" si="46"/>
        <v/>
      </c>
      <c r="Y477" s="31"/>
      <c r="Z477" s="30" t="str">
        <f t="shared" si="47"/>
        <v/>
      </c>
    </row>
    <row r="478" spans="2:26" ht="25.5" customHeight="1" x14ac:dyDescent="0.25">
      <c r="B478" s="83" t="str">
        <f t="shared" si="42"/>
        <v/>
      </c>
      <c r="L478" s="27" t="str">
        <f t="shared" si="40"/>
        <v/>
      </c>
      <c r="N478" s="46" t="str">
        <f t="shared" si="43"/>
        <v/>
      </c>
      <c r="Q478" s="28" t="str">
        <f t="shared" si="41"/>
        <v/>
      </c>
      <c r="T478" s="30">
        <f t="shared" si="44"/>
        <v>0</v>
      </c>
      <c r="U478" s="30">
        <f t="shared" si="45"/>
        <v>0</v>
      </c>
      <c r="X478" s="67" t="str">
        <f t="shared" si="46"/>
        <v/>
      </c>
      <c r="Y478" s="31"/>
      <c r="Z478" s="30" t="str">
        <f t="shared" si="47"/>
        <v/>
      </c>
    </row>
    <row r="479" spans="2:26" ht="25.5" customHeight="1" x14ac:dyDescent="0.25">
      <c r="B479" s="83" t="str">
        <f t="shared" si="42"/>
        <v/>
      </c>
      <c r="L479" s="27" t="str">
        <f t="shared" si="40"/>
        <v/>
      </c>
      <c r="N479" s="46" t="str">
        <f t="shared" si="43"/>
        <v/>
      </c>
      <c r="Q479" s="28" t="str">
        <f t="shared" si="41"/>
        <v/>
      </c>
      <c r="T479" s="30">
        <f t="shared" si="44"/>
        <v>0</v>
      </c>
      <c r="U479" s="30">
        <f t="shared" si="45"/>
        <v>0</v>
      </c>
      <c r="X479" s="67" t="str">
        <f t="shared" si="46"/>
        <v/>
      </c>
      <c r="Y479" s="31"/>
      <c r="Z479" s="30" t="str">
        <f t="shared" si="47"/>
        <v/>
      </c>
    </row>
    <row r="480" spans="2:26" ht="25.5" customHeight="1" x14ac:dyDescent="0.25">
      <c r="B480" s="83" t="str">
        <f t="shared" si="42"/>
        <v/>
      </c>
      <c r="L480" s="27" t="str">
        <f t="shared" si="40"/>
        <v/>
      </c>
      <c r="N480" s="46" t="str">
        <f t="shared" si="43"/>
        <v/>
      </c>
      <c r="Q480" s="28" t="str">
        <f t="shared" si="41"/>
        <v/>
      </c>
      <c r="T480" s="30">
        <f t="shared" si="44"/>
        <v>0</v>
      </c>
      <c r="U480" s="30">
        <f t="shared" si="45"/>
        <v>0</v>
      </c>
      <c r="X480" s="67" t="str">
        <f t="shared" si="46"/>
        <v/>
      </c>
      <c r="Y480" s="31"/>
      <c r="Z480" s="30" t="str">
        <f t="shared" si="47"/>
        <v/>
      </c>
    </row>
    <row r="481" spans="2:26" ht="25.5" customHeight="1" x14ac:dyDescent="0.25">
      <c r="B481" s="83" t="str">
        <f t="shared" si="42"/>
        <v/>
      </c>
      <c r="L481" s="27" t="str">
        <f t="shared" si="40"/>
        <v/>
      </c>
      <c r="N481" s="46" t="str">
        <f t="shared" si="43"/>
        <v/>
      </c>
      <c r="Q481" s="28" t="str">
        <f t="shared" si="41"/>
        <v/>
      </c>
      <c r="T481" s="30">
        <f t="shared" si="44"/>
        <v>0</v>
      </c>
      <c r="U481" s="30">
        <f t="shared" si="45"/>
        <v>0</v>
      </c>
      <c r="X481" s="67" t="str">
        <f t="shared" si="46"/>
        <v/>
      </c>
      <c r="Y481" s="31"/>
      <c r="Z481" s="30" t="str">
        <f t="shared" si="47"/>
        <v/>
      </c>
    </row>
    <row r="482" spans="2:26" ht="25.5" customHeight="1" x14ac:dyDescent="0.25">
      <c r="B482" s="83" t="str">
        <f t="shared" si="42"/>
        <v/>
      </c>
      <c r="L482" s="27" t="str">
        <f t="shared" si="40"/>
        <v/>
      </c>
      <c r="N482" s="46" t="str">
        <f t="shared" si="43"/>
        <v/>
      </c>
      <c r="Q482" s="28" t="str">
        <f t="shared" si="41"/>
        <v/>
      </c>
      <c r="T482" s="30">
        <f t="shared" si="44"/>
        <v>0</v>
      </c>
      <c r="U482" s="30">
        <f t="shared" si="45"/>
        <v>0</v>
      </c>
      <c r="X482" s="67" t="str">
        <f t="shared" si="46"/>
        <v/>
      </c>
      <c r="Y482" s="31"/>
      <c r="Z482" s="30" t="str">
        <f t="shared" si="47"/>
        <v/>
      </c>
    </row>
    <row r="483" spans="2:26" ht="25.5" customHeight="1" x14ac:dyDescent="0.25">
      <c r="B483" s="83" t="str">
        <f t="shared" si="42"/>
        <v/>
      </c>
      <c r="L483" s="27" t="str">
        <f t="shared" si="40"/>
        <v/>
      </c>
      <c r="N483" s="46" t="str">
        <f t="shared" si="43"/>
        <v/>
      </c>
      <c r="Q483" s="28" t="str">
        <f t="shared" si="41"/>
        <v/>
      </c>
      <c r="T483" s="30">
        <f t="shared" si="44"/>
        <v>0</v>
      </c>
      <c r="U483" s="30">
        <f t="shared" si="45"/>
        <v>0</v>
      </c>
      <c r="X483" s="67" t="str">
        <f t="shared" si="46"/>
        <v/>
      </c>
      <c r="Y483" s="31"/>
      <c r="Z483" s="30" t="str">
        <f t="shared" si="47"/>
        <v/>
      </c>
    </row>
    <row r="484" spans="2:26" ht="25.5" customHeight="1" x14ac:dyDescent="0.25">
      <c r="B484" s="83" t="str">
        <f t="shared" si="42"/>
        <v/>
      </c>
      <c r="L484" s="27" t="str">
        <f t="shared" si="40"/>
        <v/>
      </c>
      <c r="N484" s="46" t="str">
        <f t="shared" si="43"/>
        <v/>
      </c>
      <c r="Q484" s="28" t="str">
        <f t="shared" si="41"/>
        <v/>
      </c>
      <c r="T484" s="30">
        <f t="shared" si="44"/>
        <v>0</v>
      </c>
      <c r="U484" s="30">
        <f t="shared" si="45"/>
        <v>0</v>
      </c>
      <c r="X484" s="67" t="str">
        <f t="shared" si="46"/>
        <v/>
      </c>
      <c r="Y484" s="31"/>
      <c r="Z484" s="30" t="str">
        <f t="shared" si="47"/>
        <v/>
      </c>
    </row>
    <row r="485" spans="2:26" ht="25.5" customHeight="1" x14ac:dyDescent="0.25">
      <c r="B485" s="83" t="str">
        <f t="shared" si="42"/>
        <v/>
      </c>
      <c r="L485" s="27" t="str">
        <f t="shared" si="40"/>
        <v/>
      </c>
      <c r="N485" s="46" t="str">
        <f t="shared" si="43"/>
        <v/>
      </c>
      <c r="Q485" s="28" t="str">
        <f t="shared" si="41"/>
        <v/>
      </c>
      <c r="T485" s="30">
        <f t="shared" si="44"/>
        <v>0</v>
      </c>
      <c r="U485" s="30">
        <f t="shared" si="45"/>
        <v>0</v>
      </c>
      <c r="X485" s="67" t="str">
        <f t="shared" si="46"/>
        <v/>
      </c>
      <c r="Y485" s="31"/>
      <c r="Z485" s="30" t="str">
        <f t="shared" si="47"/>
        <v/>
      </c>
    </row>
    <row r="486" spans="2:26" ht="25.5" customHeight="1" x14ac:dyDescent="0.25">
      <c r="B486" s="83" t="str">
        <f t="shared" si="42"/>
        <v/>
      </c>
      <c r="L486" s="27" t="str">
        <f t="shared" si="40"/>
        <v/>
      </c>
      <c r="N486" s="46" t="str">
        <f t="shared" si="43"/>
        <v/>
      </c>
      <c r="Q486" s="28" t="str">
        <f t="shared" si="41"/>
        <v/>
      </c>
      <c r="T486" s="30">
        <f t="shared" si="44"/>
        <v>0</v>
      </c>
      <c r="U486" s="30">
        <f t="shared" si="45"/>
        <v>0</v>
      </c>
      <c r="X486" s="67" t="str">
        <f t="shared" si="46"/>
        <v/>
      </c>
      <c r="Y486" s="31"/>
      <c r="Z486" s="30" t="str">
        <f t="shared" si="47"/>
        <v/>
      </c>
    </row>
    <row r="487" spans="2:26" ht="25.5" customHeight="1" x14ac:dyDescent="0.25">
      <c r="B487" s="83" t="str">
        <f t="shared" si="42"/>
        <v/>
      </c>
      <c r="L487" s="27" t="str">
        <f t="shared" si="40"/>
        <v/>
      </c>
      <c r="N487" s="46" t="str">
        <f t="shared" si="43"/>
        <v/>
      </c>
      <c r="Q487" s="28" t="str">
        <f t="shared" si="41"/>
        <v/>
      </c>
      <c r="T487" s="30">
        <f t="shared" si="44"/>
        <v>0</v>
      </c>
      <c r="U487" s="30">
        <f t="shared" si="45"/>
        <v>0</v>
      </c>
      <c r="X487" s="67" t="str">
        <f t="shared" si="46"/>
        <v/>
      </c>
      <c r="Y487" s="31"/>
      <c r="Z487" s="30" t="str">
        <f t="shared" si="47"/>
        <v/>
      </c>
    </row>
    <row r="488" spans="2:26" ht="25.5" customHeight="1" x14ac:dyDescent="0.25">
      <c r="B488" s="83" t="str">
        <f t="shared" si="42"/>
        <v/>
      </c>
      <c r="L488" s="27" t="str">
        <f t="shared" si="40"/>
        <v/>
      </c>
      <c r="N488" s="46" t="str">
        <f t="shared" si="43"/>
        <v/>
      </c>
      <c r="Q488" s="28" t="str">
        <f t="shared" si="41"/>
        <v/>
      </c>
      <c r="T488" s="30">
        <f t="shared" si="44"/>
        <v>0</v>
      </c>
      <c r="U488" s="30">
        <f t="shared" si="45"/>
        <v>0</v>
      </c>
      <c r="X488" s="67" t="str">
        <f t="shared" si="46"/>
        <v/>
      </c>
      <c r="Y488" s="31"/>
      <c r="Z488" s="30" t="str">
        <f t="shared" si="47"/>
        <v/>
      </c>
    </row>
    <row r="489" spans="2:26" ht="25.5" customHeight="1" x14ac:dyDescent="0.25">
      <c r="B489" s="83" t="str">
        <f t="shared" si="42"/>
        <v/>
      </c>
      <c r="L489" s="27" t="str">
        <f t="shared" si="40"/>
        <v/>
      </c>
      <c r="N489" s="46" t="str">
        <f t="shared" si="43"/>
        <v/>
      </c>
      <c r="Q489" s="28" t="str">
        <f t="shared" si="41"/>
        <v/>
      </c>
      <c r="T489" s="30">
        <f t="shared" si="44"/>
        <v>0</v>
      </c>
      <c r="U489" s="30">
        <f t="shared" si="45"/>
        <v>0</v>
      </c>
      <c r="X489" s="67" t="str">
        <f t="shared" si="46"/>
        <v/>
      </c>
      <c r="Y489" s="31"/>
      <c r="Z489" s="30" t="str">
        <f t="shared" si="47"/>
        <v/>
      </c>
    </row>
    <row r="490" spans="2:26" ht="25.5" customHeight="1" x14ac:dyDescent="0.25">
      <c r="B490" s="83" t="str">
        <f t="shared" si="42"/>
        <v/>
      </c>
      <c r="L490" s="27" t="str">
        <f t="shared" si="40"/>
        <v/>
      </c>
      <c r="N490" s="46" t="str">
        <f t="shared" si="43"/>
        <v/>
      </c>
      <c r="Q490" s="28" t="str">
        <f t="shared" si="41"/>
        <v/>
      </c>
      <c r="T490" s="30">
        <f t="shared" si="44"/>
        <v>0</v>
      </c>
      <c r="U490" s="30">
        <f t="shared" si="45"/>
        <v>0</v>
      </c>
      <c r="X490" s="67" t="str">
        <f t="shared" si="46"/>
        <v/>
      </c>
      <c r="Y490" s="31"/>
      <c r="Z490" s="30" t="str">
        <f t="shared" si="47"/>
        <v/>
      </c>
    </row>
    <row r="491" spans="2:26" ht="25.5" customHeight="1" x14ac:dyDescent="0.25">
      <c r="B491" s="83" t="str">
        <f t="shared" si="42"/>
        <v/>
      </c>
      <c r="L491" s="27" t="str">
        <f t="shared" si="40"/>
        <v/>
      </c>
      <c r="N491" s="46" t="str">
        <f t="shared" si="43"/>
        <v/>
      </c>
      <c r="Q491" s="28" t="str">
        <f t="shared" si="41"/>
        <v/>
      </c>
      <c r="T491" s="30">
        <f t="shared" si="44"/>
        <v>0</v>
      </c>
      <c r="U491" s="30">
        <f t="shared" si="45"/>
        <v>0</v>
      </c>
      <c r="X491" s="67" t="str">
        <f t="shared" si="46"/>
        <v/>
      </c>
      <c r="Y491" s="31"/>
      <c r="Z491" s="30" t="str">
        <f t="shared" si="47"/>
        <v/>
      </c>
    </row>
    <row r="492" spans="2:26" ht="25.5" customHeight="1" x14ac:dyDescent="0.25">
      <c r="B492" s="83" t="str">
        <f t="shared" si="42"/>
        <v/>
      </c>
      <c r="L492" s="27" t="str">
        <f t="shared" si="40"/>
        <v/>
      </c>
      <c r="N492" s="46" t="str">
        <f t="shared" si="43"/>
        <v/>
      </c>
      <c r="Q492" s="28" t="str">
        <f t="shared" si="41"/>
        <v/>
      </c>
      <c r="T492" s="30">
        <f t="shared" si="44"/>
        <v>0</v>
      </c>
      <c r="U492" s="30">
        <f t="shared" si="45"/>
        <v>0</v>
      </c>
      <c r="X492" s="67" t="str">
        <f t="shared" si="46"/>
        <v/>
      </c>
      <c r="Y492" s="31"/>
      <c r="Z492" s="30" t="str">
        <f t="shared" si="47"/>
        <v/>
      </c>
    </row>
    <row r="493" spans="2:26" ht="25.5" customHeight="1" x14ac:dyDescent="0.25">
      <c r="B493" s="83" t="str">
        <f t="shared" si="42"/>
        <v/>
      </c>
      <c r="L493" s="27" t="str">
        <f t="shared" si="40"/>
        <v/>
      </c>
      <c r="N493" s="46" t="str">
        <f t="shared" si="43"/>
        <v/>
      </c>
      <c r="Q493" s="28" t="str">
        <f t="shared" si="41"/>
        <v/>
      </c>
      <c r="T493" s="30">
        <f t="shared" si="44"/>
        <v>0</v>
      </c>
      <c r="U493" s="30">
        <f t="shared" si="45"/>
        <v>0</v>
      </c>
      <c r="X493" s="67" t="str">
        <f t="shared" si="46"/>
        <v/>
      </c>
      <c r="Y493" s="31"/>
      <c r="Z493" s="30" t="str">
        <f t="shared" si="47"/>
        <v/>
      </c>
    </row>
    <row r="494" spans="2:26" ht="25.5" customHeight="1" x14ac:dyDescent="0.25">
      <c r="B494" s="83" t="str">
        <f t="shared" si="42"/>
        <v/>
      </c>
      <c r="L494" s="27" t="str">
        <f t="shared" si="40"/>
        <v/>
      </c>
      <c r="N494" s="46" t="str">
        <f t="shared" si="43"/>
        <v/>
      </c>
      <c r="Q494" s="28" t="str">
        <f t="shared" si="41"/>
        <v/>
      </c>
      <c r="T494" s="30">
        <f t="shared" si="44"/>
        <v>0</v>
      </c>
      <c r="U494" s="30">
        <f t="shared" si="45"/>
        <v>0</v>
      </c>
      <c r="X494" s="67" t="str">
        <f t="shared" si="46"/>
        <v/>
      </c>
      <c r="Y494" s="31"/>
      <c r="Z494" s="30" t="str">
        <f t="shared" si="47"/>
        <v/>
      </c>
    </row>
    <row r="495" spans="2:26" ht="25.5" customHeight="1" x14ac:dyDescent="0.25">
      <c r="B495" s="83" t="str">
        <f t="shared" si="42"/>
        <v/>
      </c>
      <c r="L495" s="27" t="str">
        <f t="shared" si="40"/>
        <v/>
      </c>
      <c r="N495" s="46" t="str">
        <f t="shared" si="43"/>
        <v/>
      </c>
      <c r="Q495" s="28" t="str">
        <f t="shared" si="41"/>
        <v/>
      </c>
      <c r="T495" s="30">
        <f t="shared" si="44"/>
        <v>0</v>
      </c>
      <c r="U495" s="30">
        <f t="shared" si="45"/>
        <v>0</v>
      </c>
      <c r="X495" s="67" t="str">
        <f t="shared" si="46"/>
        <v/>
      </c>
      <c r="Y495" s="31"/>
      <c r="Z495" s="30" t="str">
        <f t="shared" si="47"/>
        <v/>
      </c>
    </row>
    <row r="496" spans="2:26" ht="25.5" customHeight="1" x14ac:dyDescent="0.25">
      <c r="B496" s="83" t="str">
        <f t="shared" si="42"/>
        <v/>
      </c>
      <c r="L496" s="27" t="str">
        <f t="shared" si="40"/>
        <v/>
      </c>
      <c r="N496" s="46" t="str">
        <f t="shared" si="43"/>
        <v/>
      </c>
      <c r="Q496" s="28" t="str">
        <f t="shared" si="41"/>
        <v/>
      </c>
      <c r="T496" s="30">
        <f t="shared" si="44"/>
        <v>0</v>
      </c>
      <c r="U496" s="30">
        <f t="shared" si="45"/>
        <v>0</v>
      </c>
      <c r="X496" s="67" t="str">
        <f t="shared" si="46"/>
        <v/>
      </c>
      <c r="Y496" s="31"/>
      <c r="Z496" s="30" t="str">
        <f t="shared" si="47"/>
        <v/>
      </c>
    </row>
    <row r="497" spans="2:26" ht="25.5" customHeight="1" x14ac:dyDescent="0.25">
      <c r="B497" s="83" t="str">
        <f t="shared" si="42"/>
        <v/>
      </c>
      <c r="L497" s="27" t="str">
        <f t="shared" si="40"/>
        <v/>
      </c>
      <c r="N497" s="46" t="str">
        <f t="shared" si="43"/>
        <v/>
      </c>
      <c r="Q497" s="28" t="str">
        <f t="shared" si="41"/>
        <v/>
      </c>
      <c r="T497" s="30">
        <f t="shared" si="44"/>
        <v>0</v>
      </c>
      <c r="U497" s="30">
        <f t="shared" si="45"/>
        <v>0</v>
      </c>
      <c r="X497" s="67" t="str">
        <f t="shared" si="46"/>
        <v/>
      </c>
      <c r="Y497" s="31"/>
      <c r="Z497" s="30" t="str">
        <f t="shared" si="47"/>
        <v/>
      </c>
    </row>
    <row r="498" spans="2:26" ht="25.5" customHeight="1" x14ac:dyDescent="0.25">
      <c r="B498" s="83" t="str">
        <f t="shared" si="42"/>
        <v/>
      </c>
      <c r="L498" s="27" t="str">
        <f t="shared" si="40"/>
        <v/>
      </c>
      <c r="N498" s="46" t="str">
        <f t="shared" si="43"/>
        <v/>
      </c>
      <c r="Q498" s="28" t="str">
        <f t="shared" si="41"/>
        <v/>
      </c>
      <c r="T498" s="30">
        <f t="shared" si="44"/>
        <v>0</v>
      </c>
      <c r="U498" s="30">
        <f t="shared" si="45"/>
        <v>0</v>
      </c>
      <c r="X498" s="67" t="str">
        <f t="shared" si="46"/>
        <v/>
      </c>
      <c r="Y498" s="31"/>
      <c r="Z498" s="30" t="str">
        <f t="shared" si="47"/>
        <v/>
      </c>
    </row>
    <row r="499" spans="2:26" ht="25.5" customHeight="1" x14ac:dyDescent="0.25">
      <c r="B499" s="83" t="str">
        <f t="shared" si="42"/>
        <v/>
      </c>
      <c r="L499" s="27" t="str">
        <f t="shared" si="40"/>
        <v/>
      </c>
      <c r="N499" s="46" t="str">
        <f t="shared" si="43"/>
        <v/>
      </c>
      <c r="Q499" s="28" t="str">
        <f t="shared" si="41"/>
        <v/>
      </c>
      <c r="T499" s="30">
        <f t="shared" si="44"/>
        <v>0</v>
      </c>
      <c r="U499" s="30">
        <f t="shared" si="45"/>
        <v>0</v>
      </c>
      <c r="X499" s="67" t="str">
        <f t="shared" si="46"/>
        <v/>
      </c>
      <c r="Y499" s="31"/>
      <c r="Z499" s="30" t="str">
        <f t="shared" si="47"/>
        <v/>
      </c>
    </row>
    <row r="500" spans="2:26" ht="25.5" customHeight="1" x14ac:dyDescent="0.25">
      <c r="B500" s="83" t="str">
        <f t="shared" si="42"/>
        <v/>
      </c>
      <c r="L500" s="27" t="str">
        <f t="shared" si="40"/>
        <v/>
      </c>
      <c r="N500" s="46" t="str">
        <f t="shared" si="43"/>
        <v/>
      </c>
      <c r="Q500" s="28" t="str">
        <f t="shared" si="41"/>
        <v/>
      </c>
      <c r="T500" s="30">
        <f t="shared" si="44"/>
        <v>0</v>
      </c>
      <c r="U500" s="30">
        <f t="shared" si="45"/>
        <v>0</v>
      </c>
      <c r="X500" s="67" t="str">
        <f t="shared" si="46"/>
        <v/>
      </c>
      <c r="Y500" s="31"/>
      <c r="Z500" s="30" t="str">
        <f t="shared" si="47"/>
        <v/>
      </c>
    </row>
    <row r="501" spans="2:26" ht="25.5" customHeight="1" x14ac:dyDescent="0.25">
      <c r="B501" s="83" t="str">
        <f t="shared" si="42"/>
        <v/>
      </c>
      <c r="L501" s="27" t="str">
        <f t="shared" si="40"/>
        <v/>
      </c>
      <c r="N501" s="46" t="str">
        <f t="shared" si="43"/>
        <v/>
      </c>
      <c r="Q501" s="28" t="str">
        <f t="shared" si="41"/>
        <v/>
      </c>
      <c r="T501" s="30">
        <f t="shared" si="44"/>
        <v>0</v>
      </c>
      <c r="U501" s="30">
        <f t="shared" si="45"/>
        <v>0</v>
      </c>
      <c r="X501" s="67" t="str">
        <f t="shared" si="46"/>
        <v/>
      </c>
      <c r="Y501" s="31"/>
      <c r="Z501" s="30" t="str">
        <f t="shared" si="47"/>
        <v/>
      </c>
    </row>
    <row r="502" spans="2:26" ht="25.5" customHeight="1" x14ac:dyDescent="0.25">
      <c r="B502" s="83" t="str">
        <f t="shared" si="42"/>
        <v/>
      </c>
      <c r="L502" s="27" t="str">
        <f t="shared" si="40"/>
        <v/>
      </c>
      <c r="N502" s="46" t="str">
        <f t="shared" si="43"/>
        <v/>
      </c>
      <c r="Q502" s="28" t="str">
        <f t="shared" si="41"/>
        <v/>
      </c>
      <c r="T502" s="30">
        <f t="shared" si="44"/>
        <v>0</v>
      </c>
      <c r="U502" s="30">
        <f t="shared" si="45"/>
        <v>0</v>
      </c>
      <c r="X502" s="67" t="str">
        <f t="shared" si="46"/>
        <v/>
      </c>
      <c r="Y502" s="31"/>
      <c r="Z502" s="30" t="str">
        <f t="shared" si="47"/>
        <v/>
      </c>
    </row>
    <row r="503" spans="2:26" ht="25.5" customHeight="1" x14ac:dyDescent="0.25">
      <c r="B503" s="83" t="str">
        <f t="shared" si="42"/>
        <v/>
      </c>
      <c r="L503" s="27" t="str">
        <f t="shared" si="40"/>
        <v/>
      </c>
      <c r="N503" s="46" t="str">
        <f t="shared" si="43"/>
        <v/>
      </c>
      <c r="Q503" s="28" t="str">
        <f t="shared" si="41"/>
        <v/>
      </c>
      <c r="T503" s="30">
        <f t="shared" si="44"/>
        <v>0</v>
      </c>
      <c r="U503" s="30">
        <f t="shared" si="45"/>
        <v>0</v>
      </c>
      <c r="X503" s="67" t="str">
        <f t="shared" si="46"/>
        <v/>
      </c>
      <c r="Y503" s="31"/>
      <c r="Z503" s="30" t="str">
        <f t="shared" si="47"/>
        <v/>
      </c>
    </row>
    <row r="504" spans="2:26" ht="25.5" customHeight="1" x14ac:dyDescent="0.25">
      <c r="B504" s="83" t="str">
        <f t="shared" si="42"/>
        <v/>
      </c>
      <c r="L504" s="27" t="str">
        <f t="shared" si="40"/>
        <v/>
      </c>
      <c r="N504" s="46" t="str">
        <f t="shared" si="43"/>
        <v/>
      </c>
      <c r="Q504" s="28" t="str">
        <f t="shared" si="41"/>
        <v/>
      </c>
      <c r="T504" s="30">
        <f t="shared" si="44"/>
        <v>0</v>
      </c>
      <c r="U504" s="30">
        <f t="shared" si="45"/>
        <v>0</v>
      </c>
      <c r="X504" s="67" t="str">
        <f t="shared" si="46"/>
        <v/>
      </c>
      <c r="Y504" s="31"/>
      <c r="Z504" s="30" t="str">
        <f t="shared" si="47"/>
        <v/>
      </c>
    </row>
    <row r="505" spans="2:26" ht="25.5" customHeight="1" x14ac:dyDescent="0.25">
      <c r="B505" s="83" t="str">
        <f t="shared" si="42"/>
        <v/>
      </c>
      <c r="L505" s="27" t="str">
        <f t="shared" si="40"/>
        <v/>
      </c>
      <c r="N505" s="46" t="str">
        <f t="shared" si="43"/>
        <v/>
      </c>
      <c r="Q505" s="28" t="str">
        <f t="shared" si="41"/>
        <v/>
      </c>
      <c r="T505" s="30">
        <f t="shared" si="44"/>
        <v>0</v>
      </c>
      <c r="U505" s="30">
        <f t="shared" si="45"/>
        <v>0</v>
      </c>
      <c r="X505" s="67" t="str">
        <f t="shared" si="46"/>
        <v/>
      </c>
      <c r="Y505" s="31"/>
      <c r="Z505" s="30" t="str">
        <f t="shared" si="47"/>
        <v/>
      </c>
    </row>
    <row r="506" spans="2:26" ht="25.5" customHeight="1" x14ac:dyDescent="0.25">
      <c r="B506" s="83" t="str">
        <f t="shared" si="42"/>
        <v/>
      </c>
      <c r="L506" s="27" t="str">
        <f t="shared" si="40"/>
        <v/>
      </c>
      <c r="N506" s="46" t="str">
        <f t="shared" si="43"/>
        <v/>
      </c>
      <c r="Q506" s="28" t="str">
        <f t="shared" si="41"/>
        <v/>
      </c>
      <c r="T506" s="30">
        <f t="shared" si="44"/>
        <v>0</v>
      </c>
      <c r="U506" s="30">
        <f t="shared" si="45"/>
        <v>0</v>
      </c>
      <c r="X506" s="67" t="str">
        <f t="shared" si="46"/>
        <v/>
      </c>
      <c r="Y506" s="31"/>
      <c r="Z506" s="30" t="str">
        <f t="shared" si="47"/>
        <v/>
      </c>
    </row>
    <row r="507" spans="2:26" ht="25.5" customHeight="1" x14ac:dyDescent="0.25">
      <c r="B507" s="83" t="str">
        <f t="shared" si="42"/>
        <v/>
      </c>
      <c r="L507" s="27" t="str">
        <f t="shared" si="40"/>
        <v/>
      </c>
      <c r="N507" s="46" t="str">
        <f t="shared" si="43"/>
        <v/>
      </c>
      <c r="Q507" s="28" t="str">
        <f t="shared" si="41"/>
        <v/>
      </c>
      <c r="T507" s="30">
        <f t="shared" si="44"/>
        <v>0</v>
      </c>
      <c r="U507" s="30">
        <f t="shared" si="45"/>
        <v>0</v>
      </c>
      <c r="X507" s="67" t="str">
        <f t="shared" si="46"/>
        <v/>
      </c>
      <c r="Y507" s="31"/>
      <c r="Z507" s="30" t="str">
        <f t="shared" si="47"/>
        <v/>
      </c>
    </row>
    <row r="508" spans="2:26" ht="25.5" customHeight="1" x14ac:dyDescent="0.25">
      <c r="B508" s="83" t="str">
        <f t="shared" si="42"/>
        <v/>
      </c>
      <c r="L508" s="27" t="str">
        <f t="shared" si="40"/>
        <v/>
      </c>
      <c r="N508" s="46" t="str">
        <f t="shared" si="43"/>
        <v/>
      </c>
      <c r="Q508" s="28" t="str">
        <f t="shared" si="41"/>
        <v/>
      </c>
      <c r="T508" s="30">
        <f t="shared" si="44"/>
        <v>0</v>
      </c>
      <c r="U508" s="30">
        <f t="shared" si="45"/>
        <v>0</v>
      </c>
      <c r="X508" s="67" t="str">
        <f t="shared" si="46"/>
        <v/>
      </c>
      <c r="Y508" s="31"/>
      <c r="Z508" s="30" t="str">
        <f t="shared" si="47"/>
        <v/>
      </c>
    </row>
    <row r="509" spans="2:26" ht="25.5" customHeight="1" x14ac:dyDescent="0.25">
      <c r="B509" s="83" t="str">
        <f t="shared" si="42"/>
        <v/>
      </c>
      <c r="L509" s="27" t="str">
        <f t="shared" si="40"/>
        <v/>
      </c>
      <c r="N509" s="46" t="str">
        <f t="shared" si="43"/>
        <v/>
      </c>
      <c r="Q509" s="28" t="str">
        <f t="shared" si="41"/>
        <v/>
      </c>
      <c r="T509" s="30">
        <f t="shared" si="44"/>
        <v>0</v>
      </c>
      <c r="U509" s="30">
        <f t="shared" si="45"/>
        <v>0</v>
      </c>
      <c r="X509" s="67" t="str">
        <f t="shared" si="46"/>
        <v/>
      </c>
      <c r="Y509" s="31"/>
      <c r="Z509" s="30" t="str">
        <f t="shared" si="47"/>
        <v/>
      </c>
    </row>
    <row r="510" spans="2:26" ht="25.5" customHeight="1" x14ac:dyDescent="0.25">
      <c r="B510" s="83" t="str">
        <f t="shared" si="42"/>
        <v/>
      </c>
      <c r="L510" s="27" t="str">
        <f t="shared" si="40"/>
        <v/>
      </c>
      <c r="N510" s="46" t="str">
        <f t="shared" si="43"/>
        <v/>
      </c>
      <c r="Q510" s="28" t="str">
        <f t="shared" si="41"/>
        <v/>
      </c>
      <c r="T510" s="30">
        <f t="shared" si="44"/>
        <v>0</v>
      </c>
      <c r="U510" s="30">
        <f t="shared" si="45"/>
        <v>0</v>
      </c>
      <c r="X510" s="67" t="str">
        <f t="shared" si="46"/>
        <v/>
      </c>
      <c r="Y510" s="31"/>
      <c r="Z510" s="30" t="str">
        <f t="shared" si="47"/>
        <v/>
      </c>
    </row>
    <row r="511" spans="2:26" ht="25.5" customHeight="1" x14ac:dyDescent="0.25">
      <c r="B511" s="83" t="str">
        <f t="shared" si="42"/>
        <v/>
      </c>
      <c r="L511" s="27" t="str">
        <f t="shared" si="40"/>
        <v/>
      </c>
      <c r="N511" s="46" t="str">
        <f t="shared" si="43"/>
        <v/>
      </c>
      <c r="Q511" s="28" t="str">
        <f t="shared" si="41"/>
        <v/>
      </c>
      <c r="T511" s="30">
        <f t="shared" si="44"/>
        <v>0</v>
      </c>
      <c r="U511" s="30">
        <f t="shared" si="45"/>
        <v>0</v>
      </c>
      <c r="X511" s="67" t="str">
        <f t="shared" si="46"/>
        <v/>
      </c>
      <c r="Y511" s="31"/>
      <c r="Z511" s="30" t="str">
        <f t="shared" si="47"/>
        <v/>
      </c>
    </row>
    <row r="512" spans="2:26" ht="25.5" customHeight="1" x14ac:dyDescent="0.25">
      <c r="B512" s="83" t="str">
        <f t="shared" si="42"/>
        <v/>
      </c>
      <c r="L512" s="27" t="str">
        <f t="shared" si="40"/>
        <v/>
      </c>
      <c r="N512" s="46" t="str">
        <f t="shared" si="43"/>
        <v/>
      </c>
      <c r="Q512" s="28" t="str">
        <f t="shared" si="41"/>
        <v/>
      </c>
      <c r="T512" s="30">
        <f t="shared" si="44"/>
        <v>0</v>
      </c>
      <c r="U512" s="30">
        <f t="shared" si="45"/>
        <v>0</v>
      </c>
      <c r="X512" s="67" t="str">
        <f t="shared" si="46"/>
        <v/>
      </c>
      <c r="Y512" s="31"/>
      <c r="Z512" s="30" t="str">
        <f t="shared" si="47"/>
        <v/>
      </c>
    </row>
    <row r="513" spans="2:26" ht="25.5" customHeight="1" x14ac:dyDescent="0.25">
      <c r="B513" s="83" t="str">
        <f t="shared" si="42"/>
        <v/>
      </c>
      <c r="L513" s="27" t="str">
        <f t="shared" si="40"/>
        <v/>
      </c>
      <c r="N513" s="46" t="str">
        <f t="shared" si="43"/>
        <v/>
      </c>
      <c r="Q513" s="28" t="str">
        <f t="shared" si="41"/>
        <v/>
      </c>
      <c r="T513" s="30">
        <f t="shared" si="44"/>
        <v>0</v>
      </c>
      <c r="U513" s="30">
        <f t="shared" si="45"/>
        <v>0</v>
      </c>
      <c r="X513" s="67" t="str">
        <f t="shared" si="46"/>
        <v/>
      </c>
      <c r="Y513" s="31"/>
      <c r="Z513" s="30" t="str">
        <f t="shared" si="47"/>
        <v/>
      </c>
    </row>
    <row r="514" spans="2:26" ht="25.5" customHeight="1" x14ac:dyDescent="0.25">
      <c r="B514" s="83" t="str">
        <f t="shared" si="42"/>
        <v/>
      </c>
      <c r="L514" s="27" t="str">
        <f t="shared" ref="L514:L577" si="48">IF(K514&lt;&gt;"",VLOOKUP(K514,tenhang,2,0),"")</f>
        <v/>
      </c>
      <c r="N514" s="46" t="str">
        <f t="shared" si="43"/>
        <v/>
      </c>
      <c r="Q514" s="28" t="str">
        <f t="shared" ref="Q514:Q577" si="49">IF(K514&lt;&gt;"",VLOOKUP(K514,tenhang,3,0),"")</f>
        <v/>
      </c>
      <c r="T514" s="30">
        <f t="shared" si="44"/>
        <v>0</v>
      </c>
      <c r="U514" s="30">
        <f t="shared" si="45"/>
        <v>0</v>
      </c>
      <c r="X514" s="67" t="str">
        <f t="shared" si="46"/>
        <v/>
      </c>
      <c r="Y514" s="31"/>
      <c r="Z514" s="30" t="str">
        <f t="shared" si="47"/>
        <v/>
      </c>
    </row>
    <row r="515" spans="2:26" ht="25.5" customHeight="1" x14ac:dyDescent="0.25">
      <c r="B515" s="83" t="str">
        <f t="shared" ref="B515:B578" si="50">IF(I515&lt;&gt;"",IF(LEN(I515)&gt;9,LEFT(I515,10),"sai PO"),"")</f>
        <v/>
      </c>
      <c r="L515" s="27" t="str">
        <f t="shared" si="48"/>
        <v/>
      </c>
      <c r="N515" s="46" t="str">
        <f t="shared" ref="N515:N578" si="51">IF(K515&lt;&gt;"","K-HCM","")</f>
        <v/>
      </c>
      <c r="Q515" s="28" t="str">
        <f t="shared" si="49"/>
        <v/>
      </c>
      <c r="T515" s="30">
        <f t="shared" ref="T515:T578" si="52">IF(K515&lt;&gt;"",VLOOKUP(K515,tenhang,4,0),0)</f>
        <v>0</v>
      </c>
      <c r="U515" s="30">
        <f t="shared" ref="U515:U578" si="53">R515*T515</f>
        <v>0</v>
      </c>
      <c r="X515" s="67" t="str">
        <f t="shared" si="46"/>
        <v/>
      </c>
      <c r="Y515" s="31"/>
      <c r="Z515" s="30" t="str">
        <f t="shared" si="47"/>
        <v/>
      </c>
    </row>
    <row r="516" spans="2:26" ht="25.5" customHeight="1" x14ac:dyDescent="0.25">
      <c r="B516" s="83" t="str">
        <f t="shared" si="50"/>
        <v/>
      </c>
      <c r="L516" s="27" t="str">
        <f t="shared" si="48"/>
        <v/>
      </c>
      <c r="N516" s="46" t="str">
        <f t="shared" si="51"/>
        <v/>
      </c>
      <c r="Q516" s="28" t="str">
        <f t="shared" si="49"/>
        <v/>
      </c>
      <c r="T516" s="30">
        <f t="shared" si="52"/>
        <v>0</v>
      </c>
      <c r="U516" s="30">
        <f t="shared" si="53"/>
        <v>0</v>
      </c>
      <c r="X516" s="67" t="str">
        <f t="shared" si="46"/>
        <v/>
      </c>
      <c r="Y516" s="31"/>
      <c r="Z516" s="30" t="str">
        <f t="shared" si="47"/>
        <v/>
      </c>
    </row>
    <row r="517" spans="2:26" ht="25.5" customHeight="1" x14ac:dyDescent="0.25">
      <c r="B517" s="83" t="str">
        <f t="shared" si="50"/>
        <v/>
      </c>
      <c r="L517" s="27" t="str">
        <f t="shared" si="48"/>
        <v/>
      </c>
      <c r="N517" s="46" t="str">
        <f t="shared" si="51"/>
        <v/>
      </c>
      <c r="Q517" s="28" t="str">
        <f t="shared" si="49"/>
        <v/>
      </c>
      <c r="T517" s="30">
        <f t="shared" si="52"/>
        <v>0</v>
      </c>
      <c r="U517" s="30">
        <f t="shared" si="53"/>
        <v>0</v>
      </c>
      <c r="X517" s="67" t="str">
        <f t="shared" si="46"/>
        <v/>
      </c>
      <c r="Y517" s="31"/>
      <c r="Z517" s="30" t="str">
        <f t="shared" si="47"/>
        <v/>
      </c>
    </row>
    <row r="518" spans="2:26" ht="25.5" customHeight="1" x14ac:dyDescent="0.25">
      <c r="B518" s="83" t="str">
        <f t="shared" si="50"/>
        <v/>
      </c>
      <c r="L518" s="27" t="str">
        <f t="shared" si="48"/>
        <v/>
      </c>
      <c r="N518" s="46" t="str">
        <f t="shared" si="51"/>
        <v/>
      </c>
      <c r="Q518" s="28" t="str">
        <f t="shared" si="49"/>
        <v/>
      </c>
      <c r="T518" s="30">
        <f t="shared" si="52"/>
        <v>0</v>
      </c>
      <c r="U518" s="30">
        <f t="shared" si="53"/>
        <v>0</v>
      </c>
      <c r="X518" s="67" t="str">
        <f t="shared" si="46"/>
        <v/>
      </c>
      <c r="Y518" s="31"/>
      <c r="Z518" s="30" t="str">
        <f t="shared" si="47"/>
        <v/>
      </c>
    </row>
    <row r="519" spans="2:26" ht="25.5" customHeight="1" x14ac:dyDescent="0.25">
      <c r="B519" s="83" t="str">
        <f t="shared" si="50"/>
        <v/>
      </c>
      <c r="L519" s="27" t="str">
        <f t="shared" si="48"/>
        <v/>
      </c>
      <c r="N519" s="46" t="str">
        <f t="shared" si="51"/>
        <v/>
      </c>
      <c r="Q519" s="28" t="str">
        <f t="shared" si="49"/>
        <v/>
      </c>
      <c r="T519" s="30">
        <f t="shared" si="52"/>
        <v>0</v>
      </c>
      <c r="U519" s="30">
        <f t="shared" si="53"/>
        <v>0</v>
      </c>
      <c r="X519" s="67" t="str">
        <f t="shared" si="46"/>
        <v/>
      </c>
      <c r="Y519" s="31"/>
      <c r="Z519" s="30" t="str">
        <f t="shared" si="47"/>
        <v/>
      </c>
    </row>
    <row r="520" spans="2:26" ht="25.5" customHeight="1" x14ac:dyDescent="0.25">
      <c r="B520" s="83" t="str">
        <f t="shared" si="50"/>
        <v/>
      </c>
      <c r="L520" s="27" t="str">
        <f t="shared" si="48"/>
        <v/>
      </c>
      <c r="N520" s="46" t="str">
        <f t="shared" si="51"/>
        <v/>
      </c>
      <c r="Q520" s="28" t="str">
        <f t="shared" si="49"/>
        <v/>
      </c>
      <c r="T520" s="30">
        <f t="shared" si="52"/>
        <v>0</v>
      </c>
      <c r="U520" s="30">
        <f t="shared" si="53"/>
        <v>0</v>
      </c>
      <c r="X520" s="67" t="str">
        <f t="shared" si="46"/>
        <v/>
      </c>
      <c r="Y520" s="31"/>
      <c r="Z520" s="30" t="str">
        <f t="shared" si="47"/>
        <v/>
      </c>
    </row>
    <row r="521" spans="2:26" ht="25.5" customHeight="1" x14ac:dyDescent="0.25">
      <c r="B521" s="83" t="str">
        <f t="shared" si="50"/>
        <v/>
      </c>
      <c r="L521" s="27" t="str">
        <f t="shared" si="48"/>
        <v/>
      </c>
      <c r="N521" s="46" t="str">
        <f t="shared" si="51"/>
        <v/>
      </c>
      <c r="Q521" s="28" t="str">
        <f t="shared" si="49"/>
        <v/>
      </c>
      <c r="T521" s="30">
        <f t="shared" si="52"/>
        <v>0</v>
      </c>
      <c r="U521" s="30">
        <f t="shared" si="53"/>
        <v>0</v>
      </c>
      <c r="X521" s="67" t="str">
        <f t="shared" si="46"/>
        <v/>
      </c>
      <c r="Y521" s="31"/>
      <c r="Z521" s="30" t="str">
        <f t="shared" si="47"/>
        <v/>
      </c>
    </row>
    <row r="522" spans="2:26" ht="25.5" customHeight="1" x14ac:dyDescent="0.25">
      <c r="B522" s="83" t="str">
        <f t="shared" si="50"/>
        <v/>
      </c>
      <c r="L522" s="27" t="str">
        <f t="shared" si="48"/>
        <v/>
      </c>
      <c r="N522" s="46" t="str">
        <f t="shared" si="51"/>
        <v/>
      </c>
      <c r="Q522" s="28" t="str">
        <f t="shared" si="49"/>
        <v/>
      </c>
      <c r="T522" s="30">
        <f t="shared" si="52"/>
        <v>0</v>
      </c>
      <c r="U522" s="30">
        <f t="shared" si="53"/>
        <v>0</v>
      </c>
      <c r="X522" s="67" t="str">
        <f t="shared" ref="X522:X585" si="54">IF(K522&lt;&gt;"",8,"")</f>
        <v/>
      </c>
      <c r="Y522" s="31"/>
      <c r="Z522" s="30" t="str">
        <f t="shared" ref="Z522:Z585" si="55">IF(K522&lt;&gt;"",ROUND(U522*X522*1%,0),"")</f>
        <v/>
      </c>
    </row>
    <row r="523" spans="2:26" ht="25.5" customHeight="1" x14ac:dyDescent="0.25">
      <c r="B523" s="83" t="str">
        <f t="shared" si="50"/>
        <v/>
      </c>
      <c r="L523" s="27" t="str">
        <f t="shared" si="48"/>
        <v/>
      </c>
      <c r="N523" s="46" t="str">
        <f t="shared" si="51"/>
        <v/>
      </c>
      <c r="Q523" s="28" t="str">
        <f t="shared" si="49"/>
        <v/>
      </c>
      <c r="T523" s="30">
        <f t="shared" si="52"/>
        <v>0</v>
      </c>
      <c r="U523" s="30">
        <f t="shared" si="53"/>
        <v>0</v>
      </c>
      <c r="X523" s="67" t="str">
        <f t="shared" si="54"/>
        <v/>
      </c>
      <c r="Y523" s="31"/>
      <c r="Z523" s="30" t="str">
        <f t="shared" si="55"/>
        <v/>
      </c>
    </row>
    <row r="524" spans="2:26" ht="25.5" customHeight="1" x14ac:dyDescent="0.25">
      <c r="B524" s="83" t="str">
        <f t="shared" si="50"/>
        <v/>
      </c>
      <c r="L524" s="27" t="str">
        <f t="shared" si="48"/>
        <v/>
      </c>
      <c r="N524" s="46" t="str">
        <f t="shared" si="51"/>
        <v/>
      </c>
      <c r="Q524" s="28" t="str">
        <f t="shared" si="49"/>
        <v/>
      </c>
      <c r="T524" s="30">
        <f t="shared" si="52"/>
        <v>0</v>
      </c>
      <c r="U524" s="30">
        <f t="shared" si="53"/>
        <v>0</v>
      </c>
      <c r="X524" s="67" t="str">
        <f t="shared" si="54"/>
        <v/>
      </c>
      <c r="Y524" s="31"/>
      <c r="Z524" s="30" t="str">
        <f t="shared" si="55"/>
        <v/>
      </c>
    </row>
    <row r="525" spans="2:26" ht="25.5" customHeight="1" x14ac:dyDescent="0.25">
      <c r="B525" s="83" t="str">
        <f t="shared" si="50"/>
        <v/>
      </c>
      <c r="L525" s="27" t="str">
        <f t="shared" si="48"/>
        <v/>
      </c>
      <c r="N525" s="46" t="str">
        <f t="shared" si="51"/>
        <v/>
      </c>
      <c r="Q525" s="28" t="str">
        <f t="shared" si="49"/>
        <v/>
      </c>
      <c r="T525" s="30">
        <f t="shared" si="52"/>
        <v>0</v>
      </c>
      <c r="U525" s="30">
        <f t="shared" si="53"/>
        <v>0</v>
      </c>
      <c r="X525" s="67" t="str">
        <f t="shared" si="54"/>
        <v/>
      </c>
      <c r="Y525" s="31"/>
      <c r="Z525" s="30" t="str">
        <f t="shared" si="55"/>
        <v/>
      </c>
    </row>
    <row r="526" spans="2:26" ht="25.5" customHeight="1" x14ac:dyDescent="0.25">
      <c r="B526" s="83" t="str">
        <f t="shared" si="50"/>
        <v/>
      </c>
      <c r="L526" s="27" t="str">
        <f t="shared" si="48"/>
        <v/>
      </c>
      <c r="N526" s="46" t="str">
        <f t="shared" si="51"/>
        <v/>
      </c>
      <c r="Q526" s="28" t="str">
        <f t="shared" si="49"/>
        <v/>
      </c>
      <c r="T526" s="30">
        <f t="shared" si="52"/>
        <v>0</v>
      </c>
      <c r="U526" s="30">
        <f t="shared" si="53"/>
        <v>0</v>
      </c>
      <c r="X526" s="67" t="str">
        <f t="shared" si="54"/>
        <v/>
      </c>
      <c r="Y526" s="31"/>
      <c r="Z526" s="30" t="str">
        <f t="shared" si="55"/>
        <v/>
      </c>
    </row>
    <row r="527" spans="2:26" ht="25.5" customHeight="1" x14ac:dyDescent="0.25">
      <c r="B527" s="83" t="str">
        <f t="shared" si="50"/>
        <v/>
      </c>
      <c r="L527" s="27" t="str">
        <f t="shared" si="48"/>
        <v/>
      </c>
      <c r="N527" s="46" t="str">
        <f t="shared" si="51"/>
        <v/>
      </c>
      <c r="Q527" s="28" t="str">
        <f t="shared" si="49"/>
        <v/>
      </c>
      <c r="T527" s="30">
        <f t="shared" si="52"/>
        <v>0</v>
      </c>
      <c r="U527" s="30">
        <f t="shared" si="53"/>
        <v>0</v>
      </c>
      <c r="X527" s="67" t="str">
        <f t="shared" si="54"/>
        <v/>
      </c>
      <c r="Y527" s="31"/>
      <c r="Z527" s="30" t="str">
        <f t="shared" si="55"/>
        <v/>
      </c>
    </row>
    <row r="528" spans="2:26" ht="25.5" customHeight="1" x14ac:dyDescent="0.25">
      <c r="B528" s="83" t="str">
        <f t="shared" si="50"/>
        <v/>
      </c>
      <c r="L528" s="27" t="str">
        <f t="shared" si="48"/>
        <v/>
      </c>
      <c r="N528" s="46" t="str">
        <f t="shared" si="51"/>
        <v/>
      </c>
      <c r="Q528" s="28" t="str">
        <f t="shared" si="49"/>
        <v/>
      </c>
      <c r="T528" s="30">
        <f t="shared" si="52"/>
        <v>0</v>
      </c>
      <c r="U528" s="30">
        <f t="shared" si="53"/>
        <v>0</v>
      </c>
      <c r="X528" s="67" t="str">
        <f t="shared" si="54"/>
        <v/>
      </c>
      <c r="Y528" s="31"/>
      <c r="Z528" s="30" t="str">
        <f t="shared" si="55"/>
        <v/>
      </c>
    </row>
    <row r="529" spans="2:26" ht="25.5" customHeight="1" x14ac:dyDescent="0.25">
      <c r="B529" s="83" t="str">
        <f t="shared" si="50"/>
        <v/>
      </c>
      <c r="L529" s="27" t="str">
        <f t="shared" si="48"/>
        <v/>
      </c>
      <c r="N529" s="46" t="str">
        <f t="shared" si="51"/>
        <v/>
      </c>
      <c r="Q529" s="28" t="str">
        <f t="shared" si="49"/>
        <v/>
      </c>
      <c r="T529" s="30">
        <f t="shared" si="52"/>
        <v>0</v>
      </c>
      <c r="U529" s="30">
        <f t="shared" si="53"/>
        <v>0</v>
      </c>
      <c r="X529" s="67" t="str">
        <f t="shared" si="54"/>
        <v/>
      </c>
      <c r="Y529" s="31"/>
      <c r="Z529" s="30" t="str">
        <f t="shared" si="55"/>
        <v/>
      </c>
    </row>
    <row r="530" spans="2:26" ht="25.5" customHeight="1" x14ac:dyDescent="0.25">
      <c r="B530" s="83" t="str">
        <f t="shared" si="50"/>
        <v/>
      </c>
      <c r="L530" s="27" t="str">
        <f t="shared" si="48"/>
        <v/>
      </c>
      <c r="N530" s="46" t="str">
        <f t="shared" si="51"/>
        <v/>
      </c>
      <c r="Q530" s="28" t="str">
        <f t="shared" si="49"/>
        <v/>
      </c>
      <c r="T530" s="30">
        <f t="shared" si="52"/>
        <v>0</v>
      </c>
      <c r="U530" s="30">
        <f t="shared" si="53"/>
        <v>0</v>
      </c>
      <c r="X530" s="67" t="str">
        <f t="shared" si="54"/>
        <v/>
      </c>
      <c r="Y530" s="31"/>
      <c r="Z530" s="30" t="str">
        <f t="shared" si="55"/>
        <v/>
      </c>
    </row>
    <row r="531" spans="2:26" ht="25.5" customHeight="1" x14ac:dyDescent="0.25">
      <c r="B531" s="83" t="str">
        <f t="shared" si="50"/>
        <v/>
      </c>
      <c r="L531" s="27" t="str">
        <f t="shared" si="48"/>
        <v/>
      </c>
      <c r="N531" s="46" t="str">
        <f t="shared" si="51"/>
        <v/>
      </c>
      <c r="Q531" s="28" t="str">
        <f t="shared" si="49"/>
        <v/>
      </c>
      <c r="T531" s="30">
        <f t="shared" si="52"/>
        <v>0</v>
      </c>
      <c r="U531" s="30">
        <f t="shared" si="53"/>
        <v>0</v>
      </c>
      <c r="X531" s="67" t="str">
        <f t="shared" si="54"/>
        <v/>
      </c>
      <c r="Y531" s="31"/>
      <c r="Z531" s="30" t="str">
        <f t="shared" si="55"/>
        <v/>
      </c>
    </row>
    <row r="532" spans="2:26" ht="25.5" customHeight="1" x14ac:dyDescent="0.25">
      <c r="B532" s="83" t="str">
        <f t="shared" si="50"/>
        <v/>
      </c>
      <c r="L532" s="27" t="str">
        <f t="shared" si="48"/>
        <v/>
      </c>
      <c r="N532" s="46" t="str">
        <f t="shared" si="51"/>
        <v/>
      </c>
      <c r="Q532" s="28" t="str">
        <f t="shared" si="49"/>
        <v/>
      </c>
      <c r="T532" s="30">
        <f t="shared" si="52"/>
        <v>0</v>
      </c>
      <c r="U532" s="30">
        <f t="shared" si="53"/>
        <v>0</v>
      </c>
      <c r="X532" s="67" t="str">
        <f t="shared" si="54"/>
        <v/>
      </c>
      <c r="Y532" s="31"/>
      <c r="Z532" s="30" t="str">
        <f t="shared" si="55"/>
        <v/>
      </c>
    </row>
    <row r="533" spans="2:26" ht="25.5" customHeight="1" x14ac:dyDescent="0.25">
      <c r="B533" s="83" t="str">
        <f t="shared" si="50"/>
        <v/>
      </c>
      <c r="L533" s="27" t="str">
        <f t="shared" si="48"/>
        <v/>
      </c>
      <c r="N533" s="46" t="str">
        <f t="shared" si="51"/>
        <v/>
      </c>
      <c r="Q533" s="28" t="str">
        <f t="shared" si="49"/>
        <v/>
      </c>
      <c r="T533" s="30">
        <f t="shared" si="52"/>
        <v>0</v>
      </c>
      <c r="U533" s="30">
        <f t="shared" si="53"/>
        <v>0</v>
      </c>
      <c r="X533" s="67" t="str">
        <f t="shared" si="54"/>
        <v/>
      </c>
      <c r="Y533" s="31"/>
      <c r="Z533" s="30" t="str">
        <f t="shared" si="55"/>
        <v/>
      </c>
    </row>
    <row r="534" spans="2:26" ht="25.5" customHeight="1" x14ac:dyDescent="0.25">
      <c r="B534" s="83" t="str">
        <f t="shared" si="50"/>
        <v/>
      </c>
      <c r="L534" s="27" t="str">
        <f t="shared" si="48"/>
        <v/>
      </c>
      <c r="N534" s="46" t="str">
        <f t="shared" si="51"/>
        <v/>
      </c>
      <c r="Q534" s="28" t="str">
        <f t="shared" si="49"/>
        <v/>
      </c>
      <c r="T534" s="30">
        <f t="shared" si="52"/>
        <v>0</v>
      </c>
      <c r="U534" s="30">
        <f t="shared" si="53"/>
        <v>0</v>
      </c>
      <c r="X534" s="67" t="str">
        <f t="shared" si="54"/>
        <v/>
      </c>
      <c r="Y534" s="31"/>
      <c r="Z534" s="30" t="str">
        <f t="shared" si="55"/>
        <v/>
      </c>
    </row>
    <row r="535" spans="2:26" ht="25.5" customHeight="1" x14ac:dyDescent="0.25">
      <c r="B535" s="83" t="str">
        <f t="shared" si="50"/>
        <v/>
      </c>
      <c r="L535" s="27" t="str">
        <f t="shared" si="48"/>
        <v/>
      </c>
      <c r="N535" s="46" t="str">
        <f t="shared" si="51"/>
        <v/>
      </c>
      <c r="Q535" s="28" t="str">
        <f t="shared" si="49"/>
        <v/>
      </c>
      <c r="T535" s="30">
        <f t="shared" si="52"/>
        <v>0</v>
      </c>
      <c r="U535" s="30">
        <f t="shared" si="53"/>
        <v>0</v>
      </c>
      <c r="X535" s="67" t="str">
        <f t="shared" si="54"/>
        <v/>
      </c>
      <c r="Y535" s="31"/>
      <c r="Z535" s="30" t="str">
        <f t="shared" si="55"/>
        <v/>
      </c>
    </row>
    <row r="536" spans="2:26" ht="25.5" customHeight="1" x14ac:dyDescent="0.25">
      <c r="B536" s="83" t="str">
        <f t="shared" si="50"/>
        <v/>
      </c>
      <c r="L536" s="27" t="str">
        <f t="shared" si="48"/>
        <v/>
      </c>
      <c r="N536" s="46" t="str">
        <f t="shared" si="51"/>
        <v/>
      </c>
      <c r="Q536" s="28" t="str">
        <f t="shared" si="49"/>
        <v/>
      </c>
      <c r="T536" s="30">
        <f t="shared" si="52"/>
        <v>0</v>
      </c>
      <c r="U536" s="30">
        <f t="shared" si="53"/>
        <v>0</v>
      </c>
      <c r="X536" s="67" t="str">
        <f t="shared" si="54"/>
        <v/>
      </c>
      <c r="Y536" s="31"/>
      <c r="Z536" s="30" t="str">
        <f t="shared" si="55"/>
        <v/>
      </c>
    </row>
    <row r="537" spans="2:26" ht="25.5" customHeight="1" x14ac:dyDescent="0.25">
      <c r="B537" s="83" t="str">
        <f t="shared" si="50"/>
        <v/>
      </c>
      <c r="L537" s="27" t="str">
        <f t="shared" si="48"/>
        <v/>
      </c>
      <c r="N537" s="46" t="str">
        <f t="shared" si="51"/>
        <v/>
      </c>
      <c r="Q537" s="28" t="str">
        <f t="shared" si="49"/>
        <v/>
      </c>
      <c r="T537" s="30">
        <f t="shared" si="52"/>
        <v>0</v>
      </c>
      <c r="U537" s="30">
        <f t="shared" si="53"/>
        <v>0</v>
      </c>
      <c r="X537" s="67" t="str">
        <f t="shared" si="54"/>
        <v/>
      </c>
      <c r="Y537" s="31"/>
      <c r="Z537" s="30" t="str">
        <f t="shared" si="55"/>
        <v/>
      </c>
    </row>
    <row r="538" spans="2:26" ht="25.5" customHeight="1" x14ac:dyDescent="0.25">
      <c r="B538" s="83" t="str">
        <f t="shared" si="50"/>
        <v/>
      </c>
      <c r="L538" s="27" t="str">
        <f t="shared" si="48"/>
        <v/>
      </c>
      <c r="N538" s="46" t="str">
        <f t="shared" si="51"/>
        <v/>
      </c>
      <c r="Q538" s="28" t="str">
        <f t="shared" si="49"/>
        <v/>
      </c>
      <c r="T538" s="30">
        <f t="shared" si="52"/>
        <v>0</v>
      </c>
      <c r="U538" s="30">
        <f t="shared" si="53"/>
        <v>0</v>
      </c>
      <c r="X538" s="67" t="str">
        <f t="shared" si="54"/>
        <v/>
      </c>
      <c r="Y538" s="31"/>
      <c r="Z538" s="30" t="str">
        <f t="shared" si="55"/>
        <v/>
      </c>
    </row>
    <row r="539" spans="2:26" ht="25.5" customHeight="1" x14ac:dyDescent="0.25">
      <c r="B539" s="83" t="str">
        <f t="shared" si="50"/>
        <v/>
      </c>
      <c r="L539" s="27" t="str">
        <f t="shared" si="48"/>
        <v/>
      </c>
      <c r="N539" s="46" t="str">
        <f t="shared" si="51"/>
        <v/>
      </c>
      <c r="Q539" s="28" t="str">
        <f t="shared" si="49"/>
        <v/>
      </c>
      <c r="T539" s="30">
        <f t="shared" si="52"/>
        <v>0</v>
      </c>
      <c r="U539" s="30">
        <f t="shared" si="53"/>
        <v>0</v>
      </c>
      <c r="X539" s="67" t="str">
        <f t="shared" si="54"/>
        <v/>
      </c>
      <c r="Y539" s="31"/>
      <c r="Z539" s="30" t="str">
        <f t="shared" si="55"/>
        <v/>
      </c>
    </row>
    <row r="540" spans="2:26" ht="25.5" customHeight="1" x14ac:dyDescent="0.25">
      <c r="B540" s="83" t="str">
        <f t="shared" si="50"/>
        <v/>
      </c>
      <c r="L540" s="27" t="str">
        <f t="shared" si="48"/>
        <v/>
      </c>
      <c r="N540" s="46" t="str">
        <f t="shared" si="51"/>
        <v/>
      </c>
      <c r="Q540" s="28" t="str">
        <f t="shared" si="49"/>
        <v/>
      </c>
      <c r="T540" s="30">
        <f t="shared" si="52"/>
        <v>0</v>
      </c>
      <c r="U540" s="30">
        <f t="shared" si="53"/>
        <v>0</v>
      </c>
      <c r="X540" s="67" t="str">
        <f t="shared" si="54"/>
        <v/>
      </c>
      <c r="Y540" s="31"/>
      <c r="Z540" s="30" t="str">
        <f t="shared" si="55"/>
        <v/>
      </c>
    </row>
    <row r="541" spans="2:26" ht="25.5" customHeight="1" x14ac:dyDescent="0.25">
      <c r="B541" s="83" t="str">
        <f t="shared" si="50"/>
        <v/>
      </c>
      <c r="L541" s="27" t="str">
        <f t="shared" si="48"/>
        <v/>
      </c>
      <c r="N541" s="46" t="str">
        <f t="shared" si="51"/>
        <v/>
      </c>
      <c r="Q541" s="28" t="str">
        <f t="shared" si="49"/>
        <v/>
      </c>
      <c r="T541" s="30">
        <f t="shared" si="52"/>
        <v>0</v>
      </c>
      <c r="U541" s="30">
        <f t="shared" si="53"/>
        <v>0</v>
      </c>
      <c r="X541" s="67" t="str">
        <f t="shared" si="54"/>
        <v/>
      </c>
      <c r="Y541" s="31"/>
      <c r="Z541" s="30" t="str">
        <f t="shared" si="55"/>
        <v/>
      </c>
    </row>
    <row r="542" spans="2:26" ht="25.5" customHeight="1" x14ac:dyDescent="0.25">
      <c r="B542" s="83" t="str">
        <f t="shared" si="50"/>
        <v/>
      </c>
      <c r="L542" s="27" t="str">
        <f t="shared" si="48"/>
        <v/>
      </c>
      <c r="N542" s="46" t="str">
        <f t="shared" si="51"/>
        <v/>
      </c>
      <c r="Q542" s="28" t="str">
        <f t="shared" si="49"/>
        <v/>
      </c>
      <c r="T542" s="30">
        <f t="shared" si="52"/>
        <v>0</v>
      </c>
      <c r="U542" s="30">
        <f t="shared" si="53"/>
        <v>0</v>
      </c>
      <c r="X542" s="67" t="str">
        <f t="shared" si="54"/>
        <v/>
      </c>
      <c r="Y542" s="31"/>
      <c r="Z542" s="30" t="str">
        <f t="shared" si="55"/>
        <v/>
      </c>
    </row>
    <row r="543" spans="2:26" ht="25.5" customHeight="1" x14ac:dyDescent="0.25">
      <c r="B543" s="83" t="str">
        <f t="shared" si="50"/>
        <v/>
      </c>
      <c r="L543" s="27" t="str">
        <f t="shared" si="48"/>
        <v/>
      </c>
      <c r="N543" s="46" t="str">
        <f t="shared" si="51"/>
        <v/>
      </c>
      <c r="Q543" s="28" t="str">
        <f t="shared" si="49"/>
        <v/>
      </c>
      <c r="T543" s="30">
        <f t="shared" si="52"/>
        <v>0</v>
      </c>
      <c r="U543" s="30">
        <f t="shared" si="53"/>
        <v>0</v>
      </c>
      <c r="X543" s="67" t="str">
        <f t="shared" si="54"/>
        <v/>
      </c>
      <c r="Y543" s="31"/>
      <c r="Z543" s="30" t="str">
        <f t="shared" si="55"/>
        <v/>
      </c>
    </row>
    <row r="544" spans="2:26" ht="25.5" customHeight="1" x14ac:dyDescent="0.25">
      <c r="B544" s="83" t="str">
        <f t="shared" si="50"/>
        <v/>
      </c>
      <c r="L544" s="27" t="str">
        <f t="shared" si="48"/>
        <v/>
      </c>
      <c r="N544" s="46" t="str">
        <f t="shared" si="51"/>
        <v/>
      </c>
      <c r="Q544" s="28" t="str">
        <f t="shared" si="49"/>
        <v/>
      </c>
      <c r="T544" s="30">
        <f t="shared" si="52"/>
        <v>0</v>
      </c>
      <c r="U544" s="30">
        <f t="shared" si="53"/>
        <v>0</v>
      </c>
      <c r="X544" s="67" t="str">
        <f t="shared" si="54"/>
        <v/>
      </c>
      <c r="Y544" s="31"/>
      <c r="Z544" s="30" t="str">
        <f t="shared" si="55"/>
        <v/>
      </c>
    </row>
    <row r="545" spans="2:26" ht="25.5" customHeight="1" x14ac:dyDescent="0.25">
      <c r="B545" s="83" t="str">
        <f t="shared" si="50"/>
        <v/>
      </c>
      <c r="L545" s="27" t="str">
        <f t="shared" si="48"/>
        <v/>
      </c>
      <c r="N545" s="46" t="str">
        <f t="shared" si="51"/>
        <v/>
      </c>
      <c r="Q545" s="28" t="str">
        <f t="shared" si="49"/>
        <v/>
      </c>
      <c r="T545" s="30">
        <f t="shared" si="52"/>
        <v>0</v>
      </c>
      <c r="U545" s="30">
        <f t="shared" si="53"/>
        <v>0</v>
      </c>
      <c r="X545" s="67" t="str">
        <f t="shared" si="54"/>
        <v/>
      </c>
      <c r="Y545" s="31"/>
      <c r="Z545" s="30" t="str">
        <f t="shared" si="55"/>
        <v/>
      </c>
    </row>
    <row r="546" spans="2:26" ht="25.5" customHeight="1" x14ac:dyDescent="0.25">
      <c r="B546" s="83" t="str">
        <f t="shared" si="50"/>
        <v/>
      </c>
      <c r="L546" s="27" t="str">
        <f t="shared" si="48"/>
        <v/>
      </c>
      <c r="N546" s="46" t="str">
        <f t="shared" si="51"/>
        <v/>
      </c>
      <c r="Q546" s="28" t="str">
        <f t="shared" si="49"/>
        <v/>
      </c>
      <c r="T546" s="30">
        <f t="shared" si="52"/>
        <v>0</v>
      </c>
      <c r="U546" s="30">
        <f t="shared" si="53"/>
        <v>0</v>
      </c>
      <c r="X546" s="67" t="str">
        <f t="shared" si="54"/>
        <v/>
      </c>
      <c r="Y546" s="31"/>
      <c r="Z546" s="30" t="str">
        <f t="shared" si="55"/>
        <v/>
      </c>
    </row>
    <row r="547" spans="2:26" ht="25.5" customHeight="1" x14ac:dyDescent="0.25">
      <c r="B547" s="83" t="str">
        <f t="shared" si="50"/>
        <v/>
      </c>
      <c r="L547" s="27" t="str">
        <f t="shared" si="48"/>
        <v/>
      </c>
      <c r="N547" s="46" t="str">
        <f t="shared" si="51"/>
        <v/>
      </c>
      <c r="Q547" s="28" t="str">
        <f t="shared" si="49"/>
        <v/>
      </c>
      <c r="T547" s="30">
        <f t="shared" si="52"/>
        <v>0</v>
      </c>
      <c r="U547" s="30">
        <f t="shared" si="53"/>
        <v>0</v>
      </c>
      <c r="X547" s="67" t="str">
        <f t="shared" si="54"/>
        <v/>
      </c>
      <c r="Y547" s="31"/>
      <c r="Z547" s="30" t="str">
        <f t="shared" si="55"/>
        <v/>
      </c>
    </row>
    <row r="548" spans="2:26" ht="25.5" customHeight="1" x14ac:dyDescent="0.25">
      <c r="B548" s="83" t="str">
        <f t="shared" si="50"/>
        <v/>
      </c>
      <c r="L548" s="27" t="str">
        <f t="shared" si="48"/>
        <v/>
      </c>
      <c r="N548" s="46" t="str">
        <f t="shared" si="51"/>
        <v/>
      </c>
      <c r="Q548" s="28" t="str">
        <f t="shared" si="49"/>
        <v/>
      </c>
      <c r="T548" s="30">
        <f t="shared" si="52"/>
        <v>0</v>
      </c>
      <c r="U548" s="30">
        <f t="shared" si="53"/>
        <v>0</v>
      </c>
      <c r="X548" s="67" t="str">
        <f t="shared" si="54"/>
        <v/>
      </c>
      <c r="Y548" s="31"/>
      <c r="Z548" s="30" t="str">
        <f t="shared" si="55"/>
        <v/>
      </c>
    </row>
    <row r="549" spans="2:26" ht="25.5" customHeight="1" x14ac:dyDescent="0.25">
      <c r="B549" s="83" t="str">
        <f t="shared" si="50"/>
        <v/>
      </c>
      <c r="L549" s="27" t="str">
        <f t="shared" si="48"/>
        <v/>
      </c>
      <c r="N549" s="46" t="str">
        <f t="shared" si="51"/>
        <v/>
      </c>
      <c r="Q549" s="28" t="str">
        <f t="shared" si="49"/>
        <v/>
      </c>
      <c r="T549" s="30">
        <f t="shared" si="52"/>
        <v>0</v>
      </c>
      <c r="U549" s="30">
        <f t="shared" si="53"/>
        <v>0</v>
      </c>
      <c r="X549" s="67" t="str">
        <f t="shared" si="54"/>
        <v/>
      </c>
      <c r="Y549" s="31"/>
      <c r="Z549" s="30" t="str">
        <f t="shared" si="55"/>
        <v/>
      </c>
    </row>
    <row r="550" spans="2:26" ht="25.5" customHeight="1" x14ac:dyDescent="0.25">
      <c r="B550" s="83" t="str">
        <f t="shared" si="50"/>
        <v/>
      </c>
      <c r="L550" s="27" t="str">
        <f t="shared" si="48"/>
        <v/>
      </c>
      <c r="N550" s="46" t="str">
        <f t="shared" si="51"/>
        <v/>
      </c>
      <c r="Q550" s="28" t="str">
        <f t="shared" si="49"/>
        <v/>
      </c>
      <c r="T550" s="30">
        <f t="shared" si="52"/>
        <v>0</v>
      </c>
      <c r="U550" s="30">
        <f t="shared" si="53"/>
        <v>0</v>
      </c>
      <c r="X550" s="67" t="str">
        <f t="shared" si="54"/>
        <v/>
      </c>
      <c r="Y550" s="31"/>
      <c r="Z550" s="30" t="str">
        <f t="shared" si="55"/>
        <v/>
      </c>
    </row>
    <row r="551" spans="2:26" ht="25.5" customHeight="1" x14ac:dyDescent="0.25">
      <c r="B551" s="83" t="str">
        <f t="shared" si="50"/>
        <v/>
      </c>
      <c r="L551" s="27" t="str">
        <f t="shared" si="48"/>
        <v/>
      </c>
      <c r="N551" s="46" t="str">
        <f t="shared" si="51"/>
        <v/>
      </c>
      <c r="Q551" s="28" t="str">
        <f t="shared" si="49"/>
        <v/>
      </c>
      <c r="T551" s="30">
        <f t="shared" si="52"/>
        <v>0</v>
      </c>
      <c r="U551" s="30">
        <f t="shared" si="53"/>
        <v>0</v>
      </c>
      <c r="X551" s="67" t="str">
        <f t="shared" si="54"/>
        <v/>
      </c>
      <c r="Y551" s="31"/>
      <c r="Z551" s="30" t="str">
        <f t="shared" si="55"/>
        <v/>
      </c>
    </row>
    <row r="552" spans="2:26" ht="25.5" customHeight="1" x14ac:dyDescent="0.25">
      <c r="B552" s="83" t="str">
        <f t="shared" si="50"/>
        <v/>
      </c>
      <c r="L552" s="27" t="str">
        <f t="shared" si="48"/>
        <v/>
      </c>
      <c r="N552" s="46" t="str">
        <f t="shared" si="51"/>
        <v/>
      </c>
      <c r="Q552" s="28" t="str">
        <f t="shared" si="49"/>
        <v/>
      </c>
      <c r="T552" s="30">
        <f t="shared" si="52"/>
        <v>0</v>
      </c>
      <c r="U552" s="30">
        <f t="shared" si="53"/>
        <v>0</v>
      </c>
      <c r="X552" s="67" t="str">
        <f t="shared" si="54"/>
        <v/>
      </c>
      <c r="Y552" s="31"/>
      <c r="Z552" s="30" t="str">
        <f t="shared" si="55"/>
        <v/>
      </c>
    </row>
    <row r="553" spans="2:26" ht="25.5" customHeight="1" x14ac:dyDescent="0.25">
      <c r="B553" s="83" t="str">
        <f t="shared" si="50"/>
        <v/>
      </c>
      <c r="L553" s="27" t="str">
        <f t="shared" si="48"/>
        <v/>
      </c>
      <c r="N553" s="46" t="str">
        <f t="shared" si="51"/>
        <v/>
      </c>
      <c r="Q553" s="28" t="str">
        <f t="shared" si="49"/>
        <v/>
      </c>
      <c r="T553" s="30">
        <f t="shared" si="52"/>
        <v>0</v>
      </c>
      <c r="U553" s="30">
        <f t="shared" si="53"/>
        <v>0</v>
      </c>
      <c r="X553" s="67" t="str">
        <f t="shared" si="54"/>
        <v/>
      </c>
      <c r="Y553" s="31"/>
      <c r="Z553" s="30" t="str">
        <f t="shared" si="55"/>
        <v/>
      </c>
    </row>
    <row r="554" spans="2:26" ht="25.5" customHeight="1" x14ac:dyDescent="0.25">
      <c r="B554" s="83" t="str">
        <f t="shared" si="50"/>
        <v/>
      </c>
      <c r="L554" s="27" t="str">
        <f t="shared" si="48"/>
        <v/>
      </c>
      <c r="N554" s="46" t="str">
        <f t="shared" si="51"/>
        <v/>
      </c>
      <c r="Q554" s="28" t="str">
        <f t="shared" si="49"/>
        <v/>
      </c>
      <c r="T554" s="30">
        <f t="shared" si="52"/>
        <v>0</v>
      </c>
      <c r="U554" s="30">
        <f t="shared" si="53"/>
        <v>0</v>
      </c>
      <c r="X554" s="67" t="str">
        <f t="shared" si="54"/>
        <v/>
      </c>
      <c r="Y554" s="31"/>
      <c r="Z554" s="30" t="str">
        <f t="shared" si="55"/>
        <v/>
      </c>
    </row>
    <row r="555" spans="2:26" ht="25.5" customHeight="1" x14ac:dyDescent="0.25">
      <c r="B555" s="83" t="str">
        <f t="shared" si="50"/>
        <v/>
      </c>
      <c r="L555" s="27" t="str">
        <f t="shared" si="48"/>
        <v/>
      </c>
      <c r="N555" s="46" t="str">
        <f t="shared" si="51"/>
        <v/>
      </c>
      <c r="Q555" s="28" t="str">
        <f t="shared" si="49"/>
        <v/>
      </c>
      <c r="T555" s="30">
        <f t="shared" si="52"/>
        <v>0</v>
      </c>
      <c r="U555" s="30">
        <f t="shared" si="53"/>
        <v>0</v>
      </c>
      <c r="X555" s="67" t="str">
        <f t="shared" si="54"/>
        <v/>
      </c>
      <c r="Y555" s="31"/>
      <c r="Z555" s="30" t="str">
        <f t="shared" si="55"/>
        <v/>
      </c>
    </row>
    <row r="556" spans="2:26" ht="25.5" customHeight="1" x14ac:dyDescent="0.25">
      <c r="B556" s="83" t="str">
        <f t="shared" si="50"/>
        <v/>
      </c>
      <c r="L556" s="27" t="str">
        <f t="shared" si="48"/>
        <v/>
      </c>
      <c r="N556" s="46" t="str">
        <f t="shared" si="51"/>
        <v/>
      </c>
      <c r="Q556" s="28" t="str">
        <f t="shared" si="49"/>
        <v/>
      </c>
      <c r="T556" s="30">
        <f t="shared" si="52"/>
        <v>0</v>
      </c>
      <c r="U556" s="30">
        <f t="shared" si="53"/>
        <v>0</v>
      </c>
      <c r="X556" s="67" t="str">
        <f t="shared" si="54"/>
        <v/>
      </c>
      <c r="Y556" s="31"/>
      <c r="Z556" s="30" t="str">
        <f t="shared" si="55"/>
        <v/>
      </c>
    </row>
    <row r="557" spans="2:26" ht="25.5" customHeight="1" x14ac:dyDescent="0.25">
      <c r="B557" s="83" t="str">
        <f t="shared" si="50"/>
        <v/>
      </c>
      <c r="L557" s="27" t="str">
        <f t="shared" si="48"/>
        <v/>
      </c>
      <c r="N557" s="46" t="str">
        <f t="shared" si="51"/>
        <v/>
      </c>
      <c r="Q557" s="28" t="str">
        <f t="shared" si="49"/>
        <v/>
      </c>
      <c r="T557" s="30">
        <f t="shared" si="52"/>
        <v>0</v>
      </c>
      <c r="U557" s="30">
        <f t="shared" si="53"/>
        <v>0</v>
      </c>
      <c r="X557" s="67" t="str">
        <f t="shared" si="54"/>
        <v/>
      </c>
      <c r="Y557" s="31"/>
      <c r="Z557" s="30" t="str">
        <f t="shared" si="55"/>
        <v/>
      </c>
    </row>
    <row r="558" spans="2:26" ht="25.5" customHeight="1" x14ac:dyDescent="0.25">
      <c r="B558" s="83" t="str">
        <f t="shared" si="50"/>
        <v/>
      </c>
      <c r="L558" s="27" t="str">
        <f t="shared" si="48"/>
        <v/>
      </c>
      <c r="N558" s="46" t="str">
        <f t="shared" si="51"/>
        <v/>
      </c>
      <c r="Q558" s="28" t="str">
        <f t="shared" si="49"/>
        <v/>
      </c>
      <c r="T558" s="30">
        <f t="shared" si="52"/>
        <v>0</v>
      </c>
      <c r="U558" s="30">
        <f t="shared" si="53"/>
        <v>0</v>
      </c>
      <c r="X558" s="67" t="str">
        <f t="shared" si="54"/>
        <v/>
      </c>
      <c r="Y558" s="31"/>
      <c r="Z558" s="30" t="str">
        <f t="shared" si="55"/>
        <v/>
      </c>
    </row>
    <row r="559" spans="2:26" ht="25.5" customHeight="1" x14ac:dyDescent="0.25">
      <c r="B559" s="83" t="str">
        <f t="shared" si="50"/>
        <v/>
      </c>
      <c r="L559" s="27" t="str">
        <f t="shared" si="48"/>
        <v/>
      </c>
      <c r="N559" s="46" t="str">
        <f t="shared" si="51"/>
        <v/>
      </c>
      <c r="Q559" s="28" t="str">
        <f t="shared" si="49"/>
        <v/>
      </c>
      <c r="T559" s="30">
        <f t="shared" si="52"/>
        <v>0</v>
      </c>
      <c r="U559" s="30">
        <f t="shared" si="53"/>
        <v>0</v>
      </c>
      <c r="X559" s="67" t="str">
        <f t="shared" si="54"/>
        <v/>
      </c>
      <c r="Y559" s="31"/>
      <c r="Z559" s="30" t="str">
        <f t="shared" si="55"/>
        <v/>
      </c>
    </row>
    <row r="560" spans="2:26" ht="25.5" customHeight="1" x14ac:dyDescent="0.25">
      <c r="B560" s="83" t="str">
        <f t="shared" si="50"/>
        <v/>
      </c>
      <c r="L560" s="27" t="str">
        <f t="shared" si="48"/>
        <v/>
      </c>
      <c r="N560" s="46" t="str">
        <f t="shared" si="51"/>
        <v/>
      </c>
      <c r="Q560" s="28" t="str">
        <f t="shared" si="49"/>
        <v/>
      </c>
      <c r="T560" s="30">
        <f t="shared" si="52"/>
        <v>0</v>
      </c>
      <c r="U560" s="30">
        <f t="shared" si="53"/>
        <v>0</v>
      </c>
      <c r="X560" s="67" t="str">
        <f t="shared" si="54"/>
        <v/>
      </c>
      <c r="Y560" s="31"/>
      <c r="Z560" s="30" t="str">
        <f t="shared" si="55"/>
        <v/>
      </c>
    </row>
    <row r="561" spans="2:26" ht="25.5" customHeight="1" x14ac:dyDescent="0.25">
      <c r="B561" s="83" t="str">
        <f t="shared" si="50"/>
        <v/>
      </c>
      <c r="L561" s="27" t="str">
        <f t="shared" si="48"/>
        <v/>
      </c>
      <c r="N561" s="46" t="str">
        <f t="shared" si="51"/>
        <v/>
      </c>
      <c r="Q561" s="28" t="str">
        <f t="shared" si="49"/>
        <v/>
      </c>
      <c r="T561" s="30">
        <f t="shared" si="52"/>
        <v>0</v>
      </c>
      <c r="U561" s="30">
        <f t="shared" si="53"/>
        <v>0</v>
      </c>
      <c r="X561" s="67" t="str">
        <f t="shared" si="54"/>
        <v/>
      </c>
      <c r="Y561" s="31"/>
      <c r="Z561" s="30" t="str">
        <f t="shared" si="55"/>
        <v/>
      </c>
    </row>
    <row r="562" spans="2:26" ht="25.5" customHeight="1" x14ac:dyDescent="0.25">
      <c r="B562" s="83" t="str">
        <f t="shared" si="50"/>
        <v/>
      </c>
      <c r="L562" s="27" t="str">
        <f t="shared" si="48"/>
        <v/>
      </c>
      <c r="N562" s="46" t="str">
        <f t="shared" si="51"/>
        <v/>
      </c>
      <c r="Q562" s="28" t="str">
        <f t="shared" si="49"/>
        <v/>
      </c>
      <c r="T562" s="30">
        <f t="shared" si="52"/>
        <v>0</v>
      </c>
      <c r="U562" s="30">
        <f t="shared" si="53"/>
        <v>0</v>
      </c>
      <c r="X562" s="67" t="str">
        <f t="shared" si="54"/>
        <v/>
      </c>
      <c r="Y562" s="31"/>
      <c r="Z562" s="30" t="str">
        <f t="shared" si="55"/>
        <v/>
      </c>
    </row>
    <row r="563" spans="2:26" ht="25.5" customHeight="1" x14ac:dyDescent="0.25">
      <c r="B563" s="83" t="str">
        <f t="shared" si="50"/>
        <v/>
      </c>
      <c r="L563" s="27" t="str">
        <f t="shared" si="48"/>
        <v/>
      </c>
      <c r="N563" s="46" t="str">
        <f t="shared" si="51"/>
        <v/>
      </c>
      <c r="Q563" s="28" t="str">
        <f t="shared" si="49"/>
        <v/>
      </c>
      <c r="T563" s="30">
        <f t="shared" si="52"/>
        <v>0</v>
      </c>
      <c r="U563" s="30">
        <f t="shared" si="53"/>
        <v>0</v>
      </c>
      <c r="X563" s="67" t="str">
        <f t="shared" si="54"/>
        <v/>
      </c>
      <c r="Y563" s="31"/>
      <c r="Z563" s="30" t="str">
        <f t="shared" si="55"/>
        <v/>
      </c>
    </row>
    <row r="564" spans="2:26" ht="25.5" customHeight="1" x14ac:dyDescent="0.25">
      <c r="B564" s="83" t="str">
        <f t="shared" si="50"/>
        <v/>
      </c>
      <c r="L564" s="27" t="str">
        <f t="shared" si="48"/>
        <v/>
      </c>
      <c r="N564" s="46" t="str">
        <f t="shared" si="51"/>
        <v/>
      </c>
      <c r="Q564" s="28" t="str">
        <f t="shared" si="49"/>
        <v/>
      </c>
      <c r="T564" s="30">
        <f t="shared" si="52"/>
        <v>0</v>
      </c>
      <c r="U564" s="30">
        <f t="shared" si="53"/>
        <v>0</v>
      </c>
      <c r="X564" s="67" t="str">
        <f t="shared" si="54"/>
        <v/>
      </c>
      <c r="Y564" s="31"/>
      <c r="Z564" s="30" t="str">
        <f t="shared" si="55"/>
        <v/>
      </c>
    </row>
    <row r="565" spans="2:26" ht="25.5" customHeight="1" x14ac:dyDescent="0.25">
      <c r="B565" s="83" t="str">
        <f t="shared" si="50"/>
        <v/>
      </c>
      <c r="L565" s="27" t="str">
        <f t="shared" si="48"/>
        <v/>
      </c>
      <c r="N565" s="46" t="str">
        <f t="shared" si="51"/>
        <v/>
      </c>
      <c r="Q565" s="28" t="str">
        <f t="shared" si="49"/>
        <v/>
      </c>
      <c r="T565" s="30">
        <f t="shared" si="52"/>
        <v>0</v>
      </c>
      <c r="U565" s="30">
        <f t="shared" si="53"/>
        <v>0</v>
      </c>
      <c r="X565" s="67" t="str">
        <f t="shared" si="54"/>
        <v/>
      </c>
      <c r="Y565" s="31"/>
      <c r="Z565" s="30" t="str">
        <f t="shared" si="55"/>
        <v/>
      </c>
    </row>
    <row r="566" spans="2:26" ht="25.5" customHeight="1" x14ac:dyDescent="0.25">
      <c r="B566" s="83" t="str">
        <f t="shared" si="50"/>
        <v/>
      </c>
      <c r="L566" s="27" t="str">
        <f t="shared" si="48"/>
        <v/>
      </c>
      <c r="N566" s="46" t="str">
        <f t="shared" si="51"/>
        <v/>
      </c>
      <c r="Q566" s="28" t="str">
        <f t="shared" si="49"/>
        <v/>
      </c>
      <c r="T566" s="30">
        <f t="shared" si="52"/>
        <v>0</v>
      </c>
      <c r="U566" s="30">
        <f t="shared" si="53"/>
        <v>0</v>
      </c>
      <c r="X566" s="67" t="str">
        <f t="shared" si="54"/>
        <v/>
      </c>
      <c r="Y566" s="31"/>
      <c r="Z566" s="30" t="str">
        <f t="shared" si="55"/>
        <v/>
      </c>
    </row>
    <row r="567" spans="2:26" ht="25.5" customHeight="1" x14ac:dyDescent="0.25">
      <c r="B567" s="83" t="str">
        <f t="shared" si="50"/>
        <v/>
      </c>
      <c r="L567" s="27" t="str">
        <f t="shared" si="48"/>
        <v/>
      </c>
      <c r="N567" s="46" t="str">
        <f t="shared" si="51"/>
        <v/>
      </c>
      <c r="Q567" s="28" t="str">
        <f t="shared" si="49"/>
        <v/>
      </c>
      <c r="T567" s="30">
        <f t="shared" si="52"/>
        <v>0</v>
      </c>
      <c r="U567" s="30">
        <f t="shared" si="53"/>
        <v>0</v>
      </c>
      <c r="X567" s="67" t="str">
        <f t="shared" si="54"/>
        <v/>
      </c>
      <c r="Y567" s="31"/>
      <c r="Z567" s="30" t="str">
        <f t="shared" si="55"/>
        <v/>
      </c>
    </row>
    <row r="568" spans="2:26" ht="25.5" customHeight="1" x14ac:dyDescent="0.25">
      <c r="B568" s="83" t="str">
        <f t="shared" si="50"/>
        <v/>
      </c>
      <c r="L568" s="27" t="str">
        <f t="shared" si="48"/>
        <v/>
      </c>
      <c r="N568" s="46" t="str">
        <f t="shared" si="51"/>
        <v/>
      </c>
      <c r="Q568" s="28" t="str">
        <f t="shared" si="49"/>
        <v/>
      </c>
      <c r="T568" s="30">
        <f t="shared" si="52"/>
        <v>0</v>
      </c>
      <c r="U568" s="30">
        <f t="shared" si="53"/>
        <v>0</v>
      </c>
      <c r="X568" s="67" t="str">
        <f t="shared" si="54"/>
        <v/>
      </c>
      <c r="Y568" s="31"/>
      <c r="Z568" s="30" t="str">
        <f t="shared" si="55"/>
        <v/>
      </c>
    </row>
    <row r="569" spans="2:26" ht="25.5" customHeight="1" x14ac:dyDescent="0.25">
      <c r="B569" s="83" t="str">
        <f t="shared" si="50"/>
        <v/>
      </c>
      <c r="L569" s="27" t="str">
        <f t="shared" si="48"/>
        <v/>
      </c>
      <c r="N569" s="46" t="str">
        <f t="shared" si="51"/>
        <v/>
      </c>
      <c r="Q569" s="28" t="str">
        <f t="shared" si="49"/>
        <v/>
      </c>
      <c r="T569" s="30">
        <f t="shared" si="52"/>
        <v>0</v>
      </c>
      <c r="U569" s="30">
        <f t="shared" si="53"/>
        <v>0</v>
      </c>
      <c r="X569" s="67" t="str">
        <f t="shared" si="54"/>
        <v/>
      </c>
      <c r="Y569" s="31"/>
      <c r="Z569" s="30" t="str">
        <f t="shared" si="55"/>
        <v/>
      </c>
    </row>
    <row r="570" spans="2:26" ht="25.5" customHeight="1" x14ac:dyDescent="0.25">
      <c r="B570" s="83" t="str">
        <f t="shared" si="50"/>
        <v/>
      </c>
      <c r="L570" s="27" t="str">
        <f t="shared" si="48"/>
        <v/>
      </c>
      <c r="N570" s="46" t="str">
        <f t="shared" si="51"/>
        <v/>
      </c>
      <c r="Q570" s="28" t="str">
        <f t="shared" si="49"/>
        <v/>
      </c>
      <c r="T570" s="30">
        <f t="shared" si="52"/>
        <v>0</v>
      </c>
      <c r="U570" s="30">
        <f t="shared" si="53"/>
        <v>0</v>
      </c>
      <c r="X570" s="67" t="str">
        <f t="shared" si="54"/>
        <v/>
      </c>
      <c r="Y570" s="31"/>
      <c r="Z570" s="30" t="str">
        <f t="shared" si="55"/>
        <v/>
      </c>
    </row>
    <row r="571" spans="2:26" ht="25.5" customHeight="1" x14ac:dyDescent="0.25">
      <c r="B571" s="83" t="str">
        <f t="shared" si="50"/>
        <v/>
      </c>
      <c r="L571" s="27" t="str">
        <f t="shared" si="48"/>
        <v/>
      </c>
      <c r="N571" s="46" t="str">
        <f t="shared" si="51"/>
        <v/>
      </c>
      <c r="Q571" s="28" t="str">
        <f t="shared" si="49"/>
        <v/>
      </c>
      <c r="T571" s="30">
        <f t="shared" si="52"/>
        <v>0</v>
      </c>
      <c r="U571" s="30">
        <f t="shared" si="53"/>
        <v>0</v>
      </c>
      <c r="X571" s="67" t="str">
        <f t="shared" si="54"/>
        <v/>
      </c>
      <c r="Y571" s="31"/>
      <c r="Z571" s="30" t="str">
        <f t="shared" si="55"/>
        <v/>
      </c>
    </row>
    <row r="572" spans="2:26" ht="25.5" customHeight="1" x14ac:dyDescent="0.25">
      <c r="B572" s="83" t="str">
        <f t="shared" si="50"/>
        <v/>
      </c>
      <c r="L572" s="27" t="str">
        <f t="shared" si="48"/>
        <v/>
      </c>
      <c r="N572" s="46" t="str">
        <f t="shared" si="51"/>
        <v/>
      </c>
      <c r="Q572" s="28" t="str">
        <f t="shared" si="49"/>
        <v/>
      </c>
      <c r="T572" s="30">
        <f t="shared" si="52"/>
        <v>0</v>
      </c>
      <c r="U572" s="30">
        <f t="shared" si="53"/>
        <v>0</v>
      </c>
      <c r="X572" s="67" t="str">
        <f t="shared" si="54"/>
        <v/>
      </c>
      <c r="Y572" s="31"/>
      <c r="Z572" s="30" t="str">
        <f t="shared" si="55"/>
        <v/>
      </c>
    </row>
    <row r="573" spans="2:26" ht="25.5" customHeight="1" x14ac:dyDescent="0.25">
      <c r="B573" s="83" t="str">
        <f t="shared" si="50"/>
        <v/>
      </c>
      <c r="L573" s="27" t="str">
        <f t="shared" si="48"/>
        <v/>
      </c>
      <c r="N573" s="46" t="str">
        <f t="shared" si="51"/>
        <v/>
      </c>
      <c r="Q573" s="28" t="str">
        <f t="shared" si="49"/>
        <v/>
      </c>
      <c r="T573" s="30">
        <f t="shared" si="52"/>
        <v>0</v>
      </c>
      <c r="U573" s="30">
        <f t="shared" si="53"/>
        <v>0</v>
      </c>
      <c r="X573" s="67" t="str">
        <f t="shared" si="54"/>
        <v/>
      </c>
      <c r="Y573" s="31"/>
      <c r="Z573" s="30" t="str">
        <f t="shared" si="55"/>
        <v/>
      </c>
    </row>
    <row r="574" spans="2:26" ht="25.5" customHeight="1" x14ac:dyDescent="0.25">
      <c r="B574" s="83" t="str">
        <f t="shared" si="50"/>
        <v/>
      </c>
      <c r="L574" s="27" t="str">
        <f t="shared" si="48"/>
        <v/>
      </c>
      <c r="N574" s="46" t="str">
        <f t="shared" si="51"/>
        <v/>
      </c>
      <c r="Q574" s="28" t="str">
        <f t="shared" si="49"/>
        <v/>
      </c>
      <c r="T574" s="30">
        <f t="shared" si="52"/>
        <v>0</v>
      </c>
      <c r="U574" s="30">
        <f t="shared" si="53"/>
        <v>0</v>
      </c>
      <c r="X574" s="67" t="str">
        <f t="shared" si="54"/>
        <v/>
      </c>
      <c r="Y574" s="31"/>
      <c r="Z574" s="30" t="str">
        <f t="shared" si="55"/>
        <v/>
      </c>
    </row>
    <row r="575" spans="2:26" ht="25.5" customHeight="1" x14ac:dyDescent="0.25">
      <c r="B575" s="83" t="str">
        <f t="shared" si="50"/>
        <v/>
      </c>
      <c r="L575" s="27" t="str">
        <f t="shared" si="48"/>
        <v/>
      </c>
      <c r="N575" s="46" t="str">
        <f t="shared" si="51"/>
        <v/>
      </c>
      <c r="Q575" s="28" t="str">
        <f t="shared" si="49"/>
        <v/>
      </c>
      <c r="T575" s="30">
        <f t="shared" si="52"/>
        <v>0</v>
      </c>
      <c r="U575" s="30">
        <f t="shared" si="53"/>
        <v>0</v>
      </c>
      <c r="X575" s="67" t="str">
        <f t="shared" si="54"/>
        <v/>
      </c>
      <c r="Y575" s="31"/>
      <c r="Z575" s="30" t="str">
        <f t="shared" si="55"/>
        <v/>
      </c>
    </row>
    <row r="576" spans="2:26" ht="25.5" customHeight="1" x14ac:dyDescent="0.25">
      <c r="B576" s="83" t="str">
        <f t="shared" si="50"/>
        <v/>
      </c>
      <c r="L576" s="27" t="str">
        <f t="shared" si="48"/>
        <v/>
      </c>
      <c r="N576" s="46" t="str">
        <f t="shared" si="51"/>
        <v/>
      </c>
      <c r="Q576" s="28" t="str">
        <f t="shared" si="49"/>
        <v/>
      </c>
      <c r="T576" s="30">
        <f t="shared" si="52"/>
        <v>0</v>
      </c>
      <c r="U576" s="30">
        <f t="shared" si="53"/>
        <v>0</v>
      </c>
      <c r="X576" s="67" t="str">
        <f t="shared" si="54"/>
        <v/>
      </c>
      <c r="Y576" s="31"/>
      <c r="Z576" s="30" t="str">
        <f t="shared" si="55"/>
        <v/>
      </c>
    </row>
    <row r="577" spans="2:26" ht="25.5" customHeight="1" x14ac:dyDescent="0.25">
      <c r="B577" s="83" t="str">
        <f t="shared" si="50"/>
        <v/>
      </c>
      <c r="L577" s="27" t="str">
        <f t="shared" si="48"/>
        <v/>
      </c>
      <c r="N577" s="46" t="str">
        <f t="shared" si="51"/>
        <v/>
      </c>
      <c r="Q577" s="28" t="str">
        <f t="shared" si="49"/>
        <v/>
      </c>
      <c r="T577" s="30">
        <f t="shared" si="52"/>
        <v>0</v>
      </c>
      <c r="U577" s="30">
        <f t="shared" si="53"/>
        <v>0</v>
      </c>
      <c r="X577" s="67" t="str">
        <f t="shared" si="54"/>
        <v/>
      </c>
      <c r="Y577" s="31"/>
      <c r="Z577" s="30" t="str">
        <f t="shared" si="55"/>
        <v/>
      </c>
    </row>
    <row r="578" spans="2:26" ht="25.5" customHeight="1" x14ac:dyDescent="0.25">
      <c r="B578" s="83" t="str">
        <f t="shared" si="50"/>
        <v/>
      </c>
      <c r="L578" s="27" t="str">
        <f t="shared" ref="L578:L641" si="56">IF(K578&lt;&gt;"",VLOOKUP(K578,tenhang,2,0),"")</f>
        <v/>
      </c>
      <c r="N578" s="46" t="str">
        <f t="shared" si="51"/>
        <v/>
      </c>
      <c r="Q578" s="28" t="str">
        <f t="shared" ref="Q578:Q641" si="57">IF(K578&lt;&gt;"",VLOOKUP(K578,tenhang,3,0),"")</f>
        <v/>
      </c>
      <c r="T578" s="30">
        <f t="shared" si="52"/>
        <v>0</v>
      </c>
      <c r="U578" s="30">
        <f t="shared" si="53"/>
        <v>0</v>
      </c>
      <c r="X578" s="67" t="str">
        <f t="shared" si="54"/>
        <v/>
      </c>
      <c r="Y578" s="31"/>
      <c r="Z578" s="30" t="str">
        <f t="shared" si="55"/>
        <v/>
      </c>
    </row>
    <row r="579" spans="2:26" ht="25.5" customHeight="1" x14ac:dyDescent="0.25">
      <c r="B579" s="83" t="str">
        <f t="shared" ref="B579:B642" si="58">IF(I579&lt;&gt;"",IF(LEN(I579)&gt;9,LEFT(I579,10),"sai PO"),"")</f>
        <v/>
      </c>
      <c r="L579" s="27" t="str">
        <f t="shared" si="56"/>
        <v/>
      </c>
      <c r="N579" s="46" t="str">
        <f t="shared" ref="N579:N642" si="59">IF(K579&lt;&gt;"","K-HCM","")</f>
        <v/>
      </c>
      <c r="Q579" s="28" t="str">
        <f t="shared" si="57"/>
        <v/>
      </c>
      <c r="T579" s="30">
        <f t="shared" ref="T579:T642" si="60">IF(K579&lt;&gt;"",VLOOKUP(K579,tenhang,4,0),0)</f>
        <v>0</v>
      </c>
      <c r="U579" s="30">
        <f t="shared" ref="U579:U642" si="61">R579*T579</f>
        <v>0</v>
      </c>
      <c r="X579" s="67" t="str">
        <f t="shared" si="54"/>
        <v/>
      </c>
      <c r="Y579" s="31"/>
      <c r="Z579" s="30" t="str">
        <f t="shared" si="55"/>
        <v/>
      </c>
    </row>
    <row r="580" spans="2:26" ht="25.5" customHeight="1" x14ac:dyDescent="0.25">
      <c r="B580" s="83" t="str">
        <f t="shared" si="58"/>
        <v/>
      </c>
      <c r="L580" s="27" t="str">
        <f t="shared" si="56"/>
        <v/>
      </c>
      <c r="N580" s="46" t="str">
        <f t="shared" si="59"/>
        <v/>
      </c>
      <c r="Q580" s="28" t="str">
        <f t="shared" si="57"/>
        <v/>
      </c>
      <c r="T580" s="30">
        <f t="shared" si="60"/>
        <v>0</v>
      </c>
      <c r="U580" s="30">
        <f t="shared" si="61"/>
        <v>0</v>
      </c>
      <c r="X580" s="67" t="str">
        <f t="shared" si="54"/>
        <v/>
      </c>
      <c r="Y580" s="31"/>
      <c r="Z580" s="30" t="str">
        <f t="shared" si="55"/>
        <v/>
      </c>
    </row>
    <row r="581" spans="2:26" ht="25.5" customHeight="1" x14ac:dyDescent="0.25">
      <c r="B581" s="83" t="str">
        <f t="shared" si="58"/>
        <v/>
      </c>
      <c r="L581" s="27" t="str">
        <f t="shared" si="56"/>
        <v/>
      </c>
      <c r="N581" s="46" t="str">
        <f t="shared" si="59"/>
        <v/>
      </c>
      <c r="Q581" s="28" t="str">
        <f t="shared" si="57"/>
        <v/>
      </c>
      <c r="T581" s="30">
        <f t="shared" si="60"/>
        <v>0</v>
      </c>
      <c r="U581" s="30">
        <f t="shared" si="61"/>
        <v>0</v>
      </c>
      <c r="X581" s="67" t="str">
        <f t="shared" si="54"/>
        <v/>
      </c>
      <c r="Y581" s="31"/>
      <c r="Z581" s="30" t="str">
        <f t="shared" si="55"/>
        <v/>
      </c>
    </row>
    <row r="582" spans="2:26" ht="25.5" customHeight="1" x14ac:dyDescent="0.25">
      <c r="B582" s="83" t="str">
        <f t="shared" si="58"/>
        <v/>
      </c>
      <c r="L582" s="27" t="str">
        <f t="shared" si="56"/>
        <v/>
      </c>
      <c r="N582" s="46" t="str">
        <f t="shared" si="59"/>
        <v/>
      </c>
      <c r="Q582" s="28" t="str">
        <f t="shared" si="57"/>
        <v/>
      </c>
      <c r="T582" s="30">
        <f t="shared" si="60"/>
        <v>0</v>
      </c>
      <c r="U582" s="30">
        <f t="shared" si="61"/>
        <v>0</v>
      </c>
      <c r="X582" s="67" t="str">
        <f t="shared" si="54"/>
        <v/>
      </c>
      <c r="Y582" s="31"/>
      <c r="Z582" s="30" t="str">
        <f t="shared" si="55"/>
        <v/>
      </c>
    </row>
    <row r="583" spans="2:26" ht="25.5" customHeight="1" x14ac:dyDescent="0.25">
      <c r="B583" s="83" t="str">
        <f t="shared" si="58"/>
        <v/>
      </c>
      <c r="L583" s="27" t="str">
        <f t="shared" si="56"/>
        <v/>
      </c>
      <c r="N583" s="46" t="str">
        <f t="shared" si="59"/>
        <v/>
      </c>
      <c r="Q583" s="28" t="str">
        <f t="shared" si="57"/>
        <v/>
      </c>
      <c r="T583" s="30">
        <f t="shared" si="60"/>
        <v>0</v>
      </c>
      <c r="U583" s="30">
        <f t="shared" si="61"/>
        <v>0</v>
      </c>
      <c r="X583" s="67" t="str">
        <f t="shared" si="54"/>
        <v/>
      </c>
      <c r="Y583" s="31"/>
      <c r="Z583" s="30" t="str">
        <f t="shared" si="55"/>
        <v/>
      </c>
    </row>
    <row r="584" spans="2:26" ht="25.5" customHeight="1" x14ac:dyDescent="0.25">
      <c r="B584" s="83" t="str">
        <f t="shared" si="58"/>
        <v/>
      </c>
      <c r="L584" s="27" t="str">
        <f t="shared" si="56"/>
        <v/>
      </c>
      <c r="N584" s="46" t="str">
        <f t="shared" si="59"/>
        <v/>
      </c>
      <c r="Q584" s="28" t="str">
        <f t="shared" si="57"/>
        <v/>
      </c>
      <c r="T584" s="30">
        <f t="shared" si="60"/>
        <v>0</v>
      </c>
      <c r="U584" s="30">
        <f t="shared" si="61"/>
        <v>0</v>
      </c>
      <c r="X584" s="67" t="str">
        <f t="shared" si="54"/>
        <v/>
      </c>
      <c r="Y584" s="31"/>
      <c r="Z584" s="30" t="str">
        <f t="shared" si="55"/>
        <v/>
      </c>
    </row>
    <row r="585" spans="2:26" ht="25.5" customHeight="1" x14ac:dyDescent="0.25">
      <c r="B585" s="83" t="str">
        <f t="shared" si="58"/>
        <v/>
      </c>
      <c r="L585" s="27" t="str">
        <f t="shared" si="56"/>
        <v/>
      </c>
      <c r="N585" s="46" t="str">
        <f t="shared" si="59"/>
        <v/>
      </c>
      <c r="Q585" s="28" t="str">
        <f t="shared" si="57"/>
        <v/>
      </c>
      <c r="T585" s="30">
        <f t="shared" si="60"/>
        <v>0</v>
      </c>
      <c r="U585" s="30">
        <f t="shared" si="61"/>
        <v>0</v>
      </c>
      <c r="X585" s="67" t="str">
        <f t="shared" si="54"/>
        <v/>
      </c>
      <c r="Y585" s="31"/>
      <c r="Z585" s="30" t="str">
        <f t="shared" si="55"/>
        <v/>
      </c>
    </row>
    <row r="586" spans="2:26" ht="25.5" customHeight="1" x14ac:dyDescent="0.25">
      <c r="B586" s="83" t="str">
        <f t="shared" si="58"/>
        <v/>
      </c>
      <c r="L586" s="27" t="str">
        <f t="shared" si="56"/>
        <v/>
      </c>
      <c r="N586" s="46" t="str">
        <f t="shared" si="59"/>
        <v/>
      </c>
      <c r="Q586" s="28" t="str">
        <f t="shared" si="57"/>
        <v/>
      </c>
      <c r="T586" s="30">
        <f t="shared" si="60"/>
        <v>0</v>
      </c>
      <c r="U586" s="30">
        <f t="shared" si="61"/>
        <v>0</v>
      </c>
      <c r="X586" s="67" t="str">
        <f t="shared" ref="X586:X649" si="62">IF(K586&lt;&gt;"",8,"")</f>
        <v/>
      </c>
      <c r="Y586" s="31"/>
      <c r="Z586" s="30" t="str">
        <f t="shared" ref="Z586:Z649" si="63">IF(K586&lt;&gt;"",ROUND(U586*X586*1%,0),"")</f>
        <v/>
      </c>
    </row>
    <row r="587" spans="2:26" ht="25.5" customHeight="1" x14ac:dyDescent="0.25">
      <c r="B587" s="83" t="str">
        <f t="shared" si="58"/>
        <v/>
      </c>
      <c r="L587" s="27" t="str">
        <f t="shared" si="56"/>
        <v/>
      </c>
      <c r="N587" s="46" t="str">
        <f t="shared" si="59"/>
        <v/>
      </c>
      <c r="Q587" s="28" t="str">
        <f t="shared" si="57"/>
        <v/>
      </c>
      <c r="T587" s="30">
        <f t="shared" si="60"/>
        <v>0</v>
      </c>
      <c r="U587" s="30">
        <f t="shared" si="61"/>
        <v>0</v>
      </c>
      <c r="X587" s="67" t="str">
        <f t="shared" si="62"/>
        <v/>
      </c>
      <c r="Y587" s="31"/>
      <c r="Z587" s="30" t="str">
        <f t="shared" si="63"/>
        <v/>
      </c>
    </row>
    <row r="588" spans="2:26" ht="25.5" customHeight="1" x14ac:dyDescent="0.25">
      <c r="B588" s="83" t="str">
        <f t="shared" si="58"/>
        <v/>
      </c>
      <c r="L588" s="27" t="str">
        <f t="shared" si="56"/>
        <v/>
      </c>
      <c r="N588" s="46" t="str">
        <f t="shared" si="59"/>
        <v/>
      </c>
      <c r="Q588" s="28" t="str">
        <f t="shared" si="57"/>
        <v/>
      </c>
      <c r="T588" s="30">
        <f t="shared" si="60"/>
        <v>0</v>
      </c>
      <c r="U588" s="30">
        <f t="shared" si="61"/>
        <v>0</v>
      </c>
      <c r="X588" s="67" t="str">
        <f t="shared" si="62"/>
        <v/>
      </c>
      <c r="Y588" s="31"/>
      <c r="Z588" s="30" t="str">
        <f t="shared" si="63"/>
        <v/>
      </c>
    </row>
    <row r="589" spans="2:26" ht="25.5" customHeight="1" x14ac:dyDescent="0.25">
      <c r="B589" s="83" t="str">
        <f t="shared" si="58"/>
        <v/>
      </c>
      <c r="L589" s="27" t="str">
        <f t="shared" si="56"/>
        <v/>
      </c>
      <c r="N589" s="46" t="str">
        <f t="shared" si="59"/>
        <v/>
      </c>
      <c r="Q589" s="28" t="str">
        <f t="shared" si="57"/>
        <v/>
      </c>
      <c r="T589" s="30">
        <f t="shared" si="60"/>
        <v>0</v>
      </c>
      <c r="U589" s="30">
        <f t="shared" si="61"/>
        <v>0</v>
      </c>
      <c r="X589" s="67" t="str">
        <f t="shared" si="62"/>
        <v/>
      </c>
      <c r="Y589" s="31"/>
      <c r="Z589" s="30" t="str">
        <f t="shared" si="63"/>
        <v/>
      </c>
    </row>
    <row r="590" spans="2:26" ht="25.5" customHeight="1" x14ac:dyDescent="0.25">
      <c r="B590" s="83" t="str">
        <f t="shared" si="58"/>
        <v/>
      </c>
      <c r="L590" s="27" t="str">
        <f t="shared" si="56"/>
        <v/>
      </c>
      <c r="N590" s="46" t="str">
        <f t="shared" si="59"/>
        <v/>
      </c>
      <c r="Q590" s="28" t="str">
        <f t="shared" si="57"/>
        <v/>
      </c>
      <c r="T590" s="30">
        <f t="shared" si="60"/>
        <v>0</v>
      </c>
      <c r="U590" s="30">
        <f t="shared" si="61"/>
        <v>0</v>
      </c>
      <c r="X590" s="67" t="str">
        <f t="shared" si="62"/>
        <v/>
      </c>
      <c r="Y590" s="31"/>
      <c r="Z590" s="30" t="str">
        <f t="shared" si="63"/>
        <v/>
      </c>
    </row>
    <row r="591" spans="2:26" ht="25.5" customHeight="1" x14ac:dyDescent="0.25">
      <c r="B591" s="83" t="str">
        <f t="shared" si="58"/>
        <v/>
      </c>
      <c r="L591" s="27" t="str">
        <f t="shared" si="56"/>
        <v/>
      </c>
      <c r="N591" s="46" t="str">
        <f t="shared" si="59"/>
        <v/>
      </c>
      <c r="Q591" s="28" t="str">
        <f t="shared" si="57"/>
        <v/>
      </c>
      <c r="T591" s="30">
        <f t="shared" si="60"/>
        <v>0</v>
      </c>
      <c r="U591" s="30">
        <f t="shared" si="61"/>
        <v>0</v>
      </c>
      <c r="X591" s="67" t="str">
        <f t="shared" si="62"/>
        <v/>
      </c>
      <c r="Y591" s="31"/>
      <c r="Z591" s="30" t="str">
        <f t="shared" si="63"/>
        <v/>
      </c>
    </row>
    <row r="592" spans="2:26" ht="25.5" customHeight="1" x14ac:dyDescent="0.25">
      <c r="B592" s="83" t="str">
        <f t="shared" si="58"/>
        <v/>
      </c>
      <c r="L592" s="27" t="str">
        <f t="shared" si="56"/>
        <v/>
      </c>
      <c r="N592" s="46" t="str">
        <f t="shared" si="59"/>
        <v/>
      </c>
      <c r="Q592" s="28" t="str">
        <f t="shared" si="57"/>
        <v/>
      </c>
      <c r="T592" s="30">
        <f t="shared" si="60"/>
        <v>0</v>
      </c>
      <c r="U592" s="30">
        <f t="shared" si="61"/>
        <v>0</v>
      </c>
      <c r="X592" s="67" t="str">
        <f t="shared" si="62"/>
        <v/>
      </c>
      <c r="Y592" s="31"/>
      <c r="Z592" s="30" t="str">
        <f t="shared" si="63"/>
        <v/>
      </c>
    </row>
    <row r="593" spans="2:26" ht="25.5" customHeight="1" x14ac:dyDescent="0.25">
      <c r="B593" s="83" t="str">
        <f t="shared" si="58"/>
        <v/>
      </c>
      <c r="L593" s="27" t="str">
        <f t="shared" si="56"/>
        <v/>
      </c>
      <c r="N593" s="46" t="str">
        <f t="shared" si="59"/>
        <v/>
      </c>
      <c r="Q593" s="28" t="str">
        <f t="shared" si="57"/>
        <v/>
      </c>
      <c r="T593" s="30">
        <f t="shared" si="60"/>
        <v>0</v>
      </c>
      <c r="U593" s="30">
        <f t="shared" si="61"/>
        <v>0</v>
      </c>
      <c r="X593" s="67" t="str">
        <f t="shared" si="62"/>
        <v/>
      </c>
      <c r="Y593" s="31"/>
      <c r="Z593" s="30" t="str">
        <f t="shared" si="63"/>
        <v/>
      </c>
    </row>
    <row r="594" spans="2:26" ht="25.5" customHeight="1" x14ac:dyDescent="0.25">
      <c r="B594" s="83" t="str">
        <f t="shared" si="58"/>
        <v/>
      </c>
      <c r="L594" s="27" t="str">
        <f t="shared" si="56"/>
        <v/>
      </c>
      <c r="N594" s="46" t="str">
        <f t="shared" si="59"/>
        <v/>
      </c>
      <c r="Q594" s="28" t="str">
        <f t="shared" si="57"/>
        <v/>
      </c>
      <c r="T594" s="30">
        <f t="shared" si="60"/>
        <v>0</v>
      </c>
      <c r="U594" s="30">
        <f t="shared" si="61"/>
        <v>0</v>
      </c>
      <c r="X594" s="67" t="str">
        <f t="shared" si="62"/>
        <v/>
      </c>
      <c r="Y594" s="31"/>
      <c r="Z594" s="30" t="str">
        <f t="shared" si="63"/>
        <v/>
      </c>
    </row>
    <row r="595" spans="2:26" ht="25.5" customHeight="1" x14ac:dyDescent="0.25">
      <c r="B595" s="83" t="str">
        <f t="shared" si="58"/>
        <v/>
      </c>
      <c r="L595" s="27" t="str">
        <f t="shared" si="56"/>
        <v/>
      </c>
      <c r="N595" s="46" t="str">
        <f t="shared" si="59"/>
        <v/>
      </c>
      <c r="Q595" s="28" t="str">
        <f t="shared" si="57"/>
        <v/>
      </c>
      <c r="T595" s="30">
        <f t="shared" si="60"/>
        <v>0</v>
      </c>
      <c r="U595" s="30">
        <f t="shared" si="61"/>
        <v>0</v>
      </c>
      <c r="X595" s="67" t="str">
        <f t="shared" si="62"/>
        <v/>
      </c>
      <c r="Y595" s="31"/>
      <c r="Z595" s="30" t="str">
        <f t="shared" si="63"/>
        <v/>
      </c>
    </row>
    <row r="596" spans="2:26" ht="25.5" customHeight="1" x14ac:dyDescent="0.25">
      <c r="B596" s="83" t="str">
        <f t="shared" si="58"/>
        <v/>
      </c>
      <c r="L596" s="27" t="str">
        <f t="shared" si="56"/>
        <v/>
      </c>
      <c r="N596" s="46" t="str">
        <f t="shared" si="59"/>
        <v/>
      </c>
      <c r="Q596" s="28" t="str">
        <f t="shared" si="57"/>
        <v/>
      </c>
      <c r="T596" s="30">
        <f t="shared" si="60"/>
        <v>0</v>
      </c>
      <c r="U596" s="30">
        <f t="shared" si="61"/>
        <v>0</v>
      </c>
      <c r="X596" s="67" t="str">
        <f t="shared" si="62"/>
        <v/>
      </c>
      <c r="Y596" s="31"/>
      <c r="Z596" s="30" t="str">
        <f t="shared" si="63"/>
        <v/>
      </c>
    </row>
    <row r="597" spans="2:26" ht="25.5" customHeight="1" x14ac:dyDescent="0.25">
      <c r="B597" s="83" t="str">
        <f t="shared" si="58"/>
        <v/>
      </c>
      <c r="L597" s="27" t="str">
        <f t="shared" si="56"/>
        <v/>
      </c>
      <c r="N597" s="46" t="str">
        <f t="shared" si="59"/>
        <v/>
      </c>
      <c r="Q597" s="28" t="str">
        <f t="shared" si="57"/>
        <v/>
      </c>
      <c r="T597" s="30">
        <f t="shared" si="60"/>
        <v>0</v>
      </c>
      <c r="U597" s="30">
        <f t="shared" si="61"/>
        <v>0</v>
      </c>
      <c r="X597" s="67" t="str">
        <f t="shared" si="62"/>
        <v/>
      </c>
      <c r="Y597" s="31"/>
      <c r="Z597" s="30" t="str">
        <f t="shared" si="63"/>
        <v/>
      </c>
    </row>
    <row r="598" spans="2:26" ht="25.5" customHeight="1" x14ac:dyDescent="0.25">
      <c r="B598" s="83" t="str">
        <f t="shared" si="58"/>
        <v/>
      </c>
      <c r="L598" s="27" t="str">
        <f t="shared" si="56"/>
        <v/>
      </c>
      <c r="N598" s="46" t="str">
        <f t="shared" si="59"/>
        <v/>
      </c>
      <c r="Q598" s="28" t="str">
        <f t="shared" si="57"/>
        <v/>
      </c>
      <c r="T598" s="30">
        <f t="shared" si="60"/>
        <v>0</v>
      </c>
      <c r="U598" s="30">
        <f t="shared" si="61"/>
        <v>0</v>
      </c>
      <c r="X598" s="67" t="str">
        <f t="shared" si="62"/>
        <v/>
      </c>
      <c r="Y598" s="31"/>
      <c r="Z598" s="30" t="str">
        <f t="shared" si="63"/>
        <v/>
      </c>
    </row>
    <row r="599" spans="2:26" ht="25.5" customHeight="1" x14ac:dyDescent="0.25">
      <c r="B599" s="83" t="str">
        <f t="shared" si="58"/>
        <v/>
      </c>
      <c r="L599" s="27" t="str">
        <f t="shared" si="56"/>
        <v/>
      </c>
      <c r="N599" s="46" t="str">
        <f t="shared" si="59"/>
        <v/>
      </c>
      <c r="Q599" s="28" t="str">
        <f t="shared" si="57"/>
        <v/>
      </c>
      <c r="T599" s="30">
        <f t="shared" si="60"/>
        <v>0</v>
      </c>
      <c r="U599" s="30">
        <f t="shared" si="61"/>
        <v>0</v>
      </c>
      <c r="X599" s="67" t="str">
        <f t="shared" si="62"/>
        <v/>
      </c>
      <c r="Y599" s="31"/>
      <c r="Z599" s="30" t="str">
        <f t="shared" si="63"/>
        <v/>
      </c>
    </row>
    <row r="600" spans="2:26" ht="25.5" customHeight="1" x14ac:dyDescent="0.25">
      <c r="B600" s="83" t="str">
        <f t="shared" si="58"/>
        <v/>
      </c>
      <c r="L600" s="27" t="str">
        <f t="shared" si="56"/>
        <v/>
      </c>
      <c r="N600" s="46" t="str">
        <f t="shared" si="59"/>
        <v/>
      </c>
      <c r="Q600" s="28" t="str">
        <f t="shared" si="57"/>
        <v/>
      </c>
      <c r="T600" s="30">
        <f t="shared" si="60"/>
        <v>0</v>
      </c>
      <c r="U600" s="30">
        <f t="shared" si="61"/>
        <v>0</v>
      </c>
      <c r="X600" s="67" t="str">
        <f t="shared" si="62"/>
        <v/>
      </c>
      <c r="Y600" s="31"/>
      <c r="Z600" s="30" t="str">
        <f t="shared" si="63"/>
        <v/>
      </c>
    </row>
    <row r="601" spans="2:26" ht="25.5" customHeight="1" x14ac:dyDescent="0.25">
      <c r="B601" s="83" t="str">
        <f t="shared" si="58"/>
        <v/>
      </c>
      <c r="L601" s="27" t="str">
        <f t="shared" si="56"/>
        <v/>
      </c>
      <c r="N601" s="46" t="str">
        <f t="shared" si="59"/>
        <v/>
      </c>
      <c r="Q601" s="28" t="str">
        <f t="shared" si="57"/>
        <v/>
      </c>
      <c r="T601" s="30">
        <f t="shared" si="60"/>
        <v>0</v>
      </c>
      <c r="U601" s="30">
        <f t="shared" si="61"/>
        <v>0</v>
      </c>
      <c r="X601" s="67" t="str">
        <f t="shared" si="62"/>
        <v/>
      </c>
      <c r="Y601" s="31"/>
      <c r="Z601" s="30" t="str">
        <f t="shared" si="63"/>
        <v/>
      </c>
    </row>
    <row r="602" spans="2:26" ht="25.5" customHeight="1" x14ac:dyDescent="0.25">
      <c r="B602" s="83" t="str">
        <f t="shared" si="58"/>
        <v/>
      </c>
      <c r="L602" s="27" t="str">
        <f t="shared" si="56"/>
        <v/>
      </c>
      <c r="N602" s="46" t="str">
        <f t="shared" si="59"/>
        <v/>
      </c>
      <c r="Q602" s="28" t="str">
        <f t="shared" si="57"/>
        <v/>
      </c>
      <c r="T602" s="30">
        <f t="shared" si="60"/>
        <v>0</v>
      </c>
      <c r="U602" s="30">
        <f t="shared" si="61"/>
        <v>0</v>
      </c>
      <c r="X602" s="67" t="str">
        <f t="shared" si="62"/>
        <v/>
      </c>
      <c r="Y602" s="31"/>
      <c r="Z602" s="30" t="str">
        <f t="shared" si="63"/>
        <v/>
      </c>
    </row>
    <row r="603" spans="2:26" ht="25.5" customHeight="1" x14ac:dyDescent="0.25">
      <c r="B603" s="83" t="str">
        <f t="shared" si="58"/>
        <v/>
      </c>
      <c r="L603" s="27" t="str">
        <f t="shared" si="56"/>
        <v/>
      </c>
      <c r="N603" s="46" t="str">
        <f t="shared" si="59"/>
        <v/>
      </c>
      <c r="Q603" s="28" t="str">
        <f t="shared" si="57"/>
        <v/>
      </c>
      <c r="T603" s="30">
        <f t="shared" si="60"/>
        <v>0</v>
      </c>
      <c r="U603" s="30">
        <f t="shared" si="61"/>
        <v>0</v>
      </c>
      <c r="X603" s="67" t="str">
        <f t="shared" si="62"/>
        <v/>
      </c>
      <c r="Y603" s="31"/>
      <c r="Z603" s="30" t="str">
        <f t="shared" si="63"/>
        <v/>
      </c>
    </row>
    <row r="604" spans="2:26" ht="25.5" customHeight="1" x14ac:dyDescent="0.25">
      <c r="B604" s="83" t="str">
        <f t="shared" si="58"/>
        <v/>
      </c>
      <c r="L604" s="27" t="str">
        <f t="shared" si="56"/>
        <v/>
      </c>
      <c r="N604" s="46" t="str">
        <f t="shared" si="59"/>
        <v/>
      </c>
      <c r="Q604" s="28" t="str">
        <f t="shared" si="57"/>
        <v/>
      </c>
      <c r="T604" s="30">
        <f t="shared" si="60"/>
        <v>0</v>
      </c>
      <c r="U604" s="30">
        <f t="shared" si="61"/>
        <v>0</v>
      </c>
      <c r="X604" s="67" t="str">
        <f t="shared" si="62"/>
        <v/>
      </c>
      <c r="Y604" s="31"/>
      <c r="Z604" s="30" t="str">
        <f t="shared" si="63"/>
        <v/>
      </c>
    </row>
    <row r="605" spans="2:26" ht="25.5" customHeight="1" x14ac:dyDescent="0.25">
      <c r="B605" s="83" t="str">
        <f t="shared" si="58"/>
        <v/>
      </c>
      <c r="L605" s="27" t="str">
        <f t="shared" si="56"/>
        <v/>
      </c>
      <c r="N605" s="46" t="str">
        <f t="shared" si="59"/>
        <v/>
      </c>
      <c r="Q605" s="28" t="str">
        <f t="shared" si="57"/>
        <v/>
      </c>
      <c r="T605" s="30">
        <f t="shared" si="60"/>
        <v>0</v>
      </c>
      <c r="U605" s="30">
        <f t="shared" si="61"/>
        <v>0</v>
      </c>
      <c r="X605" s="67" t="str">
        <f t="shared" si="62"/>
        <v/>
      </c>
      <c r="Y605" s="31"/>
      <c r="Z605" s="30" t="str">
        <f t="shared" si="63"/>
        <v/>
      </c>
    </row>
    <row r="606" spans="2:26" ht="25.5" customHeight="1" x14ac:dyDescent="0.25">
      <c r="B606" s="83" t="str">
        <f t="shared" si="58"/>
        <v/>
      </c>
      <c r="L606" s="27" t="str">
        <f t="shared" si="56"/>
        <v/>
      </c>
      <c r="N606" s="46" t="str">
        <f t="shared" si="59"/>
        <v/>
      </c>
      <c r="Q606" s="28" t="str">
        <f t="shared" si="57"/>
        <v/>
      </c>
      <c r="T606" s="30">
        <f t="shared" si="60"/>
        <v>0</v>
      </c>
      <c r="U606" s="30">
        <f t="shared" si="61"/>
        <v>0</v>
      </c>
      <c r="X606" s="67" t="str">
        <f t="shared" si="62"/>
        <v/>
      </c>
      <c r="Y606" s="31"/>
      <c r="Z606" s="30" t="str">
        <f t="shared" si="63"/>
        <v/>
      </c>
    </row>
    <row r="607" spans="2:26" ht="25.5" customHeight="1" x14ac:dyDescent="0.25">
      <c r="B607" s="83" t="str">
        <f t="shared" si="58"/>
        <v/>
      </c>
      <c r="L607" s="27" t="str">
        <f t="shared" si="56"/>
        <v/>
      </c>
      <c r="N607" s="46" t="str">
        <f t="shared" si="59"/>
        <v/>
      </c>
      <c r="Q607" s="28" t="str">
        <f t="shared" si="57"/>
        <v/>
      </c>
      <c r="T607" s="30">
        <f t="shared" si="60"/>
        <v>0</v>
      </c>
      <c r="U607" s="30">
        <f t="shared" si="61"/>
        <v>0</v>
      </c>
      <c r="X607" s="67" t="str">
        <f t="shared" si="62"/>
        <v/>
      </c>
      <c r="Y607" s="31"/>
      <c r="Z607" s="30" t="str">
        <f t="shared" si="63"/>
        <v/>
      </c>
    </row>
    <row r="608" spans="2:26" ht="25.5" customHeight="1" x14ac:dyDescent="0.25">
      <c r="B608" s="83" t="str">
        <f t="shared" si="58"/>
        <v/>
      </c>
      <c r="L608" s="27" t="str">
        <f t="shared" si="56"/>
        <v/>
      </c>
      <c r="N608" s="46" t="str">
        <f t="shared" si="59"/>
        <v/>
      </c>
      <c r="Q608" s="28" t="str">
        <f t="shared" si="57"/>
        <v/>
      </c>
      <c r="T608" s="30">
        <f t="shared" si="60"/>
        <v>0</v>
      </c>
      <c r="U608" s="30">
        <f t="shared" si="61"/>
        <v>0</v>
      </c>
      <c r="X608" s="67" t="str">
        <f t="shared" si="62"/>
        <v/>
      </c>
      <c r="Y608" s="31"/>
      <c r="Z608" s="30" t="str">
        <f t="shared" si="63"/>
        <v/>
      </c>
    </row>
    <row r="609" spans="2:26" ht="25.5" customHeight="1" x14ac:dyDescent="0.25">
      <c r="B609" s="83" t="str">
        <f t="shared" si="58"/>
        <v/>
      </c>
      <c r="L609" s="27" t="str">
        <f t="shared" si="56"/>
        <v/>
      </c>
      <c r="N609" s="46" t="str">
        <f t="shared" si="59"/>
        <v/>
      </c>
      <c r="Q609" s="28" t="str">
        <f t="shared" si="57"/>
        <v/>
      </c>
      <c r="T609" s="30">
        <f t="shared" si="60"/>
        <v>0</v>
      </c>
      <c r="U609" s="30">
        <f t="shared" si="61"/>
        <v>0</v>
      </c>
      <c r="X609" s="67" t="str">
        <f t="shared" si="62"/>
        <v/>
      </c>
      <c r="Y609" s="31"/>
      <c r="Z609" s="30" t="str">
        <f t="shared" si="63"/>
        <v/>
      </c>
    </row>
    <row r="610" spans="2:26" ht="25.5" customHeight="1" x14ac:dyDescent="0.25">
      <c r="B610" s="83" t="str">
        <f t="shared" si="58"/>
        <v/>
      </c>
      <c r="L610" s="27" t="str">
        <f t="shared" si="56"/>
        <v/>
      </c>
      <c r="N610" s="46" t="str">
        <f t="shared" si="59"/>
        <v/>
      </c>
      <c r="Q610" s="28" t="str">
        <f t="shared" si="57"/>
        <v/>
      </c>
      <c r="T610" s="30">
        <f t="shared" si="60"/>
        <v>0</v>
      </c>
      <c r="U610" s="30">
        <f t="shared" si="61"/>
        <v>0</v>
      </c>
      <c r="X610" s="67" t="str">
        <f t="shared" si="62"/>
        <v/>
      </c>
      <c r="Y610" s="31"/>
      <c r="Z610" s="30" t="str">
        <f t="shared" si="63"/>
        <v/>
      </c>
    </row>
    <row r="611" spans="2:26" ht="25.5" customHeight="1" x14ac:dyDescent="0.25">
      <c r="B611" s="83" t="str">
        <f t="shared" si="58"/>
        <v/>
      </c>
      <c r="L611" s="27" t="str">
        <f t="shared" si="56"/>
        <v/>
      </c>
      <c r="N611" s="46" t="str">
        <f t="shared" si="59"/>
        <v/>
      </c>
      <c r="Q611" s="28" t="str">
        <f t="shared" si="57"/>
        <v/>
      </c>
      <c r="T611" s="30">
        <f t="shared" si="60"/>
        <v>0</v>
      </c>
      <c r="U611" s="30">
        <f t="shared" si="61"/>
        <v>0</v>
      </c>
      <c r="X611" s="67" t="str">
        <f t="shared" si="62"/>
        <v/>
      </c>
      <c r="Y611" s="31"/>
      <c r="Z611" s="30" t="str">
        <f t="shared" si="63"/>
        <v/>
      </c>
    </row>
    <row r="612" spans="2:26" ht="25.5" customHeight="1" x14ac:dyDescent="0.25">
      <c r="B612" s="83" t="str">
        <f t="shared" si="58"/>
        <v/>
      </c>
      <c r="L612" s="27" t="str">
        <f t="shared" si="56"/>
        <v/>
      </c>
      <c r="N612" s="46" t="str">
        <f t="shared" si="59"/>
        <v/>
      </c>
      <c r="Q612" s="28" t="str">
        <f t="shared" si="57"/>
        <v/>
      </c>
      <c r="T612" s="30">
        <f t="shared" si="60"/>
        <v>0</v>
      </c>
      <c r="U612" s="30">
        <f t="shared" si="61"/>
        <v>0</v>
      </c>
      <c r="X612" s="67" t="str">
        <f t="shared" si="62"/>
        <v/>
      </c>
      <c r="Y612" s="31"/>
      <c r="Z612" s="30" t="str">
        <f t="shared" si="63"/>
        <v/>
      </c>
    </row>
    <row r="613" spans="2:26" ht="25.5" customHeight="1" x14ac:dyDescent="0.25">
      <c r="B613" s="83" t="str">
        <f t="shared" si="58"/>
        <v/>
      </c>
      <c r="L613" s="27" t="str">
        <f t="shared" si="56"/>
        <v/>
      </c>
      <c r="N613" s="46" t="str">
        <f t="shared" si="59"/>
        <v/>
      </c>
      <c r="Q613" s="28" t="str">
        <f t="shared" si="57"/>
        <v/>
      </c>
      <c r="T613" s="30">
        <f t="shared" si="60"/>
        <v>0</v>
      </c>
      <c r="U613" s="30">
        <f t="shared" si="61"/>
        <v>0</v>
      </c>
      <c r="X613" s="67" t="str">
        <f t="shared" si="62"/>
        <v/>
      </c>
      <c r="Y613" s="31"/>
      <c r="Z613" s="30" t="str">
        <f t="shared" si="63"/>
        <v/>
      </c>
    </row>
    <row r="614" spans="2:26" ht="25.5" customHeight="1" x14ac:dyDescent="0.25">
      <c r="B614" s="83" t="str">
        <f t="shared" si="58"/>
        <v/>
      </c>
      <c r="L614" s="27" t="str">
        <f t="shared" si="56"/>
        <v/>
      </c>
      <c r="N614" s="46" t="str">
        <f t="shared" si="59"/>
        <v/>
      </c>
      <c r="Q614" s="28" t="str">
        <f t="shared" si="57"/>
        <v/>
      </c>
      <c r="T614" s="30">
        <f t="shared" si="60"/>
        <v>0</v>
      </c>
      <c r="U614" s="30">
        <f t="shared" si="61"/>
        <v>0</v>
      </c>
      <c r="X614" s="67" t="str">
        <f t="shared" si="62"/>
        <v/>
      </c>
      <c r="Y614" s="31"/>
      <c r="Z614" s="30" t="str">
        <f t="shared" si="63"/>
        <v/>
      </c>
    </row>
    <row r="615" spans="2:26" ht="25.5" customHeight="1" x14ac:dyDescent="0.25">
      <c r="B615" s="83" t="str">
        <f t="shared" si="58"/>
        <v/>
      </c>
      <c r="L615" s="27" t="str">
        <f t="shared" si="56"/>
        <v/>
      </c>
      <c r="N615" s="46" t="str">
        <f t="shared" si="59"/>
        <v/>
      </c>
      <c r="Q615" s="28" t="str">
        <f t="shared" si="57"/>
        <v/>
      </c>
      <c r="T615" s="30">
        <f t="shared" si="60"/>
        <v>0</v>
      </c>
      <c r="U615" s="30">
        <f t="shared" si="61"/>
        <v>0</v>
      </c>
      <c r="X615" s="67" t="str">
        <f t="shared" si="62"/>
        <v/>
      </c>
      <c r="Y615" s="31"/>
      <c r="Z615" s="30" t="str">
        <f t="shared" si="63"/>
        <v/>
      </c>
    </row>
    <row r="616" spans="2:26" ht="25.5" customHeight="1" x14ac:dyDescent="0.25">
      <c r="B616" s="83" t="str">
        <f t="shared" si="58"/>
        <v/>
      </c>
      <c r="L616" s="27" t="str">
        <f t="shared" si="56"/>
        <v/>
      </c>
      <c r="N616" s="46" t="str">
        <f t="shared" si="59"/>
        <v/>
      </c>
      <c r="Q616" s="28" t="str">
        <f t="shared" si="57"/>
        <v/>
      </c>
      <c r="T616" s="30">
        <f t="shared" si="60"/>
        <v>0</v>
      </c>
      <c r="U616" s="30">
        <f t="shared" si="61"/>
        <v>0</v>
      </c>
      <c r="X616" s="67" t="str">
        <f t="shared" si="62"/>
        <v/>
      </c>
      <c r="Y616" s="31"/>
      <c r="Z616" s="30" t="str">
        <f t="shared" si="63"/>
        <v/>
      </c>
    </row>
    <row r="617" spans="2:26" ht="25.5" customHeight="1" x14ac:dyDescent="0.25">
      <c r="B617" s="83" t="str">
        <f t="shared" si="58"/>
        <v/>
      </c>
      <c r="L617" s="27" t="str">
        <f t="shared" si="56"/>
        <v/>
      </c>
      <c r="N617" s="46" t="str">
        <f t="shared" si="59"/>
        <v/>
      </c>
      <c r="Q617" s="28" t="str">
        <f t="shared" si="57"/>
        <v/>
      </c>
      <c r="T617" s="30">
        <f t="shared" si="60"/>
        <v>0</v>
      </c>
      <c r="U617" s="30">
        <f t="shared" si="61"/>
        <v>0</v>
      </c>
      <c r="X617" s="67" t="str">
        <f t="shared" si="62"/>
        <v/>
      </c>
      <c r="Y617" s="31"/>
      <c r="Z617" s="30" t="str">
        <f t="shared" si="63"/>
        <v/>
      </c>
    </row>
    <row r="618" spans="2:26" ht="25.5" customHeight="1" x14ac:dyDescent="0.25">
      <c r="B618" s="83" t="str">
        <f t="shared" si="58"/>
        <v/>
      </c>
      <c r="L618" s="27" t="str">
        <f t="shared" si="56"/>
        <v/>
      </c>
      <c r="N618" s="46" t="str">
        <f t="shared" si="59"/>
        <v/>
      </c>
      <c r="Q618" s="28" t="str">
        <f t="shared" si="57"/>
        <v/>
      </c>
      <c r="T618" s="30">
        <f t="shared" si="60"/>
        <v>0</v>
      </c>
      <c r="U618" s="30">
        <f t="shared" si="61"/>
        <v>0</v>
      </c>
      <c r="X618" s="67" t="str">
        <f t="shared" si="62"/>
        <v/>
      </c>
      <c r="Y618" s="31"/>
      <c r="Z618" s="30" t="str">
        <f t="shared" si="63"/>
        <v/>
      </c>
    </row>
    <row r="619" spans="2:26" ht="25.5" customHeight="1" x14ac:dyDescent="0.25">
      <c r="B619" s="83" t="str">
        <f t="shared" si="58"/>
        <v/>
      </c>
      <c r="L619" s="27" t="str">
        <f t="shared" si="56"/>
        <v/>
      </c>
      <c r="N619" s="46" t="str">
        <f t="shared" si="59"/>
        <v/>
      </c>
      <c r="Q619" s="28" t="str">
        <f t="shared" si="57"/>
        <v/>
      </c>
      <c r="T619" s="30">
        <f t="shared" si="60"/>
        <v>0</v>
      </c>
      <c r="U619" s="30">
        <f t="shared" si="61"/>
        <v>0</v>
      </c>
      <c r="X619" s="67" t="str">
        <f t="shared" si="62"/>
        <v/>
      </c>
      <c r="Y619" s="31"/>
      <c r="Z619" s="30" t="str">
        <f t="shared" si="63"/>
        <v/>
      </c>
    </row>
    <row r="620" spans="2:26" ht="25.5" customHeight="1" x14ac:dyDescent="0.25">
      <c r="B620" s="83" t="str">
        <f t="shared" si="58"/>
        <v/>
      </c>
      <c r="L620" s="27" t="str">
        <f t="shared" si="56"/>
        <v/>
      </c>
      <c r="N620" s="46" t="str">
        <f t="shared" si="59"/>
        <v/>
      </c>
      <c r="Q620" s="28" t="str">
        <f t="shared" si="57"/>
        <v/>
      </c>
      <c r="T620" s="30">
        <f t="shared" si="60"/>
        <v>0</v>
      </c>
      <c r="U620" s="30">
        <f t="shared" si="61"/>
        <v>0</v>
      </c>
      <c r="X620" s="67" t="str">
        <f t="shared" si="62"/>
        <v/>
      </c>
      <c r="Y620" s="31"/>
      <c r="Z620" s="30" t="str">
        <f t="shared" si="63"/>
        <v/>
      </c>
    </row>
    <row r="621" spans="2:26" ht="25.5" customHeight="1" x14ac:dyDescent="0.25">
      <c r="B621" s="83" t="str">
        <f t="shared" si="58"/>
        <v/>
      </c>
      <c r="L621" s="27" t="str">
        <f t="shared" si="56"/>
        <v/>
      </c>
      <c r="N621" s="46" t="str">
        <f t="shared" si="59"/>
        <v/>
      </c>
      <c r="Q621" s="28" t="str">
        <f t="shared" si="57"/>
        <v/>
      </c>
      <c r="T621" s="30">
        <f t="shared" si="60"/>
        <v>0</v>
      </c>
      <c r="U621" s="30">
        <f t="shared" si="61"/>
        <v>0</v>
      </c>
      <c r="X621" s="67" t="str">
        <f t="shared" si="62"/>
        <v/>
      </c>
      <c r="Y621" s="31"/>
      <c r="Z621" s="30" t="str">
        <f t="shared" si="63"/>
        <v/>
      </c>
    </row>
    <row r="622" spans="2:26" ht="25.5" customHeight="1" x14ac:dyDescent="0.25">
      <c r="B622" s="83" t="str">
        <f t="shared" si="58"/>
        <v/>
      </c>
      <c r="L622" s="27" t="str">
        <f t="shared" si="56"/>
        <v/>
      </c>
      <c r="N622" s="46" t="str">
        <f t="shared" si="59"/>
        <v/>
      </c>
      <c r="Q622" s="28" t="str">
        <f t="shared" si="57"/>
        <v/>
      </c>
      <c r="T622" s="30">
        <f t="shared" si="60"/>
        <v>0</v>
      </c>
      <c r="U622" s="30">
        <f t="shared" si="61"/>
        <v>0</v>
      </c>
      <c r="X622" s="67" t="str">
        <f t="shared" si="62"/>
        <v/>
      </c>
      <c r="Y622" s="31"/>
      <c r="Z622" s="30" t="str">
        <f t="shared" si="63"/>
        <v/>
      </c>
    </row>
    <row r="623" spans="2:26" ht="25.5" customHeight="1" x14ac:dyDescent="0.25">
      <c r="B623" s="83" t="str">
        <f t="shared" si="58"/>
        <v/>
      </c>
      <c r="L623" s="27" t="str">
        <f t="shared" si="56"/>
        <v/>
      </c>
      <c r="N623" s="46" t="str">
        <f t="shared" si="59"/>
        <v/>
      </c>
      <c r="Q623" s="28" t="str">
        <f t="shared" si="57"/>
        <v/>
      </c>
      <c r="T623" s="30">
        <f t="shared" si="60"/>
        <v>0</v>
      </c>
      <c r="U623" s="30">
        <f t="shared" si="61"/>
        <v>0</v>
      </c>
      <c r="X623" s="67" t="str">
        <f t="shared" si="62"/>
        <v/>
      </c>
      <c r="Y623" s="31"/>
      <c r="Z623" s="30" t="str">
        <f t="shared" si="63"/>
        <v/>
      </c>
    </row>
    <row r="624" spans="2:26" ht="25.5" customHeight="1" x14ac:dyDescent="0.25">
      <c r="B624" s="83" t="str">
        <f t="shared" si="58"/>
        <v/>
      </c>
      <c r="L624" s="27" t="str">
        <f t="shared" si="56"/>
        <v/>
      </c>
      <c r="N624" s="46" t="str">
        <f t="shared" si="59"/>
        <v/>
      </c>
      <c r="Q624" s="28" t="str">
        <f t="shared" si="57"/>
        <v/>
      </c>
      <c r="T624" s="30">
        <f t="shared" si="60"/>
        <v>0</v>
      </c>
      <c r="U624" s="30">
        <f t="shared" si="61"/>
        <v>0</v>
      </c>
      <c r="X624" s="67" t="str">
        <f t="shared" si="62"/>
        <v/>
      </c>
      <c r="Y624" s="31"/>
      <c r="Z624" s="30" t="str">
        <f t="shared" si="63"/>
        <v/>
      </c>
    </row>
    <row r="625" spans="2:26" ht="25.5" customHeight="1" x14ac:dyDescent="0.25">
      <c r="B625" s="83" t="str">
        <f t="shared" si="58"/>
        <v/>
      </c>
      <c r="L625" s="27" t="str">
        <f t="shared" si="56"/>
        <v/>
      </c>
      <c r="N625" s="46" t="str">
        <f t="shared" si="59"/>
        <v/>
      </c>
      <c r="Q625" s="28" t="str">
        <f t="shared" si="57"/>
        <v/>
      </c>
      <c r="T625" s="30">
        <f t="shared" si="60"/>
        <v>0</v>
      </c>
      <c r="U625" s="30">
        <f t="shared" si="61"/>
        <v>0</v>
      </c>
      <c r="X625" s="67" t="str">
        <f t="shared" si="62"/>
        <v/>
      </c>
      <c r="Y625" s="31"/>
      <c r="Z625" s="30" t="str">
        <f t="shared" si="63"/>
        <v/>
      </c>
    </row>
    <row r="626" spans="2:26" ht="25.5" customHeight="1" x14ac:dyDescent="0.25">
      <c r="B626" s="83" t="str">
        <f t="shared" si="58"/>
        <v/>
      </c>
      <c r="L626" s="27" t="str">
        <f t="shared" si="56"/>
        <v/>
      </c>
      <c r="N626" s="46" t="str">
        <f t="shared" si="59"/>
        <v/>
      </c>
      <c r="Q626" s="28" t="str">
        <f t="shared" si="57"/>
        <v/>
      </c>
      <c r="T626" s="30">
        <f t="shared" si="60"/>
        <v>0</v>
      </c>
      <c r="U626" s="30">
        <f t="shared" si="61"/>
        <v>0</v>
      </c>
      <c r="X626" s="67" t="str">
        <f t="shared" si="62"/>
        <v/>
      </c>
      <c r="Y626" s="31"/>
      <c r="Z626" s="30" t="str">
        <f t="shared" si="63"/>
        <v/>
      </c>
    </row>
    <row r="627" spans="2:26" ht="25.5" customHeight="1" x14ac:dyDescent="0.25">
      <c r="B627" s="83" t="str">
        <f t="shared" si="58"/>
        <v/>
      </c>
      <c r="L627" s="27" t="str">
        <f t="shared" si="56"/>
        <v/>
      </c>
      <c r="N627" s="46" t="str">
        <f t="shared" si="59"/>
        <v/>
      </c>
      <c r="Q627" s="28" t="str">
        <f t="shared" si="57"/>
        <v/>
      </c>
      <c r="T627" s="30">
        <f t="shared" si="60"/>
        <v>0</v>
      </c>
      <c r="U627" s="30">
        <f t="shared" si="61"/>
        <v>0</v>
      </c>
      <c r="X627" s="67" t="str">
        <f t="shared" si="62"/>
        <v/>
      </c>
      <c r="Y627" s="31"/>
      <c r="Z627" s="30" t="str">
        <f t="shared" si="63"/>
        <v/>
      </c>
    </row>
    <row r="628" spans="2:26" ht="25.5" customHeight="1" x14ac:dyDescent="0.25">
      <c r="B628" s="83" t="str">
        <f t="shared" si="58"/>
        <v/>
      </c>
      <c r="L628" s="27" t="str">
        <f t="shared" si="56"/>
        <v/>
      </c>
      <c r="N628" s="46" t="str">
        <f t="shared" si="59"/>
        <v/>
      </c>
      <c r="Q628" s="28" t="str">
        <f t="shared" si="57"/>
        <v/>
      </c>
      <c r="T628" s="30">
        <f t="shared" si="60"/>
        <v>0</v>
      </c>
      <c r="U628" s="30">
        <f t="shared" si="61"/>
        <v>0</v>
      </c>
      <c r="X628" s="67" t="str">
        <f t="shared" si="62"/>
        <v/>
      </c>
      <c r="Y628" s="31"/>
      <c r="Z628" s="30" t="str">
        <f t="shared" si="63"/>
        <v/>
      </c>
    </row>
    <row r="629" spans="2:26" ht="25.5" customHeight="1" x14ac:dyDescent="0.25">
      <c r="B629" s="83" t="str">
        <f t="shared" si="58"/>
        <v/>
      </c>
      <c r="L629" s="27" t="str">
        <f t="shared" si="56"/>
        <v/>
      </c>
      <c r="N629" s="46" t="str">
        <f t="shared" si="59"/>
        <v/>
      </c>
      <c r="Q629" s="28" t="str">
        <f t="shared" si="57"/>
        <v/>
      </c>
      <c r="T629" s="30">
        <f t="shared" si="60"/>
        <v>0</v>
      </c>
      <c r="U629" s="30">
        <f t="shared" si="61"/>
        <v>0</v>
      </c>
      <c r="X629" s="67" t="str">
        <f t="shared" si="62"/>
        <v/>
      </c>
      <c r="Y629" s="31"/>
      <c r="Z629" s="30" t="str">
        <f t="shared" si="63"/>
        <v/>
      </c>
    </row>
    <row r="630" spans="2:26" ht="25.5" customHeight="1" x14ac:dyDescent="0.25">
      <c r="B630" s="83" t="str">
        <f t="shared" si="58"/>
        <v/>
      </c>
      <c r="L630" s="27" t="str">
        <f t="shared" si="56"/>
        <v/>
      </c>
      <c r="N630" s="46" t="str">
        <f t="shared" si="59"/>
        <v/>
      </c>
      <c r="Q630" s="28" t="str">
        <f t="shared" si="57"/>
        <v/>
      </c>
      <c r="T630" s="30">
        <f t="shared" si="60"/>
        <v>0</v>
      </c>
      <c r="U630" s="30">
        <f t="shared" si="61"/>
        <v>0</v>
      </c>
      <c r="X630" s="67" t="str">
        <f t="shared" si="62"/>
        <v/>
      </c>
      <c r="Y630" s="31"/>
      <c r="Z630" s="30" t="str">
        <f t="shared" si="63"/>
        <v/>
      </c>
    </row>
    <row r="631" spans="2:26" ht="25.5" customHeight="1" x14ac:dyDescent="0.25">
      <c r="B631" s="83" t="str">
        <f t="shared" si="58"/>
        <v/>
      </c>
      <c r="L631" s="27" t="str">
        <f t="shared" si="56"/>
        <v/>
      </c>
      <c r="N631" s="46" t="str">
        <f t="shared" si="59"/>
        <v/>
      </c>
      <c r="Q631" s="28" t="str">
        <f t="shared" si="57"/>
        <v/>
      </c>
      <c r="T631" s="30">
        <f t="shared" si="60"/>
        <v>0</v>
      </c>
      <c r="U631" s="30">
        <f t="shared" si="61"/>
        <v>0</v>
      </c>
      <c r="X631" s="67" t="str">
        <f t="shared" si="62"/>
        <v/>
      </c>
      <c r="Y631" s="31"/>
      <c r="Z631" s="30" t="str">
        <f t="shared" si="63"/>
        <v/>
      </c>
    </row>
    <row r="632" spans="2:26" ht="25.5" customHeight="1" x14ac:dyDescent="0.25">
      <c r="B632" s="83" t="str">
        <f t="shared" si="58"/>
        <v/>
      </c>
      <c r="L632" s="27" t="str">
        <f t="shared" si="56"/>
        <v/>
      </c>
      <c r="N632" s="46" t="str">
        <f t="shared" si="59"/>
        <v/>
      </c>
      <c r="Q632" s="28" t="str">
        <f t="shared" si="57"/>
        <v/>
      </c>
      <c r="T632" s="30">
        <f t="shared" si="60"/>
        <v>0</v>
      </c>
      <c r="U632" s="30">
        <f t="shared" si="61"/>
        <v>0</v>
      </c>
      <c r="X632" s="67" t="str">
        <f t="shared" si="62"/>
        <v/>
      </c>
      <c r="Y632" s="31"/>
      <c r="Z632" s="30" t="str">
        <f t="shared" si="63"/>
        <v/>
      </c>
    </row>
    <row r="633" spans="2:26" ht="25.5" customHeight="1" x14ac:dyDescent="0.25">
      <c r="B633" s="83" t="str">
        <f t="shared" si="58"/>
        <v/>
      </c>
      <c r="L633" s="27" t="str">
        <f t="shared" si="56"/>
        <v/>
      </c>
      <c r="N633" s="46" t="str">
        <f t="shared" si="59"/>
        <v/>
      </c>
      <c r="Q633" s="28" t="str">
        <f t="shared" si="57"/>
        <v/>
      </c>
      <c r="T633" s="30">
        <f t="shared" si="60"/>
        <v>0</v>
      </c>
      <c r="U633" s="30">
        <f t="shared" si="61"/>
        <v>0</v>
      </c>
      <c r="X633" s="67" t="str">
        <f t="shared" si="62"/>
        <v/>
      </c>
      <c r="Y633" s="31"/>
      <c r="Z633" s="30" t="str">
        <f t="shared" si="63"/>
        <v/>
      </c>
    </row>
    <row r="634" spans="2:26" ht="25.5" customHeight="1" x14ac:dyDescent="0.25">
      <c r="B634" s="83" t="str">
        <f t="shared" si="58"/>
        <v/>
      </c>
      <c r="L634" s="27" t="str">
        <f t="shared" si="56"/>
        <v/>
      </c>
      <c r="N634" s="46" t="str">
        <f t="shared" si="59"/>
        <v/>
      </c>
      <c r="Q634" s="28" t="str">
        <f t="shared" si="57"/>
        <v/>
      </c>
      <c r="T634" s="30">
        <f t="shared" si="60"/>
        <v>0</v>
      </c>
      <c r="U634" s="30">
        <f t="shared" si="61"/>
        <v>0</v>
      </c>
      <c r="X634" s="67" t="str">
        <f t="shared" si="62"/>
        <v/>
      </c>
      <c r="Y634" s="31"/>
      <c r="Z634" s="30" t="str">
        <f t="shared" si="63"/>
        <v/>
      </c>
    </row>
    <row r="635" spans="2:26" ht="25.5" customHeight="1" x14ac:dyDescent="0.25">
      <c r="B635" s="83" t="str">
        <f t="shared" si="58"/>
        <v/>
      </c>
      <c r="L635" s="27" t="str">
        <f t="shared" si="56"/>
        <v/>
      </c>
      <c r="N635" s="46" t="str">
        <f t="shared" si="59"/>
        <v/>
      </c>
      <c r="Q635" s="28" t="str">
        <f t="shared" si="57"/>
        <v/>
      </c>
      <c r="T635" s="30">
        <f t="shared" si="60"/>
        <v>0</v>
      </c>
      <c r="U635" s="30">
        <f t="shared" si="61"/>
        <v>0</v>
      </c>
      <c r="X635" s="67" t="str">
        <f t="shared" si="62"/>
        <v/>
      </c>
      <c r="Y635" s="31"/>
      <c r="Z635" s="30" t="str">
        <f t="shared" si="63"/>
        <v/>
      </c>
    </row>
    <row r="636" spans="2:26" ht="25.5" customHeight="1" x14ac:dyDescent="0.25">
      <c r="B636" s="83" t="str">
        <f t="shared" si="58"/>
        <v/>
      </c>
      <c r="L636" s="27" t="str">
        <f t="shared" si="56"/>
        <v/>
      </c>
      <c r="N636" s="46" t="str">
        <f t="shared" si="59"/>
        <v/>
      </c>
      <c r="Q636" s="28" t="str">
        <f t="shared" si="57"/>
        <v/>
      </c>
      <c r="T636" s="30">
        <f t="shared" si="60"/>
        <v>0</v>
      </c>
      <c r="U636" s="30">
        <f t="shared" si="61"/>
        <v>0</v>
      </c>
      <c r="X636" s="67" t="str">
        <f t="shared" si="62"/>
        <v/>
      </c>
      <c r="Y636" s="31"/>
      <c r="Z636" s="30" t="str">
        <f t="shared" si="63"/>
        <v/>
      </c>
    </row>
    <row r="637" spans="2:26" ht="25.5" customHeight="1" x14ac:dyDescent="0.25">
      <c r="B637" s="83" t="str">
        <f t="shared" si="58"/>
        <v/>
      </c>
      <c r="L637" s="27" t="str">
        <f t="shared" si="56"/>
        <v/>
      </c>
      <c r="N637" s="46" t="str">
        <f t="shared" si="59"/>
        <v/>
      </c>
      <c r="Q637" s="28" t="str">
        <f t="shared" si="57"/>
        <v/>
      </c>
      <c r="T637" s="30">
        <f t="shared" si="60"/>
        <v>0</v>
      </c>
      <c r="U637" s="30">
        <f t="shared" si="61"/>
        <v>0</v>
      </c>
      <c r="X637" s="67" t="str">
        <f t="shared" si="62"/>
        <v/>
      </c>
      <c r="Y637" s="31"/>
      <c r="Z637" s="30" t="str">
        <f t="shared" si="63"/>
        <v/>
      </c>
    </row>
    <row r="638" spans="2:26" ht="25.5" customHeight="1" x14ac:dyDescent="0.25">
      <c r="B638" s="83" t="str">
        <f t="shared" si="58"/>
        <v/>
      </c>
      <c r="L638" s="27" t="str">
        <f t="shared" si="56"/>
        <v/>
      </c>
      <c r="N638" s="46" t="str">
        <f t="shared" si="59"/>
        <v/>
      </c>
      <c r="Q638" s="28" t="str">
        <f t="shared" si="57"/>
        <v/>
      </c>
      <c r="T638" s="30">
        <f t="shared" si="60"/>
        <v>0</v>
      </c>
      <c r="U638" s="30">
        <f t="shared" si="61"/>
        <v>0</v>
      </c>
      <c r="X638" s="67" t="str">
        <f t="shared" si="62"/>
        <v/>
      </c>
      <c r="Y638" s="31"/>
      <c r="Z638" s="30" t="str">
        <f t="shared" si="63"/>
        <v/>
      </c>
    </row>
    <row r="639" spans="2:26" ht="25.5" customHeight="1" x14ac:dyDescent="0.25">
      <c r="B639" s="83" t="str">
        <f t="shared" si="58"/>
        <v/>
      </c>
      <c r="L639" s="27" t="str">
        <f t="shared" si="56"/>
        <v/>
      </c>
      <c r="N639" s="46" t="str">
        <f t="shared" si="59"/>
        <v/>
      </c>
      <c r="Q639" s="28" t="str">
        <f t="shared" si="57"/>
        <v/>
      </c>
      <c r="T639" s="30">
        <f t="shared" si="60"/>
        <v>0</v>
      </c>
      <c r="U639" s="30">
        <f t="shared" si="61"/>
        <v>0</v>
      </c>
      <c r="X639" s="67" t="str">
        <f t="shared" si="62"/>
        <v/>
      </c>
      <c r="Y639" s="31"/>
      <c r="Z639" s="30" t="str">
        <f t="shared" si="63"/>
        <v/>
      </c>
    </row>
    <row r="640" spans="2:26" ht="25.5" customHeight="1" x14ac:dyDescent="0.25">
      <c r="B640" s="83" t="str">
        <f t="shared" si="58"/>
        <v/>
      </c>
      <c r="L640" s="27" t="str">
        <f t="shared" si="56"/>
        <v/>
      </c>
      <c r="N640" s="46" t="str">
        <f t="shared" si="59"/>
        <v/>
      </c>
      <c r="Q640" s="28" t="str">
        <f t="shared" si="57"/>
        <v/>
      </c>
      <c r="T640" s="30">
        <f t="shared" si="60"/>
        <v>0</v>
      </c>
      <c r="U640" s="30">
        <f t="shared" si="61"/>
        <v>0</v>
      </c>
      <c r="X640" s="67" t="str">
        <f t="shared" si="62"/>
        <v/>
      </c>
      <c r="Y640" s="31"/>
      <c r="Z640" s="30" t="str">
        <f t="shared" si="63"/>
        <v/>
      </c>
    </row>
    <row r="641" spans="2:26" ht="25.5" customHeight="1" x14ac:dyDescent="0.25">
      <c r="B641" s="83" t="str">
        <f t="shared" si="58"/>
        <v/>
      </c>
      <c r="L641" s="27" t="str">
        <f t="shared" si="56"/>
        <v/>
      </c>
      <c r="N641" s="46" t="str">
        <f t="shared" si="59"/>
        <v/>
      </c>
      <c r="Q641" s="28" t="str">
        <f t="shared" si="57"/>
        <v/>
      </c>
      <c r="T641" s="30">
        <f t="shared" si="60"/>
        <v>0</v>
      </c>
      <c r="U641" s="30">
        <f t="shared" si="61"/>
        <v>0</v>
      </c>
      <c r="X641" s="67" t="str">
        <f t="shared" si="62"/>
        <v/>
      </c>
      <c r="Y641" s="31"/>
      <c r="Z641" s="30" t="str">
        <f t="shared" si="63"/>
        <v/>
      </c>
    </row>
    <row r="642" spans="2:26" ht="25.5" customHeight="1" x14ac:dyDescent="0.25">
      <c r="B642" s="83" t="str">
        <f t="shared" si="58"/>
        <v/>
      </c>
      <c r="L642" s="27" t="str">
        <f t="shared" ref="L642:L705" si="64">IF(K642&lt;&gt;"",VLOOKUP(K642,tenhang,2,0),"")</f>
        <v/>
      </c>
      <c r="N642" s="46" t="str">
        <f t="shared" si="59"/>
        <v/>
      </c>
      <c r="Q642" s="28" t="str">
        <f t="shared" ref="Q642:Q705" si="65">IF(K642&lt;&gt;"",VLOOKUP(K642,tenhang,3,0),"")</f>
        <v/>
      </c>
      <c r="T642" s="30">
        <f t="shared" si="60"/>
        <v>0</v>
      </c>
      <c r="U642" s="30">
        <f t="shared" si="61"/>
        <v>0</v>
      </c>
      <c r="X642" s="67" t="str">
        <f t="shared" si="62"/>
        <v/>
      </c>
      <c r="Y642" s="31"/>
      <c r="Z642" s="30" t="str">
        <f t="shared" si="63"/>
        <v/>
      </c>
    </row>
    <row r="643" spans="2:26" ht="25.5" customHeight="1" x14ac:dyDescent="0.25">
      <c r="B643" s="83" t="str">
        <f t="shared" ref="B643:B706" si="66">IF(I643&lt;&gt;"",IF(LEN(I643)&gt;9,LEFT(I643,10),"sai PO"),"")</f>
        <v/>
      </c>
      <c r="L643" s="27" t="str">
        <f t="shared" si="64"/>
        <v/>
      </c>
      <c r="N643" s="46" t="str">
        <f t="shared" ref="N643:N706" si="67">IF(K643&lt;&gt;"","K-HCM","")</f>
        <v/>
      </c>
      <c r="Q643" s="28" t="str">
        <f t="shared" si="65"/>
        <v/>
      </c>
      <c r="T643" s="30">
        <f t="shared" ref="T643:T706" si="68">IF(K643&lt;&gt;"",VLOOKUP(K643,tenhang,4,0),0)</f>
        <v>0</v>
      </c>
      <c r="U643" s="30">
        <f t="shared" ref="U643:U706" si="69">R643*T643</f>
        <v>0</v>
      </c>
      <c r="X643" s="67" t="str">
        <f t="shared" si="62"/>
        <v/>
      </c>
      <c r="Y643" s="31"/>
      <c r="Z643" s="30" t="str">
        <f t="shared" si="63"/>
        <v/>
      </c>
    </row>
    <row r="644" spans="2:26" ht="25.5" customHeight="1" x14ac:dyDescent="0.25">
      <c r="B644" s="83" t="str">
        <f t="shared" si="66"/>
        <v/>
      </c>
      <c r="L644" s="27" t="str">
        <f t="shared" si="64"/>
        <v/>
      </c>
      <c r="N644" s="46" t="str">
        <f t="shared" si="67"/>
        <v/>
      </c>
      <c r="Q644" s="28" t="str">
        <f t="shared" si="65"/>
        <v/>
      </c>
      <c r="T644" s="30">
        <f t="shared" si="68"/>
        <v>0</v>
      </c>
      <c r="U644" s="30">
        <f t="shared" si="69"/>
        <v>0</v>
      </c>
      <c r="X644" s="67" t="str">
        <f t="shared" si="62"/>
        <v/>
      </c>
      <c r="Y644" s="31"/>
      <c r="Z644" s="30" t="str">
        <f t="shared" si="63"/>
        <v/>
      </c>
    </row>
    <row r="645" spans="2:26" ht="25.5" customHeight="1" x14ac:dyDescent="0.25">
      <c r="B645" s="83" t="str">
        <f t="shared" si="66"/>
        <v/>
      </c>
      <c r="L645" s="27" t="str">
        <f t="shared" si="64"/>
        <v/>
      </c>
      <c r="N645" s="46" t="str">
        <f t="shared" si="67"/>
        <v/>
      </c>
      <c r="Q645" s="28" t="str">
        <f t="shared" si="65"/>
        <v/>
      </c>
      <c r="T645" s="30">
        <f t="shared" si="68"/>
        <v>0</v>
      </c>
      <c r="U645" s="30">
        <f t="shared" si="69"/>
        <v>0</v>
      </c>
      <c r="X645" s="67" t="str">
        <f t="shared" si="62"/>
        <v/>
      </c>
      <c r="Y645" s="31"/>
      <c r="Z645" s="30" t="str">
        <f t="shared" si="63"/>
        <v/>
      </c>
    </row>
    <row r="646" spans="2:26" ht="25.5" customHeight="1" x14ac:dyDescent="0.25">
      <c r="B646" s="83" t="str">
        <f t="shared" si="66"/>
        <v/>
      </c>
      <c r="L646" s="27" t="str">
        <f t="shared" si="64"/>
        <v/>
      </c>
      <c r="N646" s="46" t="str">
        <f t="shared" si="67"/>
        <v/>
      </c>
      <c r="Q646" s="28" t="str">
        <f t="shared" si="65"/>
        <v/>
      </c>
      <c r="T646" s="30">
        <f t="shared" si="68"/>
        <v>0</v>
      </c>
      <c r="U646" s="30">
        <f t="shared" si="69"/>
        <v>0</v>
      </c>
      <c r="X646" s="67" t="str">
        <f t="shared" si="62"/>
        <v/>
      </c>
      <c r="Y646" s="31"/>
      <c r="Z646" s="30" t="str">
        <f t="shared" si="63"/>
        <v/>
      </c>
    </row>
    <row r="647" spans="2:26" ht="25.5" customHeight="1" x14ac:dyDescent="0.25">
      <c r="B647" s="83" t="str">
        <f t="shared" si="66"/>
        <v/>
      </c>
      <c r="L647" s="27" t="str">
        <f t="shared" si="64"/>
        <v/>
      </c>
      <c r="N647" s="46" t="str">
        <f t="shared" si="67"/>
        <v/>
      </c>
      <c r="Q647" s="28" t="str">
        <f t="shared" si="65"/>
        <v/>
      </c>
      <c r="T647" s="30">
        <f t="shared" si="68"/>
        <v>0</v>
      </c>
      <c r="U647" s="30">
        <f t="shared" si="69"/>
        <v>0</v>
      </c>
      <c r="X647" s="67" t="str">
        <f t="shared" si="62"/>
        <v/>
      </c>
      <c r="Y647" s="31"/>
      <c r="Z647" s="30" t="str">
        <f t="shared" si="63"/>
        <v/>
      </c>
    </row>
    <row r="648" spans="2:26" ht="25.5" customHeight="1" x14ac:dyDescent="0.25">
      <c r="B648" s="83" t="str">
        <f t="shared" si="66"/>
        <v/>
      </c>
      <c r="L648" s="27" t="str">
        <f t="shared" si="64"/>
        <v/>
      </c>
      <c r="N648" s="46" t="str">
        <f t="shared" si="67"/>
        <v/>
      </c>
      <c r="Q648" s="28" t="str">
        <f t="shared" si="65"/>
        <v/>
      </c>
      <c r="T648" s="30">
        <f t="shared" si="68"/>
        <v>0</v>
      </c>
      <c r="U648" s="30">
        <f t="shared" si="69"/>
        <v>0</v>
      </c>
      <c r="X648" s="67" t="str">
        <f t="shared" si="62"/>
        <v/>
      </c>
      <c r="Y648" s="31"/>
      <c r="Z648" s="30" t="str">
        <f t="shared" si="63"/>
        <v/>
      </c>
    </row>
    <row r="649" spans="2:26" ht="25.5" customHeight="1" x14ac:dyDescent="0.25">
      <c r="B649" s="83" t="str">
        <f t="shared" si="66"/>
        <v/>
      </c>
      <c r="L649" s="27" t="str">
        <f t="shared" si="64"/>
        <v/>
      </c>
      <c r="N649" s="46" t="str">
        <f t="shared" si="67"/>
        <v/>
      </c>
      <c r="Q649" s="28" t="str">
        <f t="shared" si="65"/>
        <v/>
      </c>
      <c r="T649" s="30">
        <f t="shared" si="68"/>
        <v>0</v>
      </c>
      <c r="U649" s="30">
        <f t="shared" si="69"/>
        <v>0</v>
      </c>
      <c r="X649" s="67" t="str">
        <f t="shared" si="62"/>
        <v/>
      </c>
      <c r="Y649" s="31"/>
      <c r="Z649" s="30" t="str">
        <f t="shared" si="63"/>
        <v/>
      </c>
    </row>
    <row r="650" spans="2:26" ht="25.5" customHeight="1" x14ac:dyDescent="0.25">
      <c r="B650" s="83" t="str">
        <f t="shared" si="66"/>
        <v/>
      </c>
      <c r="L650" s="27" t="str">
        <f t="shared" si="64"/>
        <v/>
      </c>
      <c r="N650" s="46" t="str">
        <f t="shared" si="67"/>
        <v/>
      </c>
      <c r="Q650" s="28" t="str">
        <f t="shared" si="65"/>
        <v/>
      </c>
      <c r="T650" s="30">
        <f t="shared" si="68"/>
        <v>0</v>
      </c>
      <c r="U650" s="30">
        <f t="shared" si="69"/>
        <v>0</v>
      </c>
      <c r="X650" s="67" t="str">
        <f t="shared" ref="X650:X713" si="70">IF(K650&lt;&gt;"",8,"")</f>
        <v/>
      </c>
      <c r="Y650" s="31"/>
      <c r="Z650" s="30" t="str">
        <f t="shared" ref="Z650:Z713" si="71">IF(K650&lt;&gt;"",ROUND(U650*X650*1%,0),"")</f>
        <v/>
      </c>
    </row>
    <row r="651" spans="2:26" ht="25.5" customHeight="1" x14ac:dyDescent="0.25">
      <c r="B651" s="83" t="str">
        <f t="shared" si="66"/>
        <v/>
      </c>
      <c r="L651" s="27" t="str">
        <f t="shared" si="64"/>
        <v/>
      </c>
      <c r="N651" s="46" t="str">
        <f t="shared" si="67"/>
        <v/>
      </c>
      <c r="Q651" s="28" t="str">
        <f t="shared" si="65"/>
        <v/>
      </c>
      <c r="T651" s="30">
        <f t="shared" si="68"/>
        <v>0</v>
      </c>
      <c r="U651" s="30">
        <f t="shared" si="69"/>
        <v>0</v>
      </c>
      <c r="X651" s="67" t="str">
        <f t="shared" si="70"/>
        <v/>
      </c>
      <c r="Y651" s="31"/>
      <c r="Z651" s="30" t="str">
        <f t="shared" si="71"/>
        <v/>
      </c>
    </row>
    <row r="652" spans="2:26" ht="25.5" customHeight="1" x14ac:dyDescent="0.25">
      <c r="B652" s="83" t="str">
        <f t="shared" si="66"/>
        <v/>
      </c>
      <c r="L652" s="27" t="str">
        <f t="shared" si="64"/>
        <v/>
      </c>
      <c r="N652" s="46" t="str">
        <f t="shared" si="67"/>
        <v/>
      </c>
      <c r="Q652" s="28" t="str">
        <f t="shared" si="65"/>
        <v/>
      </c>
      <c r="T652" s="30">
        <f t="shared" si="68"/>
        <v>0</v>
      </c>
      <c r="U652" s="30">
        <f t="shared" si="69"/>
        <v>0</v>
      </c>
      <c r="X652" s="67" t="str">
        <f t="shared" si="70"/>
        <v/>
      </c>
      <c r="Y652" s="31"/>
      <c r="Z652" s="30" t="str">
        <f t="shared" si="71"/>
        <v/>
      </c>
    </row>
    <row r="653" spans="2:26" ht="25.5" customHeight="1" x14ac:dyDescent="0.25">
      <c r="B653" s="83" t="str">
        <f t="shared" si="66"/>
        <v/>
      </c>
      <c r="L653" s="27" t="str">
        <f t="shared" si="64"/>
        <v/>
      </c>
      <c r="N653" s="46" t="str">
        <f t="shared" si="67"/>
        <v/>
      </c>
      <c r="Q653" s="28" t="str">
        <f t="shared" si="65"/>
        <v/>
      </c>
      <c r="T653" s="30">
        <f t="shared" si="68"/>
        <v>0</v>
      </c>
      <c r="U653" s="30">
        <f t="shared" si="69"/>
        <v>0</v>
      </c>
      <c r="X653" s="67" t="str">
        <f t="shared" si="70"/>
        <v/>
      </c>
      <c r="Y653" s="31"/>
      <c r="Z653" s="30" t="str">
        <f t="shared" si="71"/>
        <v/>
      </c>
    </row>
    <row r="654" spans="2:26" ht="25.5" customHeight="1" x14ac:dyDescent="0.25">
      <c r="B654" s="83" t="str">
        <f t="shared" si="66"/>
        <v/>
      </c>
      <c r="L654" s="27" t="str">
        <f t="shared" si="64"/>
        <v/>
      </c>
      <c r="N654" s="46" t="str">
        <f t="shared" si="67"/>
        <v/>
      </c>
      <c r="Q654" s="28" t="str">
        <f t="shared" si="65"/>
        <v/>
      </c>
      <c r="T654" s="30">
        <f t="shared" si="68"/>
        <v>0</v>
      </c>
      <c r="U654" s="30">
        <f t="shared" si="69"/>
        <v>0</v>
      </c>
      <c r="X654" s="67" t="str">
        <f t="shared" si="70"/>
        <v/>
      </c>
      <c r="Y654" s="31"/>
      <c r="Z654" s="30" t="str">
        <f t="shared" si="71"/>
        <v/>
      </c>
    </row>
    <row r="655" spans="2:26" ht="25.5" customHeight="1" x14ac:dyDescent="0.25">
      <c r="B655" s="83" t="str">
        <f t="shared" si="66"/>
        <v/>
      </c>
      <c r="L655" s="27" t="str">
        <f t="shared" si="64"/>
        <v/>
      </c>
      <c r="N655" s="46" t="str">
        <f t="shared" si="67"/>
        <v/>
      </c>
      <c r="Q655" s="28" t="str">
        <f t="shared" si="65"/>
        <v/>
      </c>
      <c r="T655" s="30">
        <f t="shared" si="68"/>
        <v>0</v>
      </c>
      <c r="U655" s="30">
        <f t="shared" si="69"/>
        <v>0</v>
      </c>
      <c r="X655" s="67" t="str">
        <f t="shared" si="70"/>
        <v/>
      </c>
      <c r="Y655" s="31"/>
      <c r="Z655" s="30" t="str">
        <f t="shared" si="71"/>
        <v/>
      </c>
    </row>
    <row r="656" spans="2:26" ht="25.5" customHeight="1" x14ac:dyDescent="0.25">
      <c r="B656" s="83" t="str">
        <f t="shared" si="66"/>
        <v/>
      </c>
      <c r="L656" s="27" t="str">
        <f t="shared" si="64"/>
        <v/>
      </c>
      <c r="N656" s="46" t="str">
        <f t="shared" si="67"/>
        <v/>
      </c>
      <c r="Q656" s="28" t="str">
        <f t="shared" si="65"/>
        <v/>
      </c>
      <c r="T656" s="30">
        <f t="shared" si="68"/>
        <v>0</v>
      </c>
      <c r="U656" s="30">
        <f t="shared" si="69"/>
        <v>0</v>
      </c>
      <c r="X656" s="67" t="str">
        <f t="shared" si="70"/>
        <v/>
      </c>
      <c r="Y656" s="31"/>
      <c r="Z656" s="30" t="str">
        <f t="shared" si="71"/>
        <v/>
      </c>
    </row>
    <row r="657" spans="2:26" ht="25.5" customHeight="1" x14ac:dyDescent="0.25">
      <c r="B657" s="83" t="str">
        <f t="shared" si="66"/>
        <v/>
      </c>
      <c r="L657" s="27" t="str">
        <f t="shared" si="64"/>
        <v/>
      </c>
      <c r="N657" s="46" t="str">
        <f t="shared" si="67"/>
        <v/>
      </c>
      <c r="Q657" s="28" t="str">
        <f t="shared" si="65"/>
        <v/>
      </c>
      <c r="T657" s="30">
        <f t="shared" si="68"/>
        <v>0</v>
      </c>
      <c r="U657" s="30">
        <f t="shared" si="69"/>
        <v>0</v>
      </c>
      <c r="X657" s="67" t="str">
        <f t="shared" si="70"/>
        <v/>
      </c>
      <c r="Y657" s="31"/>
      <c r="Z657" s="30" t="str">
        <f t="shared" si="71"/>
        <v/>
      </c>
    </row>
    <row r="658" spans="2:26" ht="25.5" customHeight="1" x14ac:dyDescent="0.25">
      <c r="B658" s="83" t="str">
        <f t="shared" si="66"/>
        <v/>
      </c>
      <c r="L658" s="27" t="str">
        <f t="shared" si="64"/>
        <v/>
      </c>
      <c r="N658" s="46" t="str">
        <f t="shared" si="67"/>
        <v/>
      </c>
      <c r="Q658" s="28" t="str">
        <f t="shared" si="65"/>
        <v/>
      </c>
      <c r="T658" s="30">
        <f t="shared" si="68"/>
        <v>0</v>
      </c>
      <c r="U658" s="30">
        <f t="shared" si="69"/>
        <v>0</v>
      </c>
      <c r="X658" s="67" t="str">
        <f t="shared" si="70"/>
        <v/>
      </c>
      <c r="Y658" s="31"/>
      <c r="Z658" s="30" t="str">
        <f t="shared" si="71"/>
        <v/>
      </c>
    </row>
    <row r="659" spans="2:26" ht="25.5" customHeight="1" x14ac:dyDescent="0.25">
      <c r="B659" s="83" t="str">
        <f t="shared" si="66"/>
        <v/>
      </c>
      <c r="L659" s="27" t="str">
        <f t="shared" si="64"/>
        <v/>
      </c>
      <c r="N659" s="46" t="str">
        <f t="shared" si="67"/>
        <v/>
      </c>
      <c r="Q659" s="28" t="str">
        <f t="shared" si="65"/>
        <v/>
      </c>
      <c r="T659" s="30">
        <f t="shared" si="68"/>
        <v>0</v>
      </c>
      <c r="U659" s="30">
        <f t="shared" si="69"/>
        <v>0</v>
      </c>
      <c r="X659" s="67" t="str">
        <f t="shared" si="70"/>
        <v/>
      </c>
      <c r="Y659" s="31"/>
      <c r="Z659" s="30" t="str">
        <f t="shared" si="71"/>
        <v/>
      </c>
    </row>
    <row r="660" spans="2:26" ht="25.5" customHeight="1" x14ac:dyDescent="0.25">
      <c r="B660" s="83" t="str">
        <f t="shared" si="66"/>
        <v/>
      </c>
      <c r="L660" s="27" t="str">
        <f t="shared" si="64"/>
        <v/>
      </c>
      <c r="N660" s="46" t="str">
        <f t="shared" si="67"/>
        <v/>
      </c>
      <c r="Q660" s="28" t="str">
        <f t="shared" si="65"/>
        <v/>
      </c>
      <c r="T660" s="30">
        <f t="shared" si="68"/>
        <v>0</v>
      </c>
      <c r="U660" s="30">
        <f t="shared" si="69"/>
        <v>0</v>
      </c>
      <c r="X660" s="67" t="str">
        <f t="shared" si="70"/>
        <v/>
      </c>
      <c r="Y660" s="31"/>
      <c r="Z660" s="30" t="str">
        <f t="shared" si="71"/>
        <v/>
      </c>
    </row>
    <row r="661" spans="2:26" ht="25.5" customHeight="1" x14ac:dyDescent="0.25">
      <c r="B661" s="83" t="str">
        <f t="shared" si="66"/>
        <v/>
      </c>
      <c r="L661" s="27" t="str">
        <f t="shared" si="64"/>
        <v/>
      </c>
      <c r="N661" s="46" t="str">
        <f t="shared" si="67"/>
        <v/>
      </c>
      <c r="Q661" s="28" t="str">
        <f t="shared" si="65"/>
        <v/>
      </c>
      <c r="T661" s="30">
        <f t="shared" si="68"/>
        <v>0</v>
      </c>
      <c r="U661" s="30">
        <f t="shared" si="69"/>
        <v>0</v>
      </c>
      <c r="X661" s="67" t="str">
        <f t="shared" si="70"/>
        <v/>
      </c>
      <c r="Y661" s="31"/>
      <c r="Z661" s="30" t="str">
        <f t="shared" si="71"/>
        <v/>
      </c>
    </row>
    <row r="662" spans="2:26" ht="25.5" customHeight="1" x14ac:dyDescent="0.25">
      <c r="B662" s="83" t="str">
        <f t="shared" si="66"/>
        <v/>
      </c>
      <c r="L662" s="27" t="str">
        <f t="shared" si="64"/>
        <v/>
      </c>
      <c r="N662" s="46" t="str">
        <f t="shared" si="67"/>
        <v/>
      </c>
      <c r="Q662" s="28" t="str">
        <f t="shared" si="65"/>
        <v/>
      </c>
      <c r="T662" s="30">
        <f t="shared" si="68"/>
        <v>0</v>
      </c>
      <c r="U662" s="30">
        <f t="shared" si="69"/>
        <v>0</v>
      </c>
      <c r="X662" s="67" t="str">
        <f t="shared" si="70"/>
        <v/>
      </c>
      <c r="Y662" s="31"/>
      <c r="Z662" s="30" t="str">
        <f t="shared" si="71"/>
        <v/>
      </c>
    </row>
    <row r="663" spans="2:26" ht="25.5" customHeight="1" x14ac:dyDescent="0.25">
      <c r="B663" s="83" t="str">
        <f t="shared" si="66"/>
        <v/>
      </c>
      <c r="L663" s="27" t="str">
        <f t="shared" si="64"/>
        <v/>
      </c>
      <c r="N663" s="46" t="str">
        <f t="shared" si="67"/>
        <v/>
      </c>
      <c r="Q663" s="28" t="str">
        <f t="shared" si="65"/>
        <v/>
      </c>
      <c r="T663" s="30">
        <f t="shared" si="68"/>
        <v>0</v>
      </c>
      <c r="U663" s="30">
        <f t="shared" si="69"/>
        <v>0</v>
      </c>
      <c r="X663" s="67" t="str">
        <f t="shared" si="70"/>
        <v/>
      </c>
      <c r="Y663" s="31"/>
      <c r="Z663" s="30" t="str">
        <f t="shared" si="71"/>
        <v/>
      </c>
    </row>
    <row r="664" spans="2:26" ht="25.5" customHeight="1" x14ac:dyDescent="0.25">
      <c r="B664" s="83" t="str">
        <f t="shared" si="66"/>
        <v/>
      </c>
      <c r="L664" s="27" t="str">
        <f t="shared" si="64"/>
        <v/>
      </c>
      <c r="N664" s="46" t="str">
        <f t="shared" si="67"/>
        <v/>
      </c>
      <c r="Q664" s="28" t="str">
        <f t="shared" si="65"/>
        <v/>
      </c>
      <c r="T664" s="30">
        <f t="shared" si="68"/>
        <v>0</v>
      </c>
      <c r="U664" s="30">
        <f t="shared" si="69"/>
        <v>0</v>
      </c>
      <c r="X664" s="67" t="str">
        <f t="shared" si="70"/>
        <v/>
      </c>
      <c r="Y664" s="31"/>
      <c r="Z664" s="30" t="str">
        <f t="shared" si="71"/>
        <v/>
      </c>
    </row>
    <row r="665" spans="2:26" ht="25.5" customHeight="1" x14ac:dyDescent="0.25">
      <c r="B665" s="83" t="str">
        <f t="shared" si="66"/>
        <v/>
      </c>
      <c r="L665" s="27" t="str">
        <f t="shared" si="64"/>
        <v/>
      </c>
      <c r="N665" s="46" t="str">
        <f t="shared" si="67"/>
        <v/>
      </c>
      <c r="Q665" s="28" t="str">
        <f t="shared" si="65"/>
        <v/>
      </c>
      <c r="T665" s="30">
        <f t="shared" si="68"/>
        <v>0</v>
      </c>
      <c r="U665" s="30">
        <f t="shared" si="69"/>
        <v>0</v>
      </c>
      <c r="X665" s="67" t="str">
        <f t="shared" si="70"/>
        <v/>
      </c>
      <c r="Y665" s="31"/>
      <c r="Z665" s="30" t="str">
        <f t="shared" si="71"/>
        <v/>
      </c>
    </row>
    <row r="666" spans="2:26" ht="25.5" customHeight="1" x14ac:dyDescent="0.25">
      <c r="B666" s="83" t="str">
        <f t="shared" si="66"/>
        <v/>
      </c>
      <c r="L666" s="27" t="str">
        <f t="shared" si="64"/>
        <v/>
      </c>
      <c r="N666" s="46" t="str">
        <f t="shared" si="67"/>
        <v/>
      </c>
      <c r="Q666" s="28" t="str">
        <f t="shared" si="65"/>
        <v/>
      </c>
      <c r="T666" s="30">
        <f t="shared" si="68"/>
        <v>0</v>
      </c>
      <c r="U666" s="30">
        <f t="shared" si="69"/>
        <v>0</v>
      </c>
      <c r="X666" s="67" t="str">
        <f t="shared" si="70"/>
        <v/>
      </c>
      <c r="Y666" s="31"/>
      <c r="Z666" s="30" t="str">
        <f t="shared" si="71"/>
        <v/>
      </c>
    </row>
    <row r="667" spans="2:26" ht="25.5" customHeight="1" x14ac:dyDescent="0.25">
      <c r="B667" s="83" t="str">
        <f t="shared" si="66"/>
        <v/>
      </c>
      <c r="L667" s="27" t="str">
        <f t="shared" si="64"/>
        <v/>
      </c>
      <c r="N667" s="46" t="str">
        <f t="shared" si="67"/>
        <v/>
      </c>
      <c r="Q667" s="28" t="str">
        <f t="shared" si="65"/>
        <v/>
      </c>
      <c r="T667" s="30">
        <f t="shared" si="68"/>
        <v>0</v>
      </c>
      <c r="U667" s="30">
        <f t="shared" si="69"/>
        <v>0</v>
      </c>
      <c r="X667" s="67" t="str">
        <f t="shared" si="70"/>
        <v/>
      </c>
      <c r="Y667" s="31"/>
      <c r="Z667" s="30" t="str">
        <f t="shared" si="71"/>
        <v/>
      </c>
    </row>
    <row r="668" spans="2:26" ht="25.5" customHeight="1" x14ac:dyDescent="0.25">
      <c r="B668" s="83" t="str">
        <f t="shared" si="66"/>
        <v/>
      </c>
      <c r="L668" s="27" t="str">
        <f t="shared" si="64"/>
        <v/>
      </c>
      <c r="N668" s="46" t="str">
        <f t="shared" si="67"/>
        <v/>
      </c>
      <c r="Q668" s="28" t="str">
        <f t="shared" si="65"/>
        <v/>
      </c>
      <c r="T668" s="30">
        <f t="shared" si="68"/>
        <v>0</v>
      </c>
      <c r="U668" s="30">
        <f t="shared" si="69"/>
        <v>0</v>
      </c>
      <c r="X668" s="67" t="str">
        <f t="shared" si="70"/>
        <v/>
      </c>
      <c r="Y668" s="31"/>
      <c r="Z668" s="30" t="str">
        <f t="shared" si="71"/>
        <v/>
      </c>
    </row>
    <row r="669" spans="2:26" ht="25.5" customHeight="1" x14ac:dyDescent="0.25">
      <c r="B669" s="83" t="str">
        <f t="shared" si="66"/>
        <v/>
      </c>
      <c r="L669" s="27" t="str">
        <f t="shared" si="64"/>
        <v/>
      </c>
      <c r="N669" s="46" t="str">
        <f t="shared" si="67"/>
        <v/>
      </c>
      <c r="Q669" s="28" t="str">
        <f t="shared" si="65"/>
        <v/>
      </c>
      <c r="T669" s="30">
        <f t="shared" si="68"/>
        <v>0</v>
      </c>
      <c r="U669" s="30">
        <f t="shared" si="69"/>
        <v>0</v>
      </c>
      <c r="X669" s="67" t="str">
        <f t="shared" si="70"/>
        <v/>
      </c>
      <c r="Y669" s="31"/>
      <c r="Z669" s="30" t="str">
        <f t="shared" si="71"/>
        <v/>
      </c>
    </row>
    <row r="670" spans="2:26" ht="25.5" customHeight="1" x14ac:dyDescent="0.25">
      <c r="B670" s="83" t="str">
        <f t="shared" si="66"/>
        <v/>
      </c>
      <c r="L670" s="27" t="str">
        <f t="shared" si="64"/>
        <v/>
      </c>
      <c r="N670" s="46" t="str">
        <f t="shared" si="67"/>
        <v/>
      </c>
      <c r="Q670" s="28" t="str">
        <f t="shared" si="65"/>
        <v/>
      </c>
      <c r="T670" s="30">
        <f t="shared" si="68"/>
        <v>0</v>
      </c>
      <c r="U670" s="30">
        <f t="shared" si="69"/>
        <v>0</v>
      </c>
      <c r="X670" s="67" t="str">
        <f t="shared" si="70"/>
        <v/>
      </c>
      <c r="Y670" s="31"/>
      <c r="Z670" s="30" t="str">
        <f t="shared" si="71"/>
        <v/>
      </c>
    </row>
    <row r="671" spans="2:26" ht="25.5" customHeight="1" x14ac:dyDescent="0.25">
      <c r="B671" s="83" t="str">
        <f t="shared" si="66"/>
        <v/>
      </c>
      <c r="L671" s="27" t="str">
        <f t="shared" si="64"/>
        <v/>
      </c>
      <c r="N671" s="46" t="str">
        <f t="shared" si="67"/>
        <v/>
      </c>
      <c r="Q671" s="28" t="str">
        <f t="shared" si="65"/>
        <v/>
      </c>
      <c r="T671" s="30">
        <f t="shared" si="68"/>
        <v>0</v>
      </c>
      <c r="U671" s="30">
        <f t="shared" si="69"/>
        <v>0</v>
      </c>
      <c r="X671" s="67" t="str">
        <f t="shared" si="70"/>
        <v/>
      </c>
      <c r="Y671" s="31"/>
      <c r="Z671" s="30" t="str">
        <f t="shared" si="71"/>
        <v/>
      </c>
    </row>
    <row r="672" spans="2:26" ht="25.5" customHeight="1" x14ac:dyDescent="0.25">
      <c r="B672" s="83" t="str">
        <f t="shared" si="66"/>
        <v/>
      </c>
      <c r="L672" s="27" t="str">
        <f t="shared" si="64"/>
        <v/>
      </c>
      <c r="N672" s="46" t="str">
        <f t="shared" si="67"/>
        <v/>
      </c>
      <c r="Q672" s="28" t="str">
        <f t="shared" si="65"/>
        <v/>
      </c>
      <c r="T672" s="30">
        <f t="shared" si="68"/>
        <v>0</v>
      </c>
      <c r="U672" s="30">
        <f t="shared" si="69"/>
        <v>0</v>
      </c>
      <c r="X672" s="67" t="str">
        <f t="shared" si="70"/>
        <v/>
      </c>
      <c r="Y672" s="31"/>
      <c r="Z672" s="30" t="str">
        <f t="shared" si="71"/>
        <v/>
      </c>
    </row>
    <row r="673" spans="2:26" ht="25.5" customHeight="1" x14ac:dyDescent="0.25">
      <c r="B673" s="83" t="str">
        <f t="shared" si="66"/>
        <v/>
      </c>
      <c r="L673" s="27" t="str">
        <f t="shared" si="64"/>
        <v/>
      </c>
      <c r="N673" s="46" t="str">
        <f t="shared" si="67"/>
        <v/>
      </c>
      <c r="Q673" s="28" t="str">
        <f t="shared" si="65"/>
        <v/>
      </c>
      <c r="T673" s="30">
        <f t="shared" si="68"/>
        <v>0</v>
      </c>
      <c r="U673" s="30">
        <f t="shared" si="69"/>
        <v>0</v>
      </c>
      <c r="X673" s="67" t="str">
        <f t="shared" si="70"/>
        <v/>
      </c>
      <c r="Y673" s="31"/>
      <c r="Z673" s="30" t="str">
        <f t="shared" si="71"/>
        <v/>
      </c>
    </row>
    <row r="674" spans="2:26" ht="25.5" customHeight="1" x14ac:dyDescent="0.25">
      <c r="B674" s="83" t="str">
        <f t="shared" si="66"/>
        <v/>
      </c>
      <c r="L674" s="27" t="str">
        <f t="shared" si="64"/>
        <v/>
      </c>
      <c r="N674" s="46" t="str">
        <f t="shared" si="67"/>
        <v/>
      </c>
      <c r="Q674" s="28" t="str">
        <f t="shared" si="65"/>
        <v/>
      </c>
      <c r="T674" s="30">
        <f t="shared" si="68"/>
        <v>0</v>
      </c>
      <c r="U674" s="30">
        <f t="shared" si="69"/>
        <v>0</v>
      </c>
      <c r="X674" s="67" t="str">
        <f t="shared" si="70"/>
        <v/>
      </c>
      <c r="Y674" s="31"/>
      <c r="Z674" s="30" t="str">
        <f t="shared" si="71"/>
        <v/>
      </c>
    </row>
    <row r="675" spans="2:26" ht="25.5" customHeight="1" x14ac:dyDescent="0.25">
      <c r="B675" s="83" t="str">
        <f t="shared" si="66"/>
        <v/>
      </c>
      <c r="L675" s="27" t="str">
        <f t="shared" si="64"/>
        <v/>
      </c>
      <c r="N675" s="46" t="str">
        <f t="shared" si="67"/>
        <v/>
      </c>
      <c r="Q675" s="28" t="str">
        <f t="shared" si="65"/>
        <v/>
      </c>
      <c r="T675" s="30">
        <f t="shared" si="68"/>
        <v>0</v>
      </c>
      <c r="U675" s="30">
        <f t="shared" si="69"/>
        <v>0</v>
      </c>
      <c r="X675" s="67" t="str">
        <f t="shared" si="70"/>
        <v/>
      </c>
      <c r="Y675" s="31"/>
      <c r="Z675" s="30" t="str">
        <f t="shared" si="71"/>
        <v/>
      </c>
    </row>
    <row r="676" spans="2:26" ht="25.5" customHeight="1" x14ac:dyDescent="0.25">
      <c r="B676" s="83" t="str">
        <f t="shared" si="66"/>
        <v/>
      </c>
      <c r="L676" s="27" t="str">
        <f t="shared" si="64"/>
        <v/>
      </c>
      <c r="N676" s="46" t="str">
        <f t="shared" si="67"/>
        <v/>
      </c>
      <c r="Q676" s="28" t="str">
        <f t="shared" si="65"/>
        <v/>
      </c>
      <c r="T676" s="30">
        <f t="shared" si="68"/>
        <v>0</v>
      </c>
      <c r="U676" s="30">
        <f t="shared" si="69"/>
        <v>0</v>
      </c>
      <c r="X676" s="67" t="str">
        <f t="shared" si="70"/>
        <v/>
      </c>
      <c r="Y676" s="31"/>
      <c r="Z676" s="30" t="str">
        <f t="shared" si="71"/>
        <v/>
      </c>
    </row>
    <row r="677" spans="2:26" ht="25.5" customHeight="1" x14ac:dyDescent="0.25">
      <c r="B677" s="83" t="str">
        <f t="shared" si="66"/>
        <v/>
      </c>
      <c r="L677" s="27" t="str">
        <f t="shared" si="64"/>
        <v/>
      </c>
      <c r="N677" s="46" t="str">
        <f t="shared" si="67"/>
        <v/>
      </c>
      <c r="Q677" s="28" t="str">
        <f t="shared" si="65"/>
        <v/>
      </c>
      <c r="T677" s="30">
        <f t="shared" si="68"/>
        <v>0</v>
      </c>
      <c r="U677" s="30">
        <f t="shared" si="69"/>
        <v>0</v>
      </c>
      <c r="X677" s="67" t="str">
        <f t="shared" si="70"/>
        <v/>
      </c>
      <c r="Y677" s="31"/>
      <c r="Z677" s="30" t="str">
        <f t="shared" si="71"/>
        <v/>
      </c>
    </row>
    <row r="678" spans="2:26" ht="25.5" customHeight="1" x14ac:dyDescent="0.25">
      <c r="B678" s="83" t="str">
        <f t="shared" si="66"/>
        <v/>
      </c>
      <c r="L678" s="27" t="str">
        <f t="shared" si="64"/>
        <v/>
      </c>
      <c r="N678" s="46" t="str">
        <f t="shared" si="67"/>
        <v/>
      </c>
      <c r="Q678" s="28" t="str">
        <f t="shared" si="65"/>
        <v/>
      </c>
      <c r="T678" s="30">
        <f t="shared" si="68"/>
        <v>0</v>
      </c>
      <c r="U678" s="30">
        <f t="shared" si="69"/>
        <v>0</v>
      </c>
      <c r="X678" s="67" t="str">
        <f t="shared" si="70"/>
        <v/>
      </c>
      <c r="Y678" s="31"/>
      <c r="Z678" s="30" t="str">
        <f t="shared" si="71"/>
        <v/>
      </c>
    </row>
    <row r="679" spans="2:26" ht="25.5" customHeight="1" x14ac:dyDescent="0.25">
      <c r="B679" s="83" t="str">
        <f t="shared" si="66"/>
        <v/>
      </c>
      <c r="L679" s="27" t="str">
        <f t="shared" si="64"/>
        <v/>
      </c>
      <c r="N679" s="46" t="str">
        <f t="shared" si="67"/>
        <v/>
      </c>
      <c r="Q679" s="28" t="str">
        <f t="shared" si="65"/>
        <v/>
      </c>
      <c r="T679" s="30">
        <f t="shared" si="68"/>
        <v>0</v>
      </c>
      <c r="U679" s="30">
        <f t="shared" si="69"/>
        <v>0</v>
      </c>
      <c r="X679" s="67" t="str">
        <f t="shared" si="70"/>
        <v/>
      </c>
      <c r="Y679" s="31"/>
      <c r="Z679" s="30" t="str">
        <f t="shared" si="71"/>
        <v/>
      </c>
    </row>
    <row r="680" spans="2:26" ht="25.5" customHeight="1" x14ac:dyDescent="0.25">
      <c r="B680" s="83" t="str">
        <f t="shared" si="66"/>
        <v/>
      </c>
      <c r="L680" s="27" t="str">
        <f t="shared" si="64"/>
        <v/>
      </c>
      <c r="N680" s="46" t="str">
        <f t="shared" si="67"/>
        <v/>
      </c>
      <c r="Q680" s="28" t="str">
        <f t="shared" si="65"/>
        <v/>
      </c>
      <c r="T680" s="30">
        <f t="shared" si="68"/>
        <v>0</v>
      </c>
      <c r="U680" s="30">
        <f t="shared" si="69"/>
        <v>0</v>
      </c>
      <c r="X680" s="67" t="str">
        <f t="shared" si="70"/>
        <v/>
      </c>
      <c r="Y680" s="31"/>
      <c r="Z680" s="30" t="str">
        <f t="shared" si="71"/>
        <v/>
      </c>
    </row>
    <row r="681" spans="2:26" ht="25.5" customHeight="1" x14ac:dyDescent="0.25">
      <c r="B681" s="83" t="str">
        <f t="shared" si="66"/>
        <v/>
      </c>
      <c r="L681" s="27" t="str">
        <f t="shared" si="64"/>
        <v/>
      </c>
      <c r="N681" s="46" t="str">
        <f t="shared" si="67"/>
        <v/>
      </c>
      <c r="Q681" s="28" t="str">
        <f t="shared" si="65"/>
        <v/>
      </c>
      <c r="T681" s="30">
        <f t="shared" si="68"/>
        <v>0</v>
      </c>
      <c r="U681" s="30">
        <f t="shared" si="69"/>
        <v>0</v>
      </c>
      <c r="X681" s="67" t="str">
        <f t="shared" si="70"/>
        <v/>
      </c>
      <c r="Y681" s="31"/>
      <c r="Z681" s="30" t="str">
        <f t="shared" si="71"/>
        <v/>
      </c>
    </row>
    <row r="682" spans="2:26" ht="25.5" customHeight="1" x14ac:dyDescent="0.25">
      <c r="B682" s="83" t="str">
        <f t="shared" si="66"/>
        <v/>
      </c>
      <c r="L682" s="27" t="str">
        <f t="shared" si="64"/>
        <v/>
      </c>
      <c r="N682" s="46" t="str">
        <f t="shared" si="67"/>
        <v/>
      </c>
      <c r="Q682" s="28" t="str">
        <f t="shared" si="65"/>
        <v/>
      </c>
      <c r="T682" s="30">
        <f t="shared" si="68"/>
        <v>0</v>
      </c>
      <c r="U682" s="30">
        <f t="shared" si="69"/>
        <v>0</v>
      </c>
      <c r="X682" s="67" t="str">
        <f t="shared" si="70"/>
        <v/>
      </c>
      <c r="Y682" s="31"/>
      <c r="Z682" s="30" t="str">
        <f t="shared" si="71"/>
        <v/>
      </c>
    </row>
    <row r="683" spans="2:26" ht="25.5" customHeight="1" x14ac:dyDescent="0.25">
      <c r="B683" s="83" t="str">
        <f t="shared" si="66"/>
        <v/>
      </c>
      <c r="L683" s="27" t="str">
        <f t="shared" si="64"/>
        <v/>
      </c>
      <c r="N683" s="46" t="str">
        <f t="shared" si="67"/>
        <v/>
      </c>
      <c r="Q683" s="28" t="str">
        <f t="shared" si="65"/>
        <v/>
      </c>
      <c r="T683" s="30">
        <f t="shared" si="68"/>
        <v>0</v>
      </c>
      <c r="U683" s="30">
        <f t="shared" si="69"/>
        <v>0</v>
      </c>
      <c r="X683" s="67" t="str">
        <f t="shared" si="70"/>
        <v/>
      </c>
      <c r="Y683" s="31"/>
      <c r="Z683" s="30" t="str">
        <f t="shared" si="71"/>
        <v/>
      </c>
    </row>
    <row r="684" spans="2:26" ht="25.5" customHeight="1" x14ac:dyDescent="0.25">
      <c r="B684" s="83" t="str">
        <f t="shared" si="66"/>
        <v/>
      </c>
      <c r="L684" s="27" t="str">
        <f t="shared" si="64"/>
        <v/>
      </c>
      <c r="N684" s="46" t="str">
        <f t="shared" si="67"/>
        <v/>
      </c>
      <c r="Q684" s="28" t="str">
        <f t="shared" si="65"/>
        <v/>
      </c>
      <c r="T684" s="30">
        <f t="shared" si="68"/>
        <v>0</v>
      </c>
      <c r="U684" s="30">
        <f t="shared" si="69"/>
        <v>0</v>
      </c>
      <c r="X684" s="67" t="str">
        <f t="shared" si="70"/>
        <v/>
      </c>
      <c r="Y684" s="31"/>
      <c r="Z684" s="30" t="str">
        <f t="shared" si="71"/>
        <v/>
      </c>
    </row>
    <row r="685" spans="2:26" ht="25.5" customHeight="1" x14ac:dyDescent="0.25">
      <c r="B685" s="83" t="str">
        <f t="shared" si="66"/>
        <v/>
      </c>
      <c r="L685" s="27" t="str">
        <f t="shared" si="64"/>
        <v/>
      </c>
      <c r="N685" s="46" t="str">
        <f t="shared" si="67"/>
        <v/>
      </c>
      <c r="Q685" s="28" t="str">
        <f t="shared" si="65"/>
        <v/>
      </c>
      <c r="T685" s="30">
        <f t="shared" si="68"/>
        <v>0</v>
      </c>
      <c r="U685" s="30">
        <f t="shared" si="69"/>
        <v>0</v>
      </c>
      <c r="X685" s="67" t="str">
        <f t="shared" si="70"/>
        <v/>
      </c>
      <c r="Y685" s="31"/>
      <c r="Z685" s="30" t="str">
        <f t="shared" si="71"/>
        <v/>
      </c>
    </row>
    <row r="686" spans="2:26" ht="25.5" customHeight="1" x14ac:dyDescent="0.25">
      <c r="B686" s="83" t="str">
        <f t="shared" si="66"/>
        <v/>
      </c>
      <c r="L686" s="27" t="str">
        <f t="shared" si="64"/>
        <v/>
      </c>
      <c r="N686" s="46" t="str">
        <f t="shared" si="67"/>
        <v/>
      </c>
      <c r="Q686" s="28" t="str">
        <f t="shared" si="65"/>
        <v/>
      </c>
      <c r="T686" s="30">
        <f t="shared" si="68"/>
        <v>0</v>
      </c>
      <c r="U686" s="30">
        <f t="shared" si="69"/>
        <v>0</v>
      </c>
      <c r="X686" s="67" t="str">
        <f t="shared" si="70"/>
        <v/>
      </c>
      <c r="Y686" s="31"/>
      <c r="Z686" s="30" t="str">
        <f t="shared" si="71"/>
        <v/>
      </c>
    </row>
    <row r="687" spans="2:26" ht="25.5" customHeight="1" x14ac:dyDescent="0.25">
      <c r="B687" s="83" t="str">
        <f t="shared" si="66"/>
        <v/>
      </c>
      <c r="L687" s="27" t="str">
        <f t="shared" si="64"/>
        <v/>
      </c>
      <c r="N687" s="46" t="str">
        <f t="shared" si="67"/>
        <v/>
      </c>
      <c r="Q687" s="28" t="str">
        <f t="shared" si="65"/>
        <v/>
      </c>
      <c r="T687" s="30">
        <f t="shared" si="68"/>
        <v>0</v>
      </c>
      <c r="U687" s="30">
        <f t="shared" si="69"/>
        <v>0</v>
      </c>
      <c r="X687" s="67" t="str">
        <f t="shared" si="70"/>
        <v/>
      </c>
      <c r="Y687" s="31"/>
      <c r="Z687" s="30" t="str">
        <f t="shared" si="71"/>
        <v/>
      </c>
    </row>
    <row r="688" spans="2:26" ht="25.5" customHeight="1" x14ac:dyDescent="0.25">
      <c r="B688" s="83" t="str">
        <f t="shared" si="66"/>
        <v/>
      </c>
      <c r="L688" s="27" t="str">
        <f t="shared" si="64"/>
        <v/>
      </c>
      <c r="N688" s="46" t="str">
        <f t="shared" si="67"/>
        <v/>
      </c>
      <c r="Q688" s="28" t="str">
        <f t="shared" si="65"/>
        <v/>
      </c>
      <c r="T688" s="30">
        <f t="shared" si="68"/>
        <v>0</v>
      </c>
      <c r="U688" s="30">
        <f t="shared" si="69"/>
        <v>0</v>
      </c>
      <c r="X688" s="67" t="str">
        <f t="shared" si="70"/>
        <v/>
      </c>
      <c r="Y688" s="31"/>
      <c r="Z688" s="30" t="str">
        <f t="shared" si="71"/>
        <v/>
      </c>
    </row>
    <row r="689" spans="2:26" ht="25.5" customHeight="1" x14ac:dyDescent="0.25">
      <c r="B689" s="83" t="str">
        <f t="shared" si="66"/>
        <v/>
      </c>
      <c r="L689" s="27" t="str">
        <f t="shared" si="64"/>
        <v/>
      </c>
      <c r="N689" s="46" t="str">
        <f t="shared" si="67"/>
        <v/>
      </c>
      <c r="Q689" s="28" t="str">
        <f t="shared" si="65"/>
        <v/>
      </c>
      <c r="T689" s="30">
        <f t="shared" si="68"/>
        <v>0</v>
      </c>
      <c r="U689" s="30">
        <f t="shared" si="69"/>
        <v>0</v>
      </c>
      <c r="X689" s="67" t="str">
        <f t="shared" si="70"/>
        <v/>
      </c>
      <c r="Y689" s="31"/>
      <c r="Z689" s="30" t="str">
        <f t="shared" si="71"/>
        <v/>
      </c>
    </row>
    <row r="690" spans="2:26" ht="25.5" customHeight="1" x14ac:dyDescent="0.25">
      <c r="B690" s="83" t="str">
        <f t="shared" si="66"/>
        <v/>
      </c>
      <c r="L690" s="27" t="str">
        <f t="shared" si="64"/>
        <v/>
      </c>
      <c r="N690" s="46" t="str">
        <f t="shared" si="67"/>
        <v/>
      </c>
      <c r="Q690" s="28" t="str">
        <f t="shared" si="65"/>
        <v/>
      </c>
      <c r="T690" s="30">
        <f t="shared" si="68"/>
        <v>0</v>
      </c>
      <c r="U690" s="30">
        <f t="shared" si="69"/>
        <v>0</v>
      </c>
      <c r="X690" s="67" t="str">
        <f t="shared" si="70"/>
        <v/>
      </c>
      <c r="Y690" s="31"/>
      <c r="Z690" s="30" t="str">
        <f t="shared" si="71"/>
        <v/>
      </c>
    </row>
    <row r="691" spans="2:26" ht="25.5" customHeight="1" x14ac:dyDescent="0.25">
      <c r="B691" s="83" t="str">
        <f t="shared" si="66"/>
        <v/>
      </c>
      <c r="L691" s="27" t="str">
        <f t="shared" si="64"/>
        <v/>
      </c>
      <c r="N691" s="46" t="str">
        <f t="shared" si="67"/>
        <v/>
      </c>
      <c r="Q691" s="28" t="str">
        <f t="shared" si="65"/>
        <v/>
      </c>
      <c r="T691" s="30">
        <f t="shared" si="68"/>
        <v>0</v>
      </c>
      <c r="U691" s="30">
        <f t="shared" si="69"/>
        <v>0</v>
      </c>
      <c r="X691" s="67" t="str">
        <f t="shared" si="70"/>
        <v/>
      </c>
      <c r="Y691" s="31"/>
      <c r="Z691" s="30" t="str">
        <f t="shared" si="71"/>
        <v/>
      </c>
    </row>
    <row r="692" spans="2:26" ht="25.5" customHeight="1" x14ac:dyDescent="0.25">
      <c r="B692" s="83" t="str">
        <f t="shared" si="66"/>
        <v/>
      </c>
      <c r="L692" s="27" t="str">
        <f t="shared" si="64"/>
        <v/>
      </c>
      <c r="N692" s="46" t="str">
        <f t="shared" si="67"/>
        <v/>
      </c>
      <c r="Q692" s="28" t="str">
        <f t="shared" si="65"/>
        <v/>
      </c>
      <c r="T692" s="30">
        <f t="shared" si="68"/>
        <v>0</v>
      </c>
      <c r="U692" s="30">
        <f t="shared" si="69"/>
        <v>0</v>
      </c>
      <c r="X692" s="67" t="str">
        <f t="shared" si="70"/>
        <v/>
      </c>
      <c r="Y692" s="31"/>
      <c r="Z692" s="30" t="str">
        <f t="shared" si="71"/>
        <v/>
      </c>
    </row>
    <row r="693" spans="2:26" ht="25.5" customHeight="1" x14ac:dyDescent="0.25">
      <c r="B693" s="83" t="str">
        <f t="shared" si="66"/>
        <v/>
      </c>
      <c r="L693" s="27" t="str">
        <f t="shared" si="64"/>
        <v/>
      </c>
      <c r="N693" s="46" t="str">
        <f t="shared" si="67"/>
        <v/>
      </c>
      <c r="Q693" s="28" t="str">
        <f t="shared" si="65"/>
        <v/>
      </c>
      <c r="T693" s="30">
        <f t="shared" si="68"/>
        <v>0</v>
      </c>
      <c r="U693" s="30">
        <f t="shared" si="69"/>
        <v>0</v>
      </c>
      <c r="X693" s="67" t="str">
        <f t="shared" si="70"/>
        <v/>
      </c>
      <c r="Y693" s="31"/>
      <c r="Z693" s="30" t="str">
        <f t="shared" si="71"/>
        <v/>
      </c>
    </row>
    <row r="694" spans="2:26" ht="25.5" customHeight="1" x14ac:dyDescent="0.25">
      <c r="B694" s="83" t="str">
        <f t="shared" si="66"/>
        <v/>
      </c>
      <c r="L694" s="27" t="str">
        <f t="shared" si="64"/>
        <v/>
      </c>
      <c r="N694" s="46" t="str">
        <f t="shared" si="67"/>
        <v/>
      </c>
      <c r="Q694" s="28" t="str">
        <f t="shared" si="65"/>
        <v/>
      </c>
      <c r="T694" s="30">
        <f t="shared" si="68"/>
        <v>0</v>
      </c>
      <c r="U694" s="30">
        <f t="shared" si="69"/>
        <v>0</v>
      </c>
      <c r="X694" s="67" t="str">
        <f t="shared" si="70"/>
        <v/>
      </c>
      <c r="Y694" s="31"/>
      <c r="Z694" s="30" t="str">
        <f t="shared" si="71"/>
        <v/>
      </c>
    </row>
    <row r="695" spans="2:26" ht="25.5" customHeight="1" x14ac:dyDescent="0.25">
      <c r="B695" s="83" t="str">
        <f t="shared" si="66"/>
        <v/>
      </c>
      <c r="L695" s="27" t="str">
        <f t="shared" si="64"/>
        <v/>
      </c>
      <c r="N695" s="46" t="str">
        <f t="shared" si="67"/>
        <v/>
      </c>
      <c r="Q695" s="28" t="str">
        <f t="shared" si="65"/>
        <v/>
      </c>
      <c r="T695" s="30">
        <f t="shared" si="68"/>
        <v>0</v>
      </c>
      <c r="U695" s="30">
        <f t="shared" si="69"/>
        <v>0</v>
      </c>
      <c r="X695" s="67" t="str">
        <f t="shared" si="70"/>
        <v/>
      </c>
      <c r="Y695" s="31"/>
      <c r="Z695" s="30" t="str">
        <f t="shared" si="71"/>
        <v/>
      </c>
    </row>
    <row r="696" spans="2:26" ht="25.5" customHeight="1" x14ac:dyDescent="0.25">
      <c r="B696" s="83" t="str">
        <f t="shared" si="66"/>
        <v/>
      </c>
      <c r="L696" s="27" t="str">
        <f t="shared" si="64"/>
        <v/>
      </c>
      <c r="N696" s="46" t="str">
        <f t="shared" si="67"/>
        <v/>
      </c>
      <c r="Q696" s="28" t="str">
        <f t="shared" si="65"/>
        <v/>
      </c>
      <c r="T696" s="30">
        <f t="shared" si="68"/>
        <v>0</v>
      </c>
      <c r="U696" s="30">
        <f t="shared" si="69"/>
        <v>0</v>
      </c>
      <c r="X696" s="67" t="str">
        <f t="shared" si="70"/>
        <v/>
      </c>
      <c r="Y696" s="31"/>
      <c r="Z696" s="30" t="str">
        <f t="shared" si="71"/>
        <v/>
      </c>
    </row>
    <row r="697" spans="2:26" ht="25.5" customHeight="1" x14ac:dyDescent="0.25">
      <c r="B697" s="83" t="str">
        <f t="shared" si="66"/>
        <v/>
      </c>
      <c r="L697" s="27" t="str">
        <f t="shared" si="64"/>
        <v/>
      </c>
      <c r="N697" s="46" t="str">
        <f t="shared" si="67"/>
        <v/>
      </c>
      <c r="Q697" s="28" t="str">
        <f t="shared" si="65"/>
        <v/>
      </c>
      <c r="T697" s="30">
        <f t="shared" si="68"/>
        <v>0</v>
      </c>
      <c r="U697" s="30">
        <f t="shared" si="69"/>
        <v>0</v>
      </c>
      <c r="X697" s="67" t="str">
        <f t="shared" si="70"/>
        <v/>
      </c>
      <c r="Y697" s="31"/>
      <c r="Z697" s="30" t="str">
        <f t="shared" si="71"/>
        <v/>
      </c>
    </row>
    <row r="698" spans="2:26" ht="25.5" customHeight="1" x14ac:dyDescent="0.25">
      <c r="B698" s="83" t="str">
        <f t="shared" si="66"/>
        <v/>
      </c>
      <c r="L698" s="27" t="str">
        <f t="shared" si="64"/>
        <v/>
      </c>
      <c r="N698" s="46" t="str">
        <f t="shared" si="67"/>
        <v/>
      </c>
      <c r="Q698" s="28" t="str">
        <f t="shared" si="65"/>
        <v/>
      </c>
      <c r="T698" s="30">
        <f t="shared" si="68"/>
        <v>0</v>
      </c>
      <c r="U698" s="30">
        <f t="shared" si="69"/>
        <v>0</v>
      </c>
      <c r="X698" s="67" t="str">
        <f t="shared" si="70"/>
        <v/>
      </c>
      <c r="Y698" s="31"/>
      <c r="Z698" s="30" t="str">
        <f t="shared" si="71"/>
        <v/>
      </c>
    </row>
    <row r="699" spans="2:26" ht="25.5" customHeight="1" x14ac:dyDescent="0.25">
      <c r="B699" s="83" t="str">
        <f t="shared" si="66"/>
        <v/>
      </c>
      <c r="L699" s="27" t="str">
        <f t="shared" si="64"/>
        <v/>
      </c>
      <c r="N699" s="46" t="str">
        <f t="shared" si="67"/>
        <v/>
      </c>
      <c r="Q699" s="28" t="str">
        <f t="shared" si="65"/>
        <v/>
      </c>
      <c r="T699" s="30">
        <f t="shared" si="68"/>
        <v>0</v>
      </c>
      <c r="U699" s="30">
        <f t="shared" si="69"/>
        <v>0</v>
      </c>
      <c r="X699" s="67" t="str">
        <f t="shared" si="70"/>
        <v/>
      </c>
      <c r="Y699" s="31"/>
      <c r="Z699" s="30" t="str">
        <f t="shared" si="71"/>
        <v/>
      </c>
    </row>
    <row r="700" spans="2:26" ht="25.5" customHeight="1" x14ac:dyDescent="0.25">
      <c r="B700" s="83" t="str">
        <f t="shared" si="66"/>
        <v/>
      </c>
      <c r="L700" s="27" t="str">
        <f t="shared" si="64"/>
        <v/>
      </c>
      <c r="N700" s="46" t="str">
        <f t="shared" si="67"/>
        <v/>
      </c>
      <c r="Q700" s="28" t="str">
        <f t="shared" si="65"/>
        <v/>
      </c>
      <c r="T700" s="30">
        <f t="shared" si="68"/>
        <v>0</v>
      </c>
      <c r="U700" s="30">
        <f t="shared" si="69"/>
        <v>0</v>
      </c>
      <c r="X700" s="67" t="str">
        <f t="shared" si="70"/>
        <v/>
      </c>
      <c r="Y700" s="31"/>
      <c r="Z700" s="30" t="str">
        <f t="shared" si="71"/>
        <v/>
      </c>
    </row>
    <row r="701" spans="2:26" ht="25.5" customHeight="1" x14ac:dyDescent="0.25">
      <c r="B701" s="83" t="str">
        <f t="shared" si="66"/>
        <v/>
      </c>
      <c r="L701" s="27" t="str">
        <f t="shared" si="64"/>
        <v/>
      </c>
      <c r="N701" s="46" t="str">
        <f t="shared" si="67"/>
        <v/>
      </c>
      <c r="Q701" s="28" t="str">
        <f t="shared" si="65"/>
        <v/>
      </c>
      <c r="T701" s="30">
        <f t="shared" si="68"/>
        <v>0</v>
      </c>
      <c r="U701" s="30">
        <f t="shared" si="69"/>
        <v>0</v>
      </c>
      <c r="X701" s="67" t="str">
        <f t="shared" si="70"/>
        <v/>
      </c>
      <c r="Y701" s="31"/>
      <c r="Z701" s="30" t="str">
        <f t="shared" si="71"/>
        <v/>
      </c>
    </row>
    <row r="702" spans="2:26" ht="25.5" customHeight="1" x14ac:dyDescent="0.25">
      <c r="B702" s="83" t="str">
        <f t="shared" si="66"/>
        <v/>
      </c>
      <c r="L702" s="27" t="str">
        <f t="shared" si="64"/>
        <v/>
      </c>
      <c r="N702" s="46" t="str">
        <f t="shared" si="67"/>
        <v/>
      </c>
      <c r="Q702" s="28" t="str">
        <f t="shared" si="65"/>
        <v/>
      </c>
      <c r="T702" s="30">
        <f t="shared" si="68"/>
        <v>0</v>
      </c>
      <c r="U702" s="30">
        <f t="shared" si="69"/>
        <v>0</v>
      </c>
      <c r="X702" s="67" t="str">
        <f t="shared" si="70"/>
        <v/>
      </c>
      <c r="Y702" s="31"/>
      <c r="Z702" s="30" t="str">
        <f t="shared" si="71"/>
        <v/>
      </c>
    </row>
    <row r="703" spans="2:26" ht="25.5" customHeight="1" x14ac:dyDescent="0.25">
      <c r="B703" s="83" t="str">
        <f t="shared" si="66"/>
        <v/>
      </c>
      <c r="L703" s="27" t="str">
        <f t="shared" si="64"/>
        <v/>
      </c>
      <c r="N703" s="46" t="str">
        <f t="shared" si="67"/>
        <v/>
      </c>
      <c r="Q703" s="28" t="str">
        <f t="shared" si="65"/>
        <v/>
      </c>
      <c r="T703" s="30">
        <f t="shared" si="68"/>
        <v>0</v>
      </c>
      <c r="U703" s="30">
        <f t="shared" si="69"/>
        <v>0</v>
      </c>
      <c r="X703" s="67" t="str">
        <f t="shared" si="70"/>
        <v/>
      </c>
      <c r="Y703" s="31"/>
      <c r="Z703" s="30" t="str">
        <f t="shared" si="71"/>
        <v/>
      </c>
    </row>
    <row r="704" spans="2:26" ht="25.5" customHeight="1" x14ac:dyDescent="0.25">
      <c r="B704" s="83" t="str">
        <f t="shared" si="66"/>
        <v/>
      </c>
      <c r="L704" s="27" t="str">
        <f t="shared" si="64"/>
        <v/>
      </c>
      <c r="N704" s="46" t="str">
        <f t="shared" si="67"/>
        <v/>
      </c>
      <c r="Q704" s="28" t="str">
        <f t="shared" si="65"/>
        <v/>
      </c>
      <c r="T704" s="30">
        <f t="shared" si="68"/>
        <v>0</v>
      </c>
      <c r="U704" s="30">
        <f t="shared" si="69"/>
        <v>0</v>
      </c>
      <c r="X704" s="67" t="str">
        <f t="shared" si="70"/>
        <v/>
      </c>
      <c r="Y704" s="31"/>
      <c r="Z704" s="30" t="str">
        <f t="shared" si="71"/>
        <v/>
      </c>
    </row>
    <row r="705" spans="2:26" ht="25.5" customHeight="1" x14ac:dyDescent="0.25">
      <c r="B705" s="83" t="str">
        <f t="shared" si="66"/>
        <v/>
      </c>
      <c r="L705" s="27" t="str">
        <f t="shared" si="64"/>
        <v/>
      </c>
      <c r="N705" s="46" t="str">
        <f t="shared" si="67"/>
        <v/>
      </c>
      <c r="Q705" s="28" t="str">
        <f t="shared" si="65"/>
        <v/>
      </c>
      <c r="T705" s="30">
        <f t="shared" si="68"/>
        <v>0</v>
      </c>
      <c r="U705" s="30">
        <f t="shared" si="69"/>
        <v>0</v>
      </c>
      <c r="X705" s="67" t="str">
        <f t="shared" si="70"/>
        <v/>
      </c>
      <c r="Y705" s="31"/>
      <c r="Z705" s="30" t="str">
        <f t="shared" si="71"/>
        <v/>
      </c>
    </row>
    <row r="706" spans="2:26" ht="25.5" customHeight="1" x14ac:dyDescent="0.25">
      <c r="B706" s="83" t="str">
        <f t="shared" si="66"/>
        <v/>
      </c>
      <c r="L706" s="27" t="str">
        <f t="shared" ref="L706:L769" si="72">IF(K706&lt;&gt;"",VLOOKUP(K706,tenhang,2,0),"")</f>
        <v/>
      </c>
      <c r="N706" s="46" t="str">
        <f t="shared" si="67"/>
        <v/>
      </c>
      <c r="Q706" s="28" t="str">
        <f t="shared" ref="Q706:Q769" si="73">IF(K706&lt;&gt;"",VLOOKUP(K706,tenhang,3,0),"")</f>
        <v/>
      </c>
      <c r="T706" s="30">
        <f t="shared" si="68"/>
        <v>0</v>
      </c>
      <c r="U706" s="30">
        <f t="shared" si="69"/>
        <v>0</v>
      </c>
      <c r="X706" s="67" t="str">
        <f t="shared" si="70"/>
        <v/>
      </c>
      <c r="Y706" s="31"/>
      <c r="Z706" s="30" t="str">
        <f t="shared" si="71"/>
        <v/>
      </c>
    </row>
    <row r="707" spans="2:26" ht="25.5" customHeight="1" x14ac:dyDescent="0.25">
      <c r="B707" s="83" t="str">
        <f t="shared" ref="B707:B770" si="74">IF(I707&lt;&gt;"",IF(LEN(I707)&gt;9,LEFT(I707,10),"sai PO"),"")</f>
        <v/>
      </c>
      <c r="L707" s="27" t="str">
        <f t="shared" si="72"/>
        <v/>
      </c>
      <c r="N707" s="46" t="str">
        <f t="shared" ref="N707:N770" si="75">IF(K707&lt;&gt;"","K-HCM","")</f>
        <v/>
      </c>
      <c r="Q707" s="28" t="str">
        <f t="shared" si="73"/>
        <v/>
      </c>
      <c r="T707" s="30">
        <f t="shared" ref="T707:T770" si="76">IF(K707&lt;&gt;"",VLOOKUP(K707,tenhang,4,0),0)</f>
        <v>0</v>
      </c>
      <c r="U707" s="30">
        <f t="shared" ref="U707:U770" si="77">R707*T707</f>
        <v>0</v>
      </c>
      <c r="X707" s="67" t="str">
        <f t="shared" si="70"/>
        <v/>
      </c>
      <c r="Y707" s="31"/>
      <c r="Z707" s="30" t="str">
        <f t="shared" si="71"/>
        <v/>
      </c>
    </row>
    <row r="708" spans="2:26" ht="25.5" customHeight="1" x14ac:dyDescent="0.25">
      <c r="B708" s="83" t="str">
        <f t="shared" si="74"/>
        <v/>
      </c>
      <c r="L708" s="27" t="str">
        <f t="shared" si="72"/>
        <v/>
      </c>
      <c r="N708" s="46" t="str">
        <f t="shared" si="75"/>
        <v/>
      </c>
      <c r="Q708" s="28" t="str">
        <f t="shared" si="73"/>
        <v/>
      </c>
      <c r="T708" s="30">
        <f t="shared" si="76"/>
        <v>0</v>
      </c>
      <c r="U708" s="30">
        <f t="shared" si="77"/>
        <v>0</v>
      </c>
      <c r="X708" s="67" t="str">
        <f t="shared" si="70"/>
        <v/>
      </c>
      <c r="Y708" s="31"/>
      <c r="Z708" s="30" t="str">
        <f t="shared" si="71"/>
        <v/>
      </c>
    </row>
    <row r="709" spans="2:26" ht="25.5" customHeight="1" x14ac:dyDescent="0.25">
      <c r="B709" s="83" t="str">
        <f t="shared" si="74"/>
        <v/>
      </c>
      <c r="L709" s="27" t="str">
        <f t="shared" si="72"/>
        <v/>
      </c>
      <c r="N709" s="46" t="str">
        <f t="shared" si="75"/>
        <v/>
      </c>
      <c r="Q709" s="28" t="str">
        <f t="shared" si="73"/>
        <v/>
      </c>
      <c r="T709" s="30">
        <f t="shared" si="76"/>
        <v>0</v>
      </c>
      <c r="U709" s="30">
        <f t="shared" si="77"/>
        <v>0</v>
      </c>
      <c r="X709" s="67" t="str">
        <f t="shared" si="70"/>
        <v/>
      </c>
      <c r="Y709" s="31"/>
      <c r="Z709" s="30" t="str">
        <f t="shared" si="71"/>
        <v/>
      </c>
    </row>
    <row r="710" spans="2:26" ht="25.5" customHeight="1" x14ac:dyDescent="0.25">
      <c r="B710" s="83" t="str">
        <f t="shared" si="74"/>
        <v/>
      </c>
      <c r="L710" s="27" t="str">
        <f t="shared" si="72"/>
        <v/>
      </c>
      <c r="N710" s="46" t="str">
        <f t="shared" si="75"/>
        <v/>
      </c>
      <c r="Q710" s="28" t="str">
        <f t="shared" si="73"/>
        <v/>
      </c>
      <c r="T710" s="30">
        <f t="shared" si="76"/>
        <v>0</v>
      </c>
      <c r="U710" s="30">
        <f t="shared" si="77"/>
        <v>0</v>
      </c>
      <c r="X710" s="67" t="str">
        <f t="shared" si="70"/>
        <v/>
      </c>
      <c r="Y710" s="31"/>
      <c r="Z710" s="30" t="str">
        <f t="shared" si="71"/>
        <v/>
      </c>
    </row>
    <row r="711" spans="2:26" ht="25.5" customHeight="1" x14ac:dyDescent="0.25">
      <c r="B711" s="83" t="str">
        <f t="shared" si="74"/>
        <v/>
      </c>
      <c r="L711" s="27" t="str">
        <f t="shared" si="72"/>
        <v/>
      </c>
      <c r="N711" s="46" t="str">
        <f t="shared" si="75"/>
        <v/>
      </c>
      <c r="Q711" s="28" t="str">
        <f t="shared" si="73"/>
        <v/>
      </c>
      <c r="T711" s="30">
        <f t="shared" si="76"/>
        <v>0</v>
      </c>
      <c r="U711" s="30">
        <f t="shared" si="77"/>
        <v>0</v>
      </c>
      <c r="X711" s="67" t="str">
        <f t="shared" si="70"/>
        <v/>
      </c>
      <c r="Y711" s="31"/>
      <c r="Z711" s="30" t="str">
        <f t="shared" si="71"/>
        <v/>
      </c>
    </row>
    <row r="712" spans="2:26" ht="25.5" customHeight="1" x14ac:dyDescent="0.25">
      <c r="B712" s="83" t="str">
        <f t="shared" si="74"/>
        <v/>
      </c>
      <c r="L712" s="27" t="str">
        <f t="shared" si="72"/>
        <v/>
      </c>
      <c r="N712" s="46" t="str">
        <f t="shared" si="75"/>
        <v/>
      </c>
      <c r="Q712" s="28" t="str">
        <f t="shared" si="73"/>
        <v/>
      </c>
      <c r="T712" s="30">
        <f t="shared" si="76"/>
        <v>0</v>
      </c>
      <c r="U712" s="30">
        <f t="shared" si="77"/>
        <v>0</v>
      </c>
      <c r="X712" s="67" t="str">
        <f t="shared" si="70"/>
        <v/>
      </c>
      <c r="Y712" s="31"/>
      <c r="Z712" s="30" t="str">
        <f t="shared" si="71"/>
        <v/>
      </c>
    </row>
    <row r="713" spans="2:26" ht="25.5" customHeight="1" x14ac:dyDescent="0.25">
      <c r="B713" s="83" t="str">
        <f t="shared" si="74"/>
        <v/>
      </c>
      <c r="L713" s="27" t="str">
        <f t="shared" si="72"/>
        <v/>
      </c>
      <c r="N713" s="46" t="str">
        <f t="shared" si="75"/>
        <v/>
      </c>
      <c r="Q713" s="28" t="str">
        <f t="shared" si="73"/>
        <v/>
      </c>
      <c r="T713" s="30">
        <f t="shared" si="76"/>
        <v>0</v>
      </c>
      <c r="U713" s="30">
        <f t="shared" si="77"/>
        <v>0</v>
      </c>
      <c r="X713" s="67" t="str">
        <f t="shared" si="70"/>
        <v/>
      </c>
      <c r="Y713" s="31"/>
      <c r="Z713" s="30" t="str">
        <f t="shared" si="71"/>
        <v/>
      </c>
    </row>
    <row r="714" spans="2:26" ht="25.5" customHeight="1" x14ac:dyDescent="0.25">
      <c r="B714" s="83" t="str">
        <f t="shared" si="74"/>
        <v/>
      </c>
      <c r="L714" s="27" t="str">
        <f t="shared" si="72"/>
        <v/>
      </c>
      <c r="N714" s="46" t="str">
        <f t="shared" si="75"/>
        <v/>
      </c>
      <c r="Q714" s="28" t="str">
        <f t="shared" si="73"/>
        <v/>
      </c>
      <c r="T714" s="30">
        <f t="shared" si="76"/>
        <v>0</v>
      </c>
      <c r="U714" s="30">
        <f t="shared" si="77"/>
        <v>0</v>
      </c>
      <c r="X714" s="67" t="str">
        <f t="shared" ref="X714:X777" si="78">IF(K714&lt;&gt;"",8,"")</f>
        <v/>
      </c>
      <c r="Y714" s="31"/>
      <c r="Z714" s="30" t="str">
        <f t="shared" ref="Z714:Z777" si="79">IF(K714&lt;&gt;"",ROUND(U714*X714*1%,0),"")</f>
        <v/>
      </c>
    </row>
    <row r="715" spans="2:26" ht="25.5" customHeight="1" x14ac:dyDescent="0.25">
      <c r="B715" s="83" t="str">
        <f t="shared" si="74"/>
        <v/>
      </c>
      <c r="L715" s="27" t="str">
        <f t="shared" si="72"/>
        <v/>
      </c>
      <c r="N715" s="46" t="str">
        <f t="shared" si="75"/>
        <v/>
      </c>
      <c r="Q715" s="28" t="str">
        <f t="shared" si="73"/>
        <v/>
      </c>
      <c r="T715" s="30">
        <f t="shared" si="76"/>
        <v>0</v>
      </c>
      <c r="U715" s="30">
        <f t="shared" si="77"/>
        <v>0</v>
      </c>
      <c r="X715" s="67" t="str">
        <f t="shared" si="78"/>
        <v/>
      </c>
      <c r="Y715" s="31"/>
      <c r="Z715" s="30" t="str">
        <f t="shared" si="79"/>
        <v/>
      </c>
    </row>
    <row r="716" spans="2:26" ht="25.5" customHeight="1" x14ac:dyDescent="0.25">
      <c r="B716" s="83" t="str">
        <f t="shared" si="74"/>
        <v/>
      </c>
      <c r="L716" s="27" t="str">
        <f t="shared" si="72"/>
        <v/>
      </c>
      <c r="N716" s="46" t="str">
        <f t="shared" si="75"/>
        <v/>
      </c>
      <c r="Q716" s="28" t="str">
        <f t="shared" si="73"/>
        <v/>
      </c>
      <c r="T716" s="30">
        <f t="shared" si="76"/>
        <v>0</v>
      </c>
      <c r="U716" s="30">
        <f t="shared" si="77"/>
        <v>0</v>
      </c>
      <c r="X716" s="67" t="str">
        <f t="shared" si="78"/>
        <v/>
      </c>
      <c r="Y716" s="31"/>
      <c r="Z716" s="30" t="str">
        <f t="shared" si="79"/>
        <v/>
      </c>
    </row>
    <row r="717" spans="2:26" ht="25.5" customHeight="1" x14ac:dyDescent="0.25">
      <c r="B717" s="83" t="str">
        <f t="shared" si="74"/>
        <v/>
      </c>
      <c r="L717" s="27" t="str">
        <f t="shared" si="72"/>
        <v/>
      </c>
      <c r="N717" s="46" t="str">
        <f t="shared" si="75"/>
        <v/>
      </c>
      <c r="Q717" s="28" t="str">
        <f t="shared" si="73"/>
        <v/>
      </c>
      <c r="T717" s="30">
        <f t="shared" si="76"/>
        <v>0</v>
      </c>
      <c r="U717" s="30">
        <f t="shared" si="77"/>
        <v>0</v>
      </c>
      <c r="X717" s="67" t="str">
        <f t="shared" si="78"/>
        <v/>
      </c>
      <c r="Y717" s="31"/>
      <c r="Z717" s="30" t="str">
        <f t="shared" si="79"/>
        <v/>
      </c>
    </row>
    <row r="718" spans="2:26" ht="25.5" customHeight="1" x14ac:dyDescent="0.25">
      <c r="B718" s="83" t="str">
        <f t="shared" si="74"/>
        <v/>
      </c>
      <c r="L718" s="27" t="str">
        <f t="shared" si="72"/>
        <v/>
      </c>
      <c r="N718" s="46" t="str">
        <f t="shared" si="75"/>
        <v/>
      </c>
      <c r="Q718" s="28" t="str">
        <f t="shared" si="73"/>
        <v/>
      </c>
      <c r="T718" s="30">
        <f t="shared" si="76"/>
        <v>0</v>
      </c>
      <c r="U718" s="30">
        <f t="shared" si="77"/>
        <v>0</v>
      </c>
      <c r="X718" s="67" t="str">
        <f t="shared" si="78"/>
        <v/>
      </c>
      <c r="Y718" s="31"/>
      <c r="Z718" s="30" t="str">
        <f t="shared" si="79"/>
        <v/>
      </c>
    </row>
    <row r="719" spans="2:26" ht="25.5" customHeight="1" x14ac:dyDescent="0.25">
      <c r="B719" s="83" t="str">
        <f t="shared" si="74"/>
        <v/>
      </c>
      <c r="L719" s="27" t="str">
        <f t="shared" si="72"/>
        <v/>
      </c>
      <c r="N719" s="46" t="str">
        <f t="shared" si="75"/>
        <v/>
      </c>
      <c r="Q719" s="28" t="str">
        <f t="shared" si="73"/>
        <v/>
      </c>
      <c r="T719" s="30">
        <f t="shared" si="76"/>
        <v>0</v>
      </c>
      <c r="U719" s="30">
        <f t="shared" si="77"/>
        <v>0</v>
      </c>
      <c r="X719" s="67" t="str">
        <f t="shared" si="78"/>
        <v/>
      </c>
      <c r="Y719" s="31"/>
      <c r="Z719" s="30" t="str">
        <f t="shared" si="79"/>
        <v/>
      </c>
    </row>
    <row r="720" spans="2:26" ht="25.5" customHeight="1" x14ac:dyDescent="0.25">
      <c r="B720" s="83" t="str">
        <f t="shared" si="74"/>
        <v/>
      </c>
      <c r="L720" s="27" t="str">
        <f t="shared" si="72"/>
        <v/>
      </c>
      <c r="N720" s="46" t="str">
        <f t="shared" si="75"/>
        <v/>
      </c>
      <c r="Q720" s="28" t="str">
        <f t="shared" si="73"/>
        <v/>
      </c>
      <c r="T720" s="30">
        <f t="shared" si="76"/>
        <v>0</v>
      </c>
      <c r="U720" s="30">
        <f t="shared" si="77"/>
        <v>0</v>
      </c>
      <c r="X720" s="67" t="str">
        <f t="shared" si="78"/>
        <v/>
      </c>
      <c r="Y720" s="31"/>
      <c r="Z720" s="30" t="str">
        <f t="shared" si="79"/>
        <v/>
      </c>
    </row>
    <row r="721" spans="2:26" ht="25.5" customHeight="1" x14ac:dyDescent="0.25">
      <c r="B721" s="83" t="str">
        <f t="shared" si="74"/>
        <v/>
      </c>
      <c r="L721" s="27" t="str">
        <f t="shared" si="72"/>
        <v/>
      </c>
      <c r="N721" s="46" t="str">
        <f t="shared" si="75"/>
        <v/>
      </c>
      <c r="Q721" s="28" t="str">
        <f t="shared" si="73"/>
        <v/>
      </c>
      <c r="T721" s="30">
        <f t="shared" si="76"/>
        <v>0</v>
      </c>
      <c r="U721" s="30">
        <f t="shared" si="77"/>
        <v>0</v>
      </c>
      <c r="X721" s="67" t="str">
        <f t="shared" si="78"/>
        <v/>
      </c>
      <c r="Y721" s="31"/>
      <c r="Z721" s="30" t="str">
        <f t="shared" si="79"/>
        <v/>
      </c>
    </row>
    <row r="722" spans="2:26" ht="25.5" customHeight="1" x14ac:dyDescent="0.25">
      <c r="B722" s="83" t="str">
        <f t="shared" si="74"/>
        <v/>
      </c>
      <c r="L722" s="27" t="str">
        <f t="shared" si="72"/>
        <v/>
      </c>
      <c r="N722" s="46" t="str">
        <f t="shared" si="75"/>
        <v/>
      </c>
      <c r="Q722" s="28" t="str">
        <f t="shared" si="73"/>
        <v/>
      </c>
      <c r="T722" s="30">
        <f t="shared" si="76"/>
        <v>0</v>
      </c>
      <c r="U722" s="30">
        <f t="shared" si="77"/>
        <v>0</v>
      </c>
      <c r="X722" s="67" t="str">
        <f t="shared" si="78"/>
        <v/>
      </c>
      <c r="Y722" s="31"/>
      <c r="Z722" s="30" t="str">
        <f t="shared" si="79"/>
        <v/>
      </c>
    </row>
    <row r="723" spans="2:26" ht="25.5" customHeight="1" x14ac:dyDescent="0.25">
      <c r="B723" s="83" t="str">
        <f t="shared" si="74"/>
        <v/>
      </c>
      <c r="L723" s="27" t="str">
        <f t="shared" si="72"/>
        <v/>
      </c>
      <c r="N723" s="46" t="str">
        <f t="shared" si="75"/>
        <v/>
      </c>
      <c r="Q723" s="28" t="str">
        <f t="shared" si="73"/>
        <v/>
      </c>
      <c r="T723" s="30">
        <f t="shared" si="76"/>
        <v>0</v>
      </c>
      <c r="U723" s="30">
        <f t="shared" si="77"/>
        <v>0</v>
      </c>
      <c r="X723" s="67" t="str">
        <f t="shared" si="78"/>
        <v/>
      </c>
      <c r="Y723" s="31"/>
      <c r="Z723" s="30" t="str">
        <f t="shared" si="79"/>
        <v/>
      </c>
    </row>
    <row r="724" spans="2:26" ht="25.5" customHeight="1" x14ac:dyDescent="0.25">
      <c r="B724" s="83" t="str">
        <f t="shared" si="74"/>
        <v/>
      </c>
      <c r="L724" s="27" t="str">
        <f t="shared" si="72"/>
        <v/>
      </c>
      <c r="N724" s="46" t="str">
        <f t="shared" si="75"/>
        <v/>
      </c>
      <c r="Q724" s="28" t="str">
        <f t="shared" si="73"/>
        <v/>
      </c>
      <c r="T724" s="30">
        <f t="shared" si="76"/>
        <v>0</v>
      </c>
      <c r="U724" s="30">
        <f t="shared" si="77"/>
        <v>0</v>
      </c>
      <c r="X724" s="67" t="str">
        <f t="shared" si="78"/>
        <v/>
      </c>
      <c r="Y724" s="31"/>
      <c r="Z724" s="30" t="str">
        <f t="shared" si="79"/>
        <v/>
      </c>
    </row>
    <row r="725" spans="2:26" ht="25.5" customHeight="1" x14ac:dyDescent="0.25">
      <c r="B725" s="83" t="str">
        <f t="shared" si="74"/>
        <v/>
      </c>
      <c r="L725" s="27" t="str">
        <f t="shared" si="72"/>
        <v/>
      </c>
      <c r="N725" s="46" t="str">
        <f t="shared" si="75"/>
        <v/>
      </c>
      <c r="Q725" s="28" t="str">
        <f t="shared" si="73"/>
        <v/>
      </c>
      <c r="T725" s="30">
        <f t="shared" si="76"/>
        <v>0</v>
      </c>
      <c r="U725" s="30">
        <f t="shared" si="77"/>
        <v>0</v>
      </c>
      <c r="X725" s="67" t="str">
        <f t="shared" si="78"/>
        <v/>
      </c>
      <c r="Y725" s="31"/>
      <c r="Z725" s="30" t="str">
        <f t="shared" si="79"/>
        <v/>
      </c>
    </row>
    <row r="726" spans="2:26" ht="25.5" customHeight="1" x14ac:dyDescent="0.25">
      <c r="B726" s="83" t="str">
        <f t="shared" si="74"/>
        <v/>
      </c>
      <c r="L726" s="27" t="str">
        <f t="shared" si="72"/>
        <v/>
      </c>
      <c r="N726" s="46" t="str">
        <f t="shared" si="75"/>
        <v/>
      </c>
      <c r="Q726" s="28" t="str">
        <f t="shared" si="73"/>
        <v/>
      </c>
      <c r="T726" s="30">
        <f t="shared" si="76"/>
        <v>0</v>
      </c>
      <c r="U726" s="30">
        <f t="shared" si="77"/>
        <v>0</v>
      </c>
      <c r="X726" s="67" t="str">
        <f t="shared" si="78"/>
        <v/>
      </c>
      <c r="Y726" s="31"/>
      <c r="Z726" s="30" t="str">
        <f t="shared" si="79"/>
        <v/>
      </c>
    </row>
    <row r="727" spans="2:26" ht="25.5" customHeight="1" x14ac:dyDescent="0.25">
      <c r="B727" s="83" t="str">
        <f t="shared" si="74"/>
        <v/>
      </c>
      <c r="L727" s="27" t="str">
        <f t="shared" si="72"/>
        <v/>
      </c>
      <c r="N727" s="46" t="str">
        <f t="shared" si="75"/>
        <v/>
      </c>
      <c r="Q727" s="28" t="str">
        <f t="shared" si="73"/>
        <v/>
      </c>
      <c r="T727" s="30">
        <f t="shared" si="76"/>
        <v>0</v>
      </c>
      <c r="U727" s="30">
        <f t="shared" si="77"/>
        <v>0</v>
      </c>
      <c r="X727" s="67" t="str">
        <f t="shared" si="78"/>
        <v/>
      </c>
      <c r="Y727" s="31"/>
      <c r="Z727" s="30" t="str">
        <f t="shared" si="79"/>
        <v/>
      </c>
    </row>
    <row r="728" spans="2:26" ht="25.5" customHeight="1" x14ac:dyDescent="0.25">
      <c r="B728" s="83" t="str">
        <f t="shared" si="74"/>
        <v/>
      </c>
      <c r="L728" s="27" t="str">
        <f t="shared" si="72"/>
        <v/>
      </c>
      <c r="N728" s="46" t="str">
        <f t="shared" si="75"/>
        <v/>
      </c>
      <c r="Q728" s="28" t="str">
        <f t="shared" si="73"/>
        <v/>
      </c>
      <c r="T728" s="30">
        <f t="shared" si="76"/>
        <v>0</v>
      </c>
      <c r="U728" s="30">
        <f t="shared" si="77"/>
        <v>0</v>
      </c>
      <c r="X728" s="67" t="str">
        <f t="shared" si="78"/>
        <v/>
      </c>
      <c r="Y728" s="31"/>
      <c r="Z728" s="30" t="str">
        <f t="shared" si="79"/>
        <v/>
      </c>
    </row>
    <row r="729" spans="2:26" ht="25.5" customHeight="1" x14ac:dyDescent="0.25">
      <c r="B729" s="83" t="str">
        <f t="shared" si="74"/>
        <v/>
      </c>
      <c r="L729" s="27" t="str">
        <f t="shared" si="72"/>
        <v/>
      </c>
      <c r="N729" s="46" t="str">
        <f t="shared" si="75"/>
        <v/>
      </c>
      <c r="Q729" s="28" t="str">
        <f t="shared" si="73"/>
        <v/>
      </c>
      <c r="T729" s="30">
        <f t="shared" si="76"/>
        <v>0</v>
      </c>
      <c r="U729" s="30">
        <f t="shared" si="77"/>
        <v>0</v>
      </c>
      <c r="X729" s="67" t="str">
        <f t="shared" si="78"/>
        <v/>
      </c>
      <c r="Y729" s="31"/>
      <c r="Z729" s="30" t="str">
        <f t="shared" si="79"/>
        <v/>
      </c>
    </row>
    <row r="730" spans="2:26" ht="25.5" customHeight="1" x14ac:dyDescent="0.25">
      <c r="B730" s="83" t="str">
        <f t="shared" si="74"/>
        <v/>
      </c>
      <c r="L730" s="27" t="str">
        <f t="shared" si="72"/>
        <v/>
      </c>
      <c r="N730" s="46" t="str">
        <f t="shared" si="75"/>
        <v/>
      </c>
      <c r="Q730" s="28" t="str">
        <f t="shared" si="73"/>
        <v/>
      </c>
      <c r="T730" s="30">
        <f t="shared" si="76"/>
        <v>0</v>
      </c>
      <c r="U730" s="30">
        <f t="shared" si="77"/>
        <v>0</v>
      </c>
      <c r="X730" s="67" t="str">
        <f t="shared" si="78"/>
        <v/>
      </c>
      <c r="Y730" s="31"/>
      <c r="Z730" s="30" t="str">
        <f t="shared" si="79"/>
        <v/>
      </c>
    </row>
    <row r="731" spans="2:26" ht="25.5" customHeight="1" x14ac:dyDescent="0.25">
      <c r="B731" s="83" t="str">
        <f t="shared" si="74"/>
        <v/>
      </c>
      <c r="L731" s="27" t="str">
        <f t="shared" si="72"/>
        <v/>
      </c>
      <c r="N731" s="46" t="str">
        <f t="shared" si="75"/>
        <v/>
      </c>
      <c r="Q731" s="28" t="str">
        <f t="shared" si="73"/>
        <v/>
      </c>
      <c r="T731" s="30">
        <f t="shared" si="76"/>
        <v>0</v>
      </c>
      <c r="U731" s="30">
        <f t="shared" si="77"/>
        <v>0</v>
      </c>
      <c r="X731" s="67" t="str">
        <f t="shared" si="78"/>
        <v/>
      </c>
      <c r="Y731" s="31"/>
      <c r="Z731" s="30" t="str">
        <f t="shared" si="79"/>
        <v/>
      </c>
    </row>
    <row r="732" spans="2:26" ht="25.5" customHeight="1" x14ac:dyDescent="0.25">
      <c r="B732" s="83" t="str">
        <f t="shared" si="74"/>
        <v/>
      </c>
      <c r="L732" s="27" t="str">
        <f t="shared" si="72"/>
        <v/>
      </c>
      <c r="N732" s="46" t="str">
        <f t="shared" si="75"/>
        <v/>
      </c>
      <c r="Q732" s="28" t="str">
        <f t="shared" si="73"/>
        <v/>
      </c>
      <c r="T732" s="30">
        <f t="shared" si="76"/>
        <v>0</v>
      </c>
      <c r="U732" s="30">
        <f t="shared" si="77"/>
        <v>0</v>
      </c>
      <c r="X732" s="67" t="str">
        <f t="shared" si="78"/>
        <v/>
      </c>
      <c r="Y732" s="31"/>
      <c r="Z732" s="30" t="str">
        <f t="shared" si="79"/>
        <v/>
      </c>
    </row>
    <row r="733" spans="2:26" ht="25.5" customHeight="1" x14ac:dyDescent="0.25">
      <c r="B733" s="83" t="str">
        <f t="shared" si="74"/>
        <v/>
      </c>
      <c r="L733" s="27" t="str">
        <f t="shared" si="72"/>
        <v/>
      </c>
      <c r="N733" s="46" t="str">
        <f t="shared" si="75"/>
        <v/>
      </c>
      <c r="Q733" s="28" t="str">
        <f t="shared" si="73"/>
        <v/>
      </c>
      <c r="T733" s="30">
        <f t="shared" si="76"/>
        <v>0</v>
      </c>
      <c r="U733" s="30">
        <f t="shared" si="77"/>
        <v>0</v>
      </c>
      <c r="X733" s="67" t="str">
        <f t="shared" si="78"/>
        <v/>
      </c>
      <c r="Y733" s="31"/>
      <c r="Z733" s="30" t="str">
        <f t="shared" si="79"/>
        <v/>
      </c>
    </row>
    <row r="734" spans="2:26" ht="25.5" customHeight="1" x14ac:dyDescent="0.25">
      <c r="B734" s="83" t="str">
        <f t="shared" si="74"/>
        <v/>
      </c>
      <c r="L734" s="27" t="str">
        <f t="shared" si="72"/>
        <v/>
      </c>
      <c r="N734" s="46" t="str">
        <f t="shared" si="75"/>
        <v/>
      </c>
      <c r="Q734" s="28" t="str">
        <f t="shared" si="73"/>
        <v/>
      </c>
      <c r="T734" s="30">
        <f t="shared" si="76"/>
        <v>0</v>
      </c>
      <c r="U734" s="30">
        <f t="shared" si="77"/>
        <v>0</v>
      </c>
      <c r="X734" s="67" t="str">
        <f t="shared" si="78"/>
        <v/>
      </c>
      <c r="Y734" s="31"/>
      <c r="Z734" s="30" t="str">
        <f t="shared" si="79"/>
        <v/>
      </c>
    </row>
    <row r="735" spans="2:26" ht="25.5" customHeight="1" x14ac:dyDescent="0.25">
      <c r="B735" s="83" t="str">
        <f t="shared" si="74"/>
        <v/>
      </c>
      <c r="L735" s="27" t="str">
        <f t="shared" si="72"/>
        <v/>
      </c>
      <c r="N735" s="46" t="str">
        <f t="shared" si="75"/>
        <v/>
      </c>
      <c r="Q735" s="28" t="str">
        <f t="shared" si="73"/>
        <v/>
      </c>
      <c r="T735" s="30">
        <f t="shared" si="76"/>
        <v>0</v>
      </c>
      <c r="U735" s="30">
        <f t="shared" si="77"/>
        <v>0</v>
      </c>
      <c r="X735" s="67" t="str">
        <f t="shared" si="78"/>
        <v/>
      </c>
      <c r="Y735" s="31"/>
      <c r="Z735" s="30" t="str">
        <f t="shared" si="79"/>
        <v/>
      </c>
    </row>
    <row r="736" spans="2:26" ht="25.5" customHeight="1" x14ac:dyDescent="0.25">
      <c r="B736" s="83" t="str">
        <f t="shared" si="74"/>
        <v/>
      </c>
      <c r="L736" s="27" t="str">
        <f t="shared" si="72"/>
        <v/>
      </c>
      <c r="N736" s="46" t="str">
        <f t="shared" si="75"/>
        <v/>
      </c>
      <c r="Q736" s="28" t="str">
        <f t="shared" si="73"/>
        <v/>
      </c>
      <c r="T736" s="30">
        <f t="shared" si="76"/>
        <v>0</v>
      </c>
      <c r="U736" s="30">
        <f t="shared" si="77"/>
        <v>0</v>
      </c>
      <c r="X736" s="67" t="str">
        <f t="shared" si="78"/>
        <v/>
      </c>
      <c r="Y736" s="31"/>
      <c r="Z736" s="30" t="str">
        <f t="shared" si="79"/>
        <v/>
      </c>
    </row>
    <row r="737" spans="2:26" ht="25.5" customHeight="1" x14ac:dyDescent="0.25">
      <c r="B737" s="83" t="str">
        <f t="shared" si="74"/>
        <v/>
      </c>
      <c r="L737" s="27" t="str">
        <f t="shared" si="72"/>
        <v/>
      </c>
      <c r="N737" s="46" t="str">
        <f t="shared" si="75"/>
        <v/>
      </c>
      <c r="Q737" s="28" t="str">
        <f t="shared" si="73"/>
        <v/>
      </c>
      <c r="T737" s="30">
        <f t="shared" si="76"/>
        <v>0</v>
      </c>
      <c r="U737" s="30">
        <f t="shared" si="77"/>
        <v>0</v>
      </c>
      <c r="X737" s="67" t="str">
        <f t="shared" si="78"/>
        <v/>
      </c>
      <c r="Y737" s="31"/>
      <c r="Z737" s="30" t="str">
        <f t="shared" si="79"/>
        <v/>
      </c>
    </row>
    <row r="738" spans="2:26" ht="25.5" customHeight="1" x14ac:dyDescent="0.25">
      <c r="B738" s="83" t="str">
        <f t="shared" si="74"/>
        <v/>
      </c>
      <c r="L738" s="27" t="str">
        <f t="shared" si="72"/>
        <v/>
      </c>
      <c r="N738" s="46" t="str">
        <f t="shared" si="75"/>
        <v/>
      </c>
      <c r="Q738" s="28" t="str">
        <f t="shared" si="73"/>
        <v/>
      </c>
      <c r="T738" s="30">
        <f t="shared" si="76"/>
        <v>0</v>
      </c>
      <c r="U738" s="30">
        <f t="shared" si="77"/>
        <v>0</v>
      </c>
      <c r="X738" s="67" t="str">
        <f t="shared" si="78"/>
        <v/>
      </c>
      <c r="Y738" s="31"/>
      <c r="Z738" s="30" t="str">
        <f t="shared" si="79"/>
        <v/>
      </c>
    </row>
    <row r="739" spans="2:26" ht="25.5" customHeight="1" x14ac:dyDescent="0.25">
      <c r="B739" s="83" t="str">
        <f t="shared" si="74"/>
        <v/>
      </c>
      <c r="L739" s="27" t="str">
        <f t="shared" si="72"/>
        <v/>
      </c>
      <c r="N739" s="46" t="str">
        <f t="shared" si="75"/>
        <v/>
      </c>
      <c r="Q739" s="28" t="str">
        <f t="shared" si="73"/>
        <v/>
      </c>
      <c r="T739" s="30">
        <f t="shared" si="76"/>
        <v>0</v>
      </c>
      <c r="U739" s="30">
        <f t="shared" si="77"/>
        <v>0</v>
      </c>
      <c r="X739" s="67" t="str">
        <f t="shared" si="78"/>
        <v/>
      </c>
      <c r="Y739" s="31"/>
      <c r="Z739" s="30" t="str">
        <f t="shared" si="79"/>
        <v/>
      </c>
    </row>
    <row r="740" spans="2:26" ht="25.5" customHeight="1" x14ac:dyDescent="0.25">
      <c r="B740" s="83" t="str">
        <f t="shared" si="74"/>
        <v/>
      </c>
      <c r="L740" s="27" t="str">
        <f t="shared" si="72"/>
        <v/>
      </c>
      <c r="N740" s="46" t="str">
        <f t="shared" si="75"/>
        <v/>
      </c>
      <c r="Q740" s="28" t="str">
        <f t="shared" si="73"/>
        <v/>
      </c>
      <c r="T740" s="30">
        <f t="shared" si="76"/>
        <v>0</v>
      </c>
      <c r="U740" s="30">
        <f t="shared" si="77"/>
        <v>0</v>
      </c>
      <c r="X740" s="67" t="str">
        <f t="shared" si="78"/>
        <v/>
      </c>
      <c r="Y740" s="31"/>
      <c r="Z740" s="30" t="str">
        <f t="shared" si="79"/>
        <v/>
      </c>
    </row>
    <row r="741" spans="2:26" ht="25.5" customHeight="1" x14ac:dyDescent="0.25">
      <c r="B741" s="83" t="str">
        <f t="shared" si="74"/>
        <v/>
      </c>
      <c r="L741" s="27" t="str">
        <f t="shared" si="72"/>
        <v/>
      </c>
      <c r="N741" s="46" t="str">
        <f t="shared" si="75"/>
        <v/>
      </c>
      <c r="Q741" s="28" t="str">
        <f t="shared" si="73"/>
        <v/>
      </c>
      <c r="T741" s="30">
        <f t="shared" si="76"/>
        <v>0</v>
      </c>
      <c r="U741" s="30">
        <f t="shared" si="77"/>
        <v>0</v>
      </c>
      <c r="X741" s="67" t="str">
        <f t="shared" si="78"/>
        <v/>
      </c>
      <c r="Y741" s="31"/>
      <c r="Z741" s="30" t="str">
        <f t="shared" si="79"/>
        <v/>
      </c>
    </row>
    <row r="742" spans="2:26" ht="25.5" customHeight="1" x14ac:dyDescent="0.25">
      <c r="B742" s="83" t="str">
        <f t="shared" si="74"/>
        <v/>
      </c>
      <c r="L742" s="27" t="str">
        <f t="shared" si="72"/>
        <v/>
      </c>
      <c r="N742" s="46" t="str">
        <f t="shared" si="75"/>
        <v/>
      </c>
      <c r="Q742" s="28" t="str">
        <f t="shared" si="73"/>
        <v/>
      </c>
      <c r="T742" s="30">
        <f t="shared" si="76"/>
        <v>0</v>
      </c>
      <c r="U742" s="30">
        <f t="shared" si="77"/>
        <v>0</v>
      </c>
      <c r="X742" s="67" t="str">
        <f t="shared" si="78"/>
        <v/>
      </c>
      <c r="Y742" s="31"/>
      <c r="Z742" s="30" t="str">
        <f t="shared" si="79"/>
        <v/>
      </c>
    </row>
    <row r="743" spans="2:26" ht="25.5" customHeight="1" x14ac:dyDescent="0.25">
      <c r="B743" s="83" t="str">
        <f t="shared" si="74"/>
        <v/>
      </c>
      <c r="L743" s="27" t="str">
        <f t="shared" si="72"/>
        <v/>
      </c>
      <c r="N743" s="46" t="str">
        <f t="shared" si="75"/>
        <v/>
      </c>
      <c r="Q743" s="28" t="str">
        <f t="shared" si="73"/>
        <v/>
      </c>
      <c r="T743" s="30">
        <f t="shared" si="76"/>
        <v>0</v>
      </c>
      <c r="U743" s="30">
        <f t="shared" si="77"/>
        <v>0</v>
      </c>
      <c r="X743" s="67" t="str">
        <f t="shared" si="78"/>
        <v/>
      </c>
      <c r="Y743" s="31"/>
      <c r="Z743" s="30" t="str">
        <f t="shared" si="79"/>
        <v/>
      </c>
    </row>
    <row r="744" spans="2:26" ht="25.5" customHeight="1" x14ac:dyDescent="0.25">
      <c r="B744" s="83" t="str">
        <f t="shared" si="74"/>
        <v/>
      </c>
      <c r="L744" s="27" t="str">
        <f t="shared" si="72"/>
        <v/>
      </c>
      <c r="N744" s="46" t="str">
        <f t="shared" si="75"/>
        <v/>
      </c>
      <c r="Q744" s="28" t="str">
        <f t="shared" si="73"/>
        <v/>
      </c>
      <c r="T744" s="30">
        <f t="shared" si="76"/>
        <v>0</v>
      </c>
      <c r="U744" s="30">
        <f t="shared" si="77"/>
        <v>0</v>
      </c>
      <c r="X744" s="67" t="str">
        <f t="shared" si="78"/>
        <v/>
      </c>
      <c r="Y744" s="31"/>
      <c r="Z744" s="30" t="str">
        <f t="shared" si="79"/>
        <v/>
      </c>
    </row>
    <row r="745" spans="2:26" ht="25.5" customHeight="1" x14ac:dyDescent="0.25">
      <c r="B745" s="83" t="str">
        <f t="shared" si="74"/>
        <v/>
      </c>
      <c r="L745" s="27" t="str">
        <f t="shared" si="72"/>
        <v/>
      </c>
      <c r="N745" s="46" t="str">
        <f t="shared" si="75"/>
        <v/>
      </c>
      <c r="Q745" s="28" t="str">
        <f t="shared" si="73"/>
        <v/>
      </c>
      <c r="T745" s="30">
        <f t="shared" si="76"/>
        <v>0</v>
      </c>
      <c r="U745" s="30">
        <f t="shared" si="77"/>
        <v>0</v>
      </c>
      <c r="X745" s="67" t="str">
        <f t="shared" si="78"/>
        <v/>
      </c>
      <c r="Y745" s="31"/>
      <c r="Z745" s="30" t="str">
        <f t="shared" si="79"/>
        <v/>
      </c>
    </row>
    <row r="746" spans="2:26" ht="25.5" customHeight="1" x14ac:dyDescent="0.25">
      <c r="B746" s="83" t="str">
        <f t="shared" si="74"/>
        <v/>
      </c>
      <c r="L746" s="27" t="str">
        <f t="shared" si="72"/>
        <v/>
      </c>
      <c r="N746" s="46" t="str">
        <f t="shared" si="75"/>
        <v/>
      </c>
      <c r="Q746" s="28" t="str">
        <f t="shared" si="73"/>
        <v/>
      </c>
      <c r="T746" s="30">
        <f t="shared" si="76"/>
        <v>0</v>
      </c>
      <c r="U746" s="30">
        <f t="shared" si="77"/>
        <v>0</v>
      </c>
      <c r="X746" s="67" t="str">
        <f t="shared" si="78"/>
        <v/>
      </c>
      <c r="Y746" s="31"/>
      <c r="Z746" s="30" t="str">
        <f t="shared" si="79"/>
        <v/>
      </c>
    </row>
    <row r="747" spans="2:26" ht="25.5" customHeight="1" x14ac:dyDescent="0.25">
      <c r="B747" s="83" t="str">
        <f t="shared" si="74"/>
        <v/>
      </c>
      <c r="L747" s="27" t="str">
        <f t="shared" si="72"/>
        <v/>
      </c>
      <c r="N747" s="46" t="str">
        <f t="shared" si="75"/>
        <v/>
      </c>
      <c r="Q747" s="28" t="str">
        <f t="shared" si="73"/>
        <v/>
      </c>
      <c r="T747" s="30">
        <f t="shared" si="76"/>
        <v>0</v>
      </c>
      <c r="U747" s="30">
        <f t="shared" si="77"/>
        <v>0</v>
      </c>
      <c r="X747" s="67" t="str">
        <f t="shared" si="78"/>
        <v/>
      </c>
      <c r="Y747" s="31"/>
      <c r="Z747" s="30" t="str">
        <f t="shared" si="79"/>
        <v/>
      </c>
    </row>
    <row r="748" spans="2:26" ht="25.5" customHeight="1" x14ac:dyDescent="0.25">
      <c r="B748" s="83" t="str">
        <f t="shared" si="74"/>
        <v/>
      </c>
      <c r="L748" s="27" t="str">
        <f t="shared" si="72"/>
        <v/>
      </c>
      <c r="N748" s="46" t="str">
        <f t="shared" si="75"/>
        <v/>
      </c>
      <c r="Q748" s="28" t="str">
        <f t="shared" si="73"/>
        <v/>
      </c>
      <c r="T748" s="30">
        <f t="shared" si="76"/>
        <v>0</v>
      </c>
      <c r="U748" s="30">
        <f t="shared" si="77"/>
        <v>0</v>
      </c>
      <c r="X748" s="67" t="str">
        <f t="shared" si="78"/>
        <v/>
      </c>
      <c r="Y748" s="31"/>
      <c r="Z748" s="30" t="str">
        <f t="shared" si="79"/>
        <v/>
      </c>
    </row>
    <row r="749" spans="2:26" ht="25.5" customHeight="1" x14ac:dyDescent="0.25">
      <c r="B749" s="83" t="str">
        <f t="shared" si="74"/>
        <v/>
      </c>
      <c r="L749" s="27" t="str">
        <f t="shared" si="72"/>
        <v/>
      </c>
      <c r="N749" s="46" t="str">
        <f t="shared" si="75"/>
        <v/>
      </c>
      <c r="Q749" s="28" t="str">
        <f t="shared" si="73"/>
        <v/>
      </c>
      <c r="T749" s="30">
        <f t="shared" si="76"/>
        <v>0</v>
      </c>
      <c r="U749" s="30">
        <f t="shared" si="77"/>
        <v>0</v>
      </c>
      <c r="X749" s="67" t="str">
        <f t="shared" si="78"/>
        <v/>
      </c>
      <c r="Y749" s="31"/>
      <c r="Z749" s="30" t="str">
        <f t="shared" si="79"/>
        <v/>
      </c>
    </row>
    <row r="750" spans="2:26" ht="25.5" customHeight="1" x14ac:dyDescent="0.25">
      <c r="B750" s="83" t="str">
        <f t="shared" si="74"/>
        <v/>
      </c>
      <c r="L750" s="27" t="str">
        <f t="shared" si="72"/>
        <v/>
      </c>
      <c r="N750" s="46" t="str">
        <f t="shared" si="75"/>
        <v/>
      </c>
      <c r="Q750" s="28" t="str">
        <f t="shared" si="73"/>
        <v/>
      </c>
      <c r="T750" s="30">
        <f t="shared" si="76"/>
        <v>0</v>
      </c>
      <c r="U750" s="30">
        <f t="shared" si="77"/>
        <v>0</v>
      </c>
      <c r="X750" s="67" t="str">
        <f t="shared" si="78"/>
        <v/>
      </c>
      <c r="Y750" s="31"/>
      <c r="Z750" s="30" t="str">
        <f t="shared" si="79"/>
        <v/>
      </c>
    </row>
    <row r="751" spans="2:26" ht="25.5" customHeight="1" x14ac:dyDescent="0.25">
      <c r="B751" s="83" t="str">
        <f t="shared" si="74"/>
        <v/>
      </c>
      <c r="L751" s="27" t="str">
        <f t="shared" si="72"/>
        <v/>
      </c>
      <c r="N751" s="46" t="str">
        <f t="shared" si="75"/>
        <v/>
      </c>
      <c r="Q751" s="28" t="str">
        <f t="shared" si="73"/>
        <v/>
      </c>
      <c r="T751" s="30">
        <f t="shared" si="76"/>
        <v>0</v>
      </c>
      <c r="U751" s="30">
        <f t="shared" si="77"/>
        <v>0</v>
      </c>
      <c r="X751" s="67" t="str">
        <f t="shared" si="78"/>
        <v/>
      </c>
      <c r="Y751" s="31"/>
      <c r="Z751" s="30" t="str">
        <f t="shared" si="79"/>
        <v/>
      </c>
    </row>
    <row r="752" spans="2:26" ht="25.5" customHeight="1" x14ac:dyDescent="0.25">
      <c r="B752" s="83" t="str">
        <f t="shared" si="74"/>
        <v/>
      </c>
      <c r="L752" s="27" t="str">
        <f t="shared" si="72"/>
        <v/>
      </c>
      <c r="N752" s="46" t="str">
        <f t="shared" si="75"/>
        <v/>
      </c>
      <c r="Q752" s="28" t="str">
        <f t="shared" si="73"/>
        <v/>
      </c>
      <c r="T752" s="30">
        <f t="shared" si="76"/>
        <v>0</v>
      </c>
      <c r="U752" s="30">
        <f t="shared" si="77"/>
        <v>0</v>
      </c>
      <c r="X752" s="67" t="str">
        <f t="shared" si="78"/>
        <v/>
      </c>
      <c r="Y752" s="31"/>
      <c r="Z752" s="30" t="str">
        <f t="shared" si="79"/>
        <v/>
      </c>
    </row>
    <row r="753" spans="2:26" ht="25.5" customHeight="1" x14ac:dyDescent="0.25">
      <c r="B753" s="83" t="str">
        <f t="shared" si="74"/>
        <v/>
      </c>
      <c r="L753" s="27" t="str">
        <f t="shared" si="72"/>
        <v/>
      </c>
      <c r="N753" s="46" t="str">
        <f t="shared" si="75"/>
        <v/>
      </c>
      <c r="Q753" s="28" t="str">
        <f t="shared" si="73"/>
        <v/>
      </c>
      <c r="T753" s="30">
        <f t="shared" si="76"/>
        <v>0</v>
      </c>
      <c r="U753" s="30">
        <f t="shared" si="77"/>
        <v>0</v>
      </c>
      <c r="X753" s="67" t="str">
        <f t="shared" si="78"/>
        <v/>
      </c>
      <c r="Y753" s="31"/>
      <c r="Z753" s="30" t="str">
        <f t="shared" si="79"/>
        <v/>
      </c>
    </row>
    <row r="754" spans="2:26" ht="25.5" customHeight="1" x14ac:dyDescent="0.25">
      <c r="B754" s="83" t="str">
        <f t="shared" si="74"/>
        <v/>
      </c>
      <c r="L754" s="27" t="str">
        <f t="shared" si="72"/>
        <v/>
      </c>
      <c r="N754" s="46" t="str">
        <f t="shared" si="75"/>
        <v/>
      </c>
      <c r="Q754" s="28" t="str">
        <f t="shared" si="73"/>
        <v/>
      </c>
      <c r="T754" s="30">
        <f t="shared" si="76"/>
        <v>0</v>
      </c>
      <c r="U754" s="30">
        <f t="shared" si="77"/>
        <v>0</v>
      </c>
      <c r="X754" s="67" t="str">
        <f t="shared" si="78"/>
        <v/>
      </c>
      <c r="Y754" s="31"/>
      <c r="Z754" s="30" t="str">
        <f t="shared" si="79"/>
        <v/>
      </c>
    </row>
    <row r="755" spans="2:26" ht="25.5" customHeight="1" x14ac:dyDescent="0.25">
      <c r="B755" s="83" t="str">
        <f t="shared" si="74"/>
        <v/>
      </c>
      <c r="L755" s="27" t="str">
        <f t="shared" si="72"/>
        <v/>
      </c>
      <c r="N755" s="46" t="str">
        <f t="shared" si="75"/>
        <v/>
      </c>
      <c r="Q755" s="28" t="str">
        <f t="shared" si="73"/>
        <v/>
      </c>
      <c r="T755" s="30">
        <f t="shared" si="76"/>
        <v>0</v>
      </c>
      <c r="U755" s="30">
        <f t="shared" si="77"/>
        <v>0</v>
      </c>
      <c r="X755" s="67" t="str">
        <f t="shared" si="78"/>
        <v/>
      </c>
      <c r="Y755" s="31"/>
      <c r="Z755" s="30" t="str">
        <f t="shared" si="79"/>
        <v/>
      </c>
    </row>
    <row r="756" spans="2:26" ht="25.5" customHeight="1" x14ac:dyDescent="0.25">
      <c r="B756" s="83" t="str">
        <f t="shared" si="74"/>
        <v/>
      </c>
      <c r="L756" s="27" t="str">
        <f t="shared" si="72"/>
        <v/>
      </c>
      <c r="N756" s="46" t="str">
        <f t="shared" si="75"/>
        <v/>
      </c>
      <c r="Q756" s="28" t="str">
        <f t="shared" si="73"/>
        <v/>
      </c>
      <c r="T756" s="30">
        <f t="shared" si="76"/>
        <v>0</v>
      </c>
      <c r="U756" s="30">
        <f t="shared" si="77"/>
        <v>0</v>
      </c>
      <c r="X756" s="67" t="str">
        <f t="shared" si="78"/>
        <v/>
      </c>
      <c r="Y756" s="31"/>
      <c r="Z756" s="30" t="str">
        <f t="shared" si="79"/>
        <v/>
      </c>
    </row>
    <row r="757" spans="2:26" ht="25.5" customHeight="1" x14ac:dyDescent="0.25">
      <c r="B757" s="83" t="str">
        <f t="shared" si="74"/>
        <v/>
      </c>
      <c r="L757" s="27" t="str">
        <f t="shared" si="72"/>
        <v/>
      </c>
      <c r="N757" s="46" t="str">
        <f t="shared" si="75"/>
        <v/>
      </c>
      <c r="Q757" s="28" t="str">
        <f t="shared" si="73"/>
        <v/>
      </c>
      <c r="T757" s="30">
        <f t="shared" si="76"/>
        <v>0</v>
      </c>
      <c r="U757" s="30">
        <f t="shared" si="77"/>
        <v>0</v>
      </c>
      <c r="X757" s="67" t="str">
        <f t="shared" si="78"/>
        <v/>
      </c>
      <c r="Y757" s="31"/>
      <c r="Z757" s="30" t="str">
        <f t="shared" si="79"/>
        <v/>
      </c>
    </row>
    <row r="758" spans="2:26" ht="25.5" customHeight="1" x14ac:dyDescent="0.25">
      <c r="B758" s="83" t="str">
        <f t="shared" si="74"/>
        <v/>
      </c>
      <c r="L758" s="27" t="str">
        <f t="shared" si="72"/>
        <v/>
      </c>
      <c r="N758" s="46" t="str">
        <f t="shared" si="75"/>
        <v/>
      </c>
      <c r="Q758" s="28" t="str">
        <f t="shared" si="73"/>
        <v/>
      </c>
      <c r="T758" s="30">
        <f t="shared" si="76"/>
        <v>0</v>
      </c>
      <c r="U758" s="30">
        <f t="shared" si="77"/>
        <v>0</v>
      </c>
      <c r="X758" s="67" t="str">
        <f t="shared" si="78"/>
        <v/>
      </c>
      <c r="Y758" s="31"/>
      <c r="Z758" s="30" t="str">
        <f t="shared" si="79"/>
        <v/>
      </c>
    </row>
    <row r="759" spans="2:26" ht="25.5" customHeight="1" x14ac:dyDescent="0.25">
      <c r="B759" s="83" t="str">
        <f t="shared" si="74"/>
        <v/>
      </c>
      <c r="L759" s="27" t="str">
        <f t="shared" si="72"/>
        <v/>
      </c>
      <c r="N759" s="46" t="str">
        <f t="shared" si="75"/>
        <v/>
      </c>
      <c r="Q759" s="28" t="str">
        <f t="shared" si="73"/>
        <v/>
      </c>
      <c r="T759" s="30">
        <f t="shared" si="76"/>
        <v>0</v>
      </c>
      <c r="U759" s="30">
        <f t="shared" si="77"/>
        <v>0</v>
      </c>
      <c r="X759" s="67" t="str">
        <f t="shared" si="78"/>
        <v/>
      </c>
      <c r="Y759" s="31"/>
      <c r="Z759" s="30" t="str">
        <f t="shared" si="79"/>
        <v/>
      </c>
    </row>
    <row r="760" spans="2:26" ht="25.5" customHeight="1" x14ac:dyDescent="0.25">
      <c r="B760" s="83" t="str">
        <f t="shared" si="74"/>
        <v/>
      </c>
      <c r="L760" s="27" t="str">
        <f t="shared" si="72"/>
        <v/>
      </c>
      <c r="N760" s="46" t="str">
        <f t="shared" si="75"/>
        <v/>
      </c>
      <c r="Q760" s="28" t="str">
        <f t="shared" si="73"/>
        <v/>
      </c>
      <c r="T760" s="30">
        <f t="shared" si="76"/>
        <v>0</v>
      </c>
      <c r="U760" s="30">
        <f t="shared" si="77"/>
        <v>0</v>
      </c>
      <c r="X760" s="67" t="str">
        <f t="shared" si="78"/>
        <v/>
      </c>
      <c r="Y760" s="31"/>
      <c r="Z760" s="30" t="str">
        <f t="shared" si="79"/>
        <v/>
      </c>
    </row>
    <row r="761" spans="2:26" ht="25.5" customHeight="1" x14ac:dyDescent="0.25">
      <c r="B761" s="83" t="str">
        <f t="shared" si="74"/>
        <v/>
      </c>
      <c r="L761" s="27" t="str">
        <f t="shared" si="72"/>
        <v/>
      </c>
      <c r="N761" s="46" t="str">
        <f t="shared" si="75"/>
        <v/>
      </c>
      <c r="Q761" s="28" t="str">
        <f t="shared" si="73"/>
        <v/>
      </c>
      <c r="T761" s="30">
        <f t="shared" si="76"/>
        <v>0</v>
      </c>
      <c r="U761" s="30">
        <f t="shared" si="77"/>
        <v>0</v>
      </c>
      <c r="X761" s="67" t="str">
        <f t="shared" si="78"/>
        <v/>
      </c>
      <c r="Y761" s="31"/>
      <c r="Z761" s="30" t="str">
        <f t="shared" si="79"/>
        <v/>
      </c>
    </row>
    <row r="762" spans="2:26" ht="25.5" customHeight="1" x14ac:dyDescent="0.25">
      <c r="B762" s="83" t="str">
        <f t="shared" si="74"/>
        <v/>
      </c>
      <c r="L762" s="27" t="str">
        <f t="shared" si="72"/>
        <v/>
      </c>
      <c r="N762" s="46" t="str">
        <f t="shared" si="75"/>
        <v/>
      </c>
      <c r="Q762" s="28" t="str">
        <f t="shared" si="73"/>
        <v/>
      </c>
      <c r="T762" s="30">
        <f t="shared" si="76"/>
        <v>0</v>
      </c>
      <c r="U762" s="30">
        <f t="shared" si="77"/>
        <v>0</v>
      </c>
      <c r="X762" s="67" t="str">
        <f t="shared" si="78"/>
        <v/>
      </c>
      <c r="Y762" s="31"/>
      <c r="Z762" s="30" t="str">
        <f t="shared" si="79"/>
        <v/>
      </c>
    </row>
    <row r="763" spans="2:26" ht="25.5" customHeight="1" x14ac:dyDescent="0.25">
      <c r="B763" s="83" t="str">
        <f t="shared" si="74"/>
        <v/>
      </c>
      <c r="L763" s="27" t="str">
        <f t="shared" si="72"/>
        <v/>
      </c>
      <c r="N763" s="46" t="str">
        <f t="shared" si="75"/>
        <v/>
      </c>
      <c r="Q763" s="28" t="str">
        <f t="shared" si="73"/>
        <v/>
      </c>
      <c r="T763" s="30">
        <f t="shared" si="76"/>
        <v>0</v>
      </c>
      <c r="U763" s="30">
        <f t="shared" si="77"/>
        <v>0</v>
      </c>
      <c r="X763" s="67" t="str">
        <f t="shared" si="78"/>
        <v/>
      </c>
      <c r="Y763" s="31"/>
      <c r="Z763" s="30" t="str">
        <f t="shared" si="79"/>
        <v/>
      </c>
    </row>
    <row r="764" spans="2:26" ht="25.5" customHeight="1" x14ac:dyDescent="0.25">
      <c r="B764" s="83" t="str">
        <f t="shared" si="74"/>
        <v/>
      </c>
      <c r="L764" s="27" t="str">
        <f t="shared" si="72"/>
        <v/>
      </c>
      <c r="N764" s="46" t="str">
        <f t="shared" si="75"/>
        <v/>
      </c>
      <c r="Q764" s="28" t="str">
        <f t="shared" si="73"/>
        <v/>
      </c>
      <c r="T764" s="30">
        <f t="shared" si="76"/>
        <v>0</v>
      </c>
      <c r="U764" s="30">
        <f t="shared" si="77"/>
        <v>0</v>
      </c>
      <c r="X764" s="67" t="str">
        <f t="shared" si="78"/>
        <v/>
      </c>
      <c r="Y764" s="31"/>
      <c r="Z764" s="30" t="str">
        <f t="shared" si="79"/>
        <v/>
      </c>
    </row>
    <row r="765" spans="2:26" ht="25.5" customHeight="1" x14ac:dyDescent="0.25">
      <c r="B765" s="83" t="str">
        <f t="shared" si="74"/>
        <v/>
      </c>
      <c r="L765" s="27" t="str">
        <f t="shared" si="72"/>
        <v/>
      </c>
      <c r="N765" s="46" t="str">
        <f t="shared" si="75"/>
        <v/>
      </c>
      <c r="Q765" s="28" t="str">
        <f t="shared" si="73"/>
        <v/>
      </c>
      <c r="T765" s="30">
        <f t="shared" si="76"/>
        <v>0</v>
      </c>
      <c r="U765" s="30">
        <f t="shared" si="77"/>
        <v>0</v>
      </c>
      <c r="X765" s="67" t="str">
        <f t="shared" si="78"/>
        <v/>
      </c>
      <c r="Y765" s="31"/>
      <c r="Z765" s="30" t="str">
        <f t="shared" si="79"/>
        <v/>
      </c>
    </row>
    <row r="766" spans="2:26" ht="25.5" customHeight="1" x14ac:dyDescent="0.25">
      <c r="B766" s="83" t="str">
        <f t="shared" si="74"/>
        <v/>
      </c>
      <c r="L766" s="27" t="str">
        <f t="shared" si="72"/>
        <v/>
      </c>
      <c r="N766" s="46" t="str">
        <f t="shared" si="75"/>
        <v/>
      </c>
      <c r="Q766" s="28" t="str">
        <f t="shared" si="73"/>
        <v/>
      </c>
      <c r="T766" s="30">
        <f t="shared" si="76"/>
        <v>0</v>
      </c>
      <c r="U766" s="30">
        <f t="shared" si="77"/>
        <v>0</v>
      </c>
      <c r="X766" s="67" t="str">
        <f t="shared" si="78"/>
        <v/>
      </c>
      <c r="Y766" s="31"/>
      <c r="Z766" s="30" t="str">
        <f t="shared" si="79"/>
        <v/>
      </c>
    </row>
    <row r="767" spans="2:26" ht="25.5" customHeight="1" x14ac:dyDescent="0.25">
      <c r="B767" s="83" t="str">
        <f t="shared" si="74"/>
        <v/>
      </c>
      <c r="L767" s="27" t="str">
        <f t="shared" si="72"/>
        <v/>
      </c>
      <c r="N767" s="46" t="str">
        <f t="shared" si="75"/>
        <v/>
      </c>
      <c r="Q767" s="28" t="str">
        <f t="shared" si="73"/>
        <v/>
      </c>
      <c r="T767" s="30">
        <f t="shared" si="76"/>
        <v>0</v>
      </c>
      <c r="U767" s="30">
        <f t="shared" si="77"/>
        <v>0</v>
      </c>
      <c r="X767" s="67" t="str">
        <f t="shared" si="78"/>
        <v/>
      </c>
      <c r="Y767" s="31"/>
      <c r="Z767" s="30" t="str">
        <f t="shared" si="79"/>
        <v/>
      </c>
    </row>
    <row r="768" spans="2:26" ht="25.5" customHeight="1" x14ac:dyDescent="0.25">
      <c r="B768" s="83" t="str">
        <f t="shared" si="74"/>
        <v/>
      </c>
      <c r="L768" s="27" t="str">
        <f t="shared" si="72"/>
        <v/>
      </c>
      <c r="N768" s="46" t="str">
        <f t="shared" si="75"/>
        <v/>
      </c>
      <c r="Q768" s="28" t="str">
        <f t="shared" si="73"/>
        <v/>
      </c>
      <c r="T768" s="30">
        <f t="shared" si="76"/>
        <v>0</v>
      </c>
      <c r="U768" s="30">
        <f t="shared" si="77"/>
        <v>0</v>
      </c>
      <c r="X768" s="67" t="str">
        <f t="shared" si="78"/>
        <v/>
      </c>
      <c r="Y768" s="31"/>
      <c r="Z768" s="30" t="str">
        <f t="shared" si="79"/>
        <v/>
      </c>
    </row>
    <row r="769" spans="2:26" ht="25.5" customHeight="1" x14ac:dyDescent="0.25">
      <c r="B769" s="83" t="str">
        <f t="shared" si="74"/>
        <v/>
      </c>
      <c r="L769" s="27" t="str">
        <f t="shared" si="72"/>
        <v/>
      </c>
      <c r="N769" s="46" t="str">
        <f t="shared" si="75"/>
        <v/>
      </c>
      <c r="Q769" s="28" t="str">
        <f t="shared" si="73"/>
        <v/>
      </c>
      <c r="T769" s="30">
        <f t="shared" si="76"/>
        <v>0</v>
      </c>
      <c r="U769" s="30">
        <f t="shared" si="77"/>
        <v>0</v>
      </c>
      <c r="X769" s="67" t="str">
        <f t="shared" si="78"/>
        <v/>
      </c>
      <c r="Y769" s="31"/>
      <c r="Z769" s="30" t="str">
        <f t="shared" si="79"/>
        <v/>
      </c>
    </row>
    <row r="770" spans="2:26" ht="25.5" customHeight="1" x14ac:dyDescent="0.25">
      <c r="B770" s="83" t="str">
        <f t="shared" si="74"/>
        <v/>
      </c>
      <c r="L770" s="27" t="str">
        <f t="shared" ref="L770:L833" si="80">IF(K770&lt;&gt;"",VLOOKUP(K770,tenhang,2,0),"")</f>
        <v/>
      </c>
      <c r="N770" s="46" t="str">
        <f t="shared" si="75"/>
        <v/>
      </c>
      <c r="Q770" s="28" t="str">
        <f t="shared" ref="Q770:Q833" si="81">IF(K770&lt;&gt;"",VLOOKUP(K770,tenhang,3,0),"")</f>
        <v/>
      </c>
      <c r="T770" s="30">
        <f t="shared" si="76"/>
        <v>0</v>
      </c>
      <c r="U770" s="30">
        <f t="shared" si="77"/>
        <v>0</v>
      </c>
      <c r="X770" s="67" t="str">
        <f t="shared" si="78"/>
        <v/>
      </c>
      <c r="Y770" s="31"/>
      <c r="Z770" s="30" t="str">
        <f t="shared" si="79"/>
        <v/>
      </c>
    </row>
    <row r="771" spans="2:26" ht="25.5" customHeight="1" x14ac:dyDescent="0.25">
      <c r="B771" s="83" t="str">
        <f t="shared" ref="B771:B834" si="82">IF(I771&lt;&gt;"",IF(LEN(I771)&gt;9,LEFT(I771,10),"sai PO"),"")</f>
        <v/>
      </c>
      <c r="L771" s="27" t="str">
        <f t="shared" si="80"/>
        <v/>
      </c>
      <c r="N771" s="46" t="str">
        <f t="shared" ref="N771:N834" si="83">IF(K771&lt;&gt;"","K-HCM","")</f>
        <v/>
      </c>
      <c r="Q771" s="28" t="str">
        <f t="shared" si="81"/>
        <v/>
      </c>
      <c r="T771" s="30">
        <f t="shared" ref="T771:T834" si="84">IF(K771&lt;&gt;"",VLOOKUP(K771,tenhang,4,0),0)</f>
        <v>0</v>
      </c>
      <c r="U771" s="30">
        <f t="shared" ref="U771:U834" si="85">R771*T771</f>
        <v>0</v>
      </c>
      <c r="X771" s="67" t="str">
        <f t="shared" si="78"/>
        <v/>
      </c>
      <c r="Y771" s="31"/>
      <c r="Z771" s="30" t="str">
        <f t="shared" si="79"/>
        <v/>
      </c>
    </row>
    <row r="772" spans="2:26" ht="25.5" customHeight="1" x14ac:dyDescent="0.25">
      <c r="B772" s="83" t="str">
        <f t="shared" si="82"/>
        <v/>
      </c>
      <c r="L772" s="27" t="str">
        <f t="shared" si="80"/>
        <v/>
      </c>
      <c r="N772" s="46" t="str">
        <f t="shared" si="83"/>
        <v/>
      </c>
      <c r="Q772" s="28" t="str">
        <f t="shared" si="81"/>
        <v/>
      </c>
      <c r="T772" s="30">
        <f t="shared" si="84"/>
        <v>0</v>
      </c>
      <c r="U772" s="30">
        <f t="shared" si="85"/>
        <v>0</v>
      </c>
      <c r="X772" s="67" t="str">
        <f t="shared" si="78"/>
        <v/>
      </c>
      <c r="Y772" s="31"/>
      <c r="Z772" s="30" t="str">
        <f t="shared" si="79"/>
        <v/>
      </c>
    </row>
    <row r="773" spans="2:26" ht="25.5" customHeight="1" x14ac:dyDescent="0.25">
      <c r="B773" s="83" t="str">
        <f t="shared" si="82"/>
        <v/>
      </c>
      <c r="L773" s="27" t="str">
        <f t="shared" si="80"/>
        <v/>
      </c>
      <c r="N773" s="46" t="str">
        <f t="shared" si="83"/>
        <v/>
      </c>
      <c r="Q773" s="28" t="str">
        <f t="shared" si="81"/>
        <v/>
      </c>
      <c r="T773" s="30">
        <f t="shared" si="84"/>
        <v>0</v>
      </c>
      <c r="U773" s="30">
        <f t="shared" si="85"/>
        <v>0</v>
      </c>
      <c r="X773" s="67" t="str">
        <f t="shared" si="78"/>
        <v/>
      </c>
      <c r="Y773" s="31"/>
      <c r="Z773" s="30" t="str">
        <f t="shared" si="79"/>
        <v/>
      </c>
    </row>
    <row r="774" spans="2:26" ht="25.5" customHeight="1" x14ac:dyDescent="0.25">
      <c r="B774" s="83" t="str">
        <f t="shared" si="82"/>
        <v/>
      </c>
      <c r="L774" s="27" t="str">
        <f t="shared" si="80"/>
        <v/>
      </c>
      <c r="N774" s="46" t="str">
        <f t="shared" si="83"/>
        <v/>
      </c>
      <c r="Q774" s="28" t="str">
        <f t="shared" si="81"/>
        <v/>
      </c>
      <c r="T774" s="30">
        <f t="shared" si="84"/>
        <v>0</v>
      </c>
      <c r="U774" s="30">
        <f t="shared" si="85"/>
        <v>0</v>
      </c>
      <c r="X774" s="67" t="str">
        <f t="shared" si="78"/>
        <v/>
      </c>
      <c r="Y774" s="31"/>
      <c r="Z774" s="30" t="str">
        <f t="shared" si="79"/>
        <v/>
      </c>
    </row>
    <row r="775" spans="2:26" ht="25.5" customHeight="1" x14ac:dyDescent="0.25">
      <c r="B775" s="83" t="str">
        <f t="shared" si="82"/>
        <v/>
      </c>
      <c r="L775" s="27" t="str">
        <f t="shared" si="80"/>
        <v/>
      </c>
      <c r="N775" s="46" t="str">
        <f t="shared" si="83"/>
        <v/>
      </c>
      <c r="Q775" s="28" t="str">
        <f t="shared" si="81"/>
        <v/>
      </c>
      <c r="T775" s="30">
        <f t="shared" si="84"/>
        <v>0</v>
      </c>
      <c r="U775" s="30">
        <f t="shared" si="85"/>
        <v>0</v>
      </c>
      <c r="X775" s="67" t="str">
        <f t="shared" si="78"/>
        <v/>
      </c>
      <c r="Y775" s="31"/>
      <c r="Z775" s="30" t="str">
        <f t="shared" si="79"/>
        <v/>
      </c>
    </row>
    <row r="776" spans="2:26" ht="25.5" customHeight="1" x14ac:dyDescent="0.25">
      <c r="B776" s="83" t="str">
        <f t="shared" si="82"/>
        <v/>
      </c>
      <c r="L776" s="27" t="str">
        <f t="shared" si="80"/>
        <v/>
      </c>
      <c r="N776" s="46" t="str">
        <f t="shared" si="83"/>
        <v/>
      </c>
      <c r="Q776" s="28" t="str">
        <f t="shared" si="81"/>
        <v/>
      </c>
      <c r="T776" s="30">
        <f t="shared" si="84"/>
        <v>0</v>
      </c>
      <c r="U776" s="30">
        <f t="shared" si="85"/>
        <v>0</v>
      </c>
      <c r="X776" s="67" t="str">
        <f t="shared" si="78"/>
        <v/>
      </c>
      <c r="Y776" s="31"/>
      <c r="Z776" s="30" t="str">
        <f t="shared" si="79"/>
        <v/>
      </c>
    </row>
    <row r="777" spans="2:26" ht="25.5" customHeight="1" x14ac:dyDescent="0.25">
      <c r="B777" s="83" t="str">
        <f t="shared" si="82"/>
        <v/>
      </c>
      <c r="L777" s="27" t="str">
        <f t="shared" si="80"/>
        <v/>
      </c>
      <c r="N777" s="46" t="str">
        <f t="shared" si="83"/>
        <v/>
      </c>
      <c r="Q777" s="28" t="str">
        <f t="shared" si="81"/>
        <v/>
      </c>
      <c r="T777" s="30">
        <f t="shared" si="84"/>
        <v>0</v>
      </c>
      <c r="U777" s="30">
        <f t="shared" si="85"/>
        <v>0</v>
      </c>
      <c r="X777" s="67" t="str">
        <f t="shared" si="78"/>
        <v/>
      </c>
      <c r="Y777" s="31"/>
      <c r="Z777" s="30" t="str">
        <f t="shared" si="79"/>
        <v/>
      </c>
    </row>
    <row r="778" spans="2:26" ht="25.5" customHeight="1" x14ac:dyDescent="0.25">
      <c r="B778" s="83" t="str">
        <f t="shared" si="82"/>
        <v/>
      </c>
      <c r="L778" s="27" t="str">
        <f t="shared" si="80"/>
        <v/>
      </c>
      <c r="N778" s="46" t="str">
        <f t="shared" si="83"/>
        <v/>
      </c>
      <c r="Q778" s="28" t="str">
        <f t="shared" si="81"/>
        <v/>
      </c>
      <c r="T778" s="30">
        <f t="shared" si="84"/>
        <v>0</v>
      </c>
      <c r="U778" s="30">
        <f t="shared" si="85"/>
        <v>0</v>
      </c>
      <c r="X778" s="67" t="str">
        <f t="shared" ref="X778:X841" si="86">IF(K778&lt;&gt;"",8,"")</f>
        <v/>
      </c>
      <c r="Y778" s="31"/>
      <c r="Z778" s="30" t="str">
        <f t="shared" ref="Z778:Z841" si="87">IF(K778&lt;&gt;"",ROUND(U778*X778*1%,0),"")</f>
        <v/>
      </c>
    </row>
    <row r="779" spans="2:26" ht="25.5" customHeight="1" x14ac:dyDescent="0.25">
      <c r="B779" s="83" t="str">
        <f t="shared" si="82"/>
        <v/>
      </c>
      <c r="L779" s="27" t="str">
        <f t="shared" si="80"/>
        <v/>
      </c>
      <c r="N779" s="46" t="str">
        <f t="shared" si="83"/>
        <v/>
      </c>
      <c r="Q779" s="28" t="str">
        <f t="shared" si="81"/>
        <v/>
      </c>
      <c r="T779" s="30">
        <f t="shared" si="84"/>
        <v>0</v>
      </c>
      <c r="U779" s="30">
        <f t="shared" si="85"/>
        <v>0</v>
      </c>
      <c r="X779" s="67" t="str">
        <f t="shared" si="86"/>
        <v/>
      </c>
      <c r="Y779" s="31"/>
      <c r="Z779" s="30" t="str">
        <f t="shared" si="87"/>
        <v/>
      </c>
    </row>
    <row r="780" spans="2:26" ht="25.5" customHeight="1" x14ac:dyDescent="0.25">
      <c r="B780" s="83" t="str">
        <f t="shared" si="82"/>
        <v/>
      </c>
      <c r="L780" s="27" t="str">
        <f t="shared" si="80"/>
        <v/>
      </c>
      <c r="N780" s="46" t="str">
        <f t="shared" si="83"/>
        <v/>
      </c>
      <c r="Q780" s="28" t="str">
        <f t="shared" si="81"/>
        <v/>
      </c>
      <c r="T780" s="30">
        <f t="shared" si="84"/>
        <v>0</v>
      </c>
      <c r="U780" s="30">
        <f t="shared" si="85"/>
        <v>0</v>
      </c>
      <c r="X780" s="67" t="str">
        <f t="shared" si="86"/>
        <v/>
      </c>
      <c r="Y780" s="31"/>
      <c r="Z780" s="30" t="str">
        <f t="shared" si="87"/>
        <v/>
      </c>
    </row>
    <row r="781" spans="2:26" ht="25.5" customHeight="1" x14ac:dyDescent="0.25">
      <c r="B781" s="83" t="str">
        <f t="shared" si="82"/>
        <v/>
      </c>
      <c r="L781" s="27" t="str">
        <f t="shared" si="80"/>
        <v/>
      </c>
      <c r="N781" s="46" t="str">
        <f t="shared" si="83"/>
        <v/>
      </c>
      <c r="Q781" s="28" t="str">
        <f t="shared" si="81"/>
        <v/>
      </c>
      <c r="T781" s="30">
        <f t="shared" si="84"/>
        <v>0</v>
      </c>
      <c r="U781" s="30">
        <f t="shared" si="85"/>
        <v>0</v>
      </c>
      <c r="X781" s="67" t="str">
        <f t="shared" si="86"/>
        <v/>
      </c>
      <c r="Y781" s="31"/>
      <c r="Z781" s="30" t="str">
        <f t="shared" si="87"/>
        <v/>
      </c>
    </row>
    <row r="782" spans="2:26" ht="25.5" customHeight="1" x14ac:dyDescent="0.25">
      <c r="B782" s="83" t="str">
        <f t="shared" si="82"/>
        <v/>
      </c>
      <c r="L782" s="27" t="str">
        <f t="shared" si="80"/>
        <v/>
      </c>
      <c r="N782" s="46" t="str">
        <f t="shared" si="83"/>
        <v/>
      </c>
      <c r="Q782" s="28" t="str">
        <f t="shared" si="81"/>
        <v/>
      </c>
      <c r="T782" s="30">
        <f t="shared" si="84"/>
        <v>0</v>
      </c>
      <c r="U782" s="30">
        <f t="shared" si="85"/>
        <v>0</v>
      </c>
      <c r="X782" s="67" t="str">
        <f t="shared" si="86"/>
        <v/>
      </c>
      <c r="Y782" s="31"/>
      <c r="Z782" s="30" t="str">
        <f t="shared" si="87"/>
        <v/>
      </c>
    </row>
    <row r="783" spans="2:26" ht="25.5" customHeight="1" x14ac:dyDescent="0.25">
      <c r="B783" s="83" t="str">
        <f t="shared" si="82"/>
        <v/>
      </c>
      <c r="L783" s="27" t="str">
        <f t="shared" si="80"/>
        <v/>
      </c>
      <c r="N783" s="46" t="str">
        <f t="shared" si="83"/>
        <v/>
      </c>
      <c r="Q783" s="28" t="str">
        <f t="shared" si="81"/>
        <v/>
      </c>
      <c r="T783" s="30">
        <f t="shared" si="84"/>
        <v>0</v>
      </c>
      <c r="U783" s="30">
        <f t="shared" si="85"/>
        <v>0</v>
      </c>
      <c r="X783" s="67" t="str">
        <f t="shared" si="86"/>
        <v/>
      </c>
      <c r="Y783" s="31"/>
      <c r="Z783" s="30" t="str">
        <f t="shared" si="87"/>
        <v/>
      </c>
    </row>
    <row r="784" spans="2:26" ht="25.5" customHeight="1" x14ac:dyDescent="0.25">
      <c r="B784" s="83" t="str">
        <f t="shared" si="82"/>
        <v/>
      </c>
      <c r="L784" s="27" t="str">
        <f t="shared" si="80"/>
        <v/>
      </c>
      <c r="N784" s="46" t="str">
        <f t="shared" si="83"/>
        <v/>
      </c>
      <c r="Q784" s="28" t="str">
        <f t="shared" si="81"/>
        <v/>
      </c>
      <c r="T784" s="30">
        <f t="shared" si="84"/>
        <v>0</v>
      </c>
      <c r="U784" s="30">
        <f t="shared" si="85"/>
        <v>0</v>
      </c>
      <c r="X784" s="67" t="str">
        <f t="shared" si="86"/>
        <v/>
      </c>
      <c r="Y784" s="31"/>
      <c r="Z784" s="30" t="str">
        <f t="shared" si="87"/>
        <v/>
      </c>
    </row>
    <row r="785" spans="2:26" ht="25.5" customHeight="1" x14ac:dyDescent="0.25">
      <c r="B785" s="83" t="str">
        <f t="shared" si="82"/>
        <v/>
      </c>
      <c r="L785" s="27" t="str">
        <f t="shared" si="80"/>
        <v/>
      </c>
      <c r="N785" s="46" t="str">
        <f t="shared" si="83"/>
        <v/>
      </c>
      <c r="Q785" s="28" t="str">
        <f t="shared" si="81"/>
        <v/>
      </c>
      <c r="T785" s="30">
        <f t="shared" si="84"/>
        <v>0</v>
      </c>
      <c r="U785" s="30">
        <f t="shared" si="85"/>
        <v>0</v>
      </c>
      <c r="X785" s="67" t="str">
        <f t="shared" si="86"/>
        <v/>
      </c>
      <c r="Y785" s="31"/>
      <c r="Z785" s="30" t="str">
        <f t="shared" si="87"/>
        <v/>
      </c>
    </row>
    <row r="786" spans="2:26" ht="25.5" customHeight="1" x14ac:dyDescent="0.25">
      <c r="B786" s="83" t="str">
        <f t="shared" si="82"/>
        <v/>
      </c>
      <c r="L786" s="27" t="str">
        <f t="shared" si="80"/>
        <v/>
      </c>
      <c r="N786" s="46" t="str">
        <f t="shared" si="83"/>
        <v/>
      </c>
      <c r="Q786" s="28" t="str">
        <f t="shared" si="81"/>
        <v/>
      </c>
      <c r="T786" s="30">
        <f t="shared" si="84"/>
        <v>0</v>
      </c>
      <c r="U786" s="30">
        <f t="shared" si="85"/>
        <v>0</v>
      </c>
      <c r="X786" s="67" t="str">
        <f t="shared" si="86"/>
        <v/>
      </c>
      <c r="Y786" s="31"/>
      <c r="Z786" s="30" t="str">
        <f t="shared" si="87"/>
        <v/>
      </c>
    </row>
    <row r="787" spans="2:26" ht="25.5" customHeight="1" x14ac:dyDescent="0.25">
      <c r="B787" s="83" t="str">
        <f t="shared" si="82"/>
        <v/>
      </c>
      <c r="L787" s="27" t="str">
        <f t="shared" si="80"/>
        <v/>
      </c>
      <c r="N787" s="46" t="str">
        <f t="shared" si="83"/>
        <v/>
      </c>
      <c r="Q787" s="28" t="str">
        <f t="shared" si="81"/>
        <v/>
      </c>
      <c r="T787" s="30">
        <f t="shared" si="84"/>
        <v>0</v>
      </c>
      <c r="U787" s="30">
        <f t="shared" si="85"/>
        <v>0</v>
      </c>
      <c r="X787" s="67" t="str">
        <f t="shared" si="86"/>
        <v/>
      </c>
      <c r="Y787" s="31"/>
      <c r="Z787" s="30" t="str">
        <f t="shared" si="87"/>
        <v/>
      </c>
    </row>
    <row r="788" spans="2:26" ht="25.5" customHeight="1" x14ac:dyDescent="0.25">
      <c r="B788" s="83" t="str">
        <f t="shared" si="82"/>
        <v/>
      </c>
      <c r="L788" s="27" t="str">
        <f t="shared" si="80"/>
        <v/>
      </c>
      <c r="N788" s="46" t="str">
        <f t="shared" si="83"/>
        <v/>
      </c>
      <c r="Q788" s="28" t="str">
        <f t="shared" si="81"/>
        <v/>
      </c>
      <c r="T788" s="30">
        <f t="shared" si="84"/>
        <v>0</v>
      </c>
      <c r="U788" s="30">
        <f t="shared" si="85"/>
        <v>0</v>
      </c>
      <c r="X788" s="67" t="str">
        <f t="shared" si="86"/>
        <v/>
      </c>
      <c r="Y788" s="31"/>
      <c r="Z788" s="30" t="str">
        <f t="shared" si="87"/>
        <v/>
      </c>
    </row>
    <row r="789" spans="2:26" ht="25.5" customHeight="1" x14ac:dyDescent="0.25">
      <c r="B789" s="83" t="str">
        <f t="shared" si="82"/>
        <v/>
      </c>
      <c r="L789" s="27" t="str">
        <f t="shared" si="80"/>
        <v/>
      </c>
      <c r="N789" s="46" t="str">
        <f t="shared" si="83"/>
        <v/>
      </c>
      <c r="Q789" s="28" t="str">
        <f t="shared" si="81"/>
        <v/>
      </c>
      <c r="T789" s="30">
        <f t="shared" si="84"/>
        <v>0</v>
      </c>
      <c r="U789" s="30">
        <f t="shared" si="85"/>
        <v>0</v>
      </c>
      <c r="X789" s="67" t="str">
        <f t="shared" si="86"/>
        <v/>
      </c>
      <c r="Y789" s="31"/>
      <c r="Z789" s="30" t="str">
        <f t="shared" si="87"/>
        <v/>
      </c>
    </row>
    <row r="790" spans="2:26" ht="25.5" customHeight="1" x14ac:dyDescent="0.25">
      <c r="B790" s="83" t="str">
        <f t="shared" si="82"/>
        <v/>
      </c>
      <c r="L790" s="27" t="str">
        <f t="shared" si="80"/>
        <v/>
      </c>
      <c r="N790" s="46" t="str">
        <f t="shared" si="83"/>
        <v/>
      </c>
      <c r="Q790" s="28" t="str">
        <f t="shared" si="81"/>
        <v/>
      </c>
      <c r="T790" s="30">
        <f t="shared" si="84"/>
        <v>0</v>
      </c>
      <c r="U790" s="30">
        <f t="shared" si="85"/>
        <v>0</v>
      </c>
      <c r="X790" s="67" t="str">
        <f t="shared" si="86"/>
        <v/>
      </c>
      <c r="Y790" s="31"/>
      <c r="Z790" s="30" t="str">
        <f t="shared" si="87"/>
        <v/>
      </c>
    </row>
    <row r="791" spans="2:26" ht="25.5" customHeight="1" x14ac:dyDescent="0.25">
      <c r="B791" s="83" t="str">
        <f t="shared" si="82"/>
        <v/>
      </c>
      <c r="L791" s="27" t="str">
        <f t="shared" si="80"/>
        <v/>
      </c>
      <c r="N791" s="46" t="str">
        <f t="shared" si="83"/>
        <v/>
      </c>
      <c r="Q791" s="28" t="str">
        <f t="shared" si="81"/>
        <v/>
      </c>
      <c r="T791" s="30">
        <f t="shared" si="84"/>
        <v>0</v>
      </c>
      <c r="U791" s="30">
        <f t="shared" si="85"/>
        <v>0</v>
      </c>
      <c r="X791" s="67" t="str">
        <f t="shared" si="86"/>
        <v/>
      </c>
      <c r="Y791" s="31"/>
      <c r="Z791" s="30" t="str">
        <f t="shared" si="87"/>
        <v/>
      </c>
    </row>
    <row r="792" spans="2:26" ht="25.5" customHeight="1" x14ac:dyDescent="0.25">
      <c r="B792" s="83" t="str">
        <f t="shared" si="82"/>
        <v/>
      </c>
      <c r="L792" s="27" t="str">
        <f t="shared" si="80"/>
        <v/>
      </c>
      <c r="N792" s="46" t="str">
        <f t="shared" si="83"/>
        <v/>
      </c>
      <c r="Q792" s="28" t="str">
        <f t="shared" si="81"/>
        <v/>
      </c>
      <c r="T792" s="30">
        <f t="shared" si="84"/>
        <v>0</v>
      </c>
      <c r="U792" s="30">
        <f t="shared" si="85"/>
        <v>0</v>
      </c>
      <c r="X792" s="67" t="str">
        <f t="shared" si="86"/>
        <v/>
      </c>
      <c r="Y792" s="31"/>
      <c r="Z792" s="30" t="str">
        <f t="shared" si="87"/>
        <v/>
      </c>
    </row>
    <row r="793" spans="2:26" ht="25.5" customHeight="1" x14ac:dyDescent="0.25">
      <c r="B793" s="83" t="str">
        <f t="shared" si="82"/>
        <v/>
      </c>
      <c r="L793" s="27" t="str">
        <f t="shared" si="80"/>
        <v/>
      </c>
      <c r="N793" s="46" t="str">
        <f t="shared" si="83"/>
        <v/>
      </c>
      <c r="Q793" s="28" t="str">
        <f t="shared" si="81"/>
        <v/>
      </c>
      <c r="T793" s="30">
        <f t="shared" si="84"/>
        <v>0</v>
      </c>
      <c r="U793" s="30">
        <f t="shared" si="85"/>
        <v>0</v>
      </c>
      <c r="X793" s="67" t="str">
        <f t="shared" si="86"/>
        <v/>
      </c>
      <c r="Y793" s="31"/>
      <c r="Z793" s="30" t="str">
        <f t="shared" si="87"/>
        <v/>
      </c>
    </row>
    <row r="794" spans="2:26" ht="25.5" customHeight="1" x14ac:dyDescent="0.25">
      <c r="B794" s="83" t="str">
        <f t="shared" si="82"/>
        <v/>
      </c>
      <c r="L794" s="27" t="str">
        <f t="shared" si="80"/>
        <v/>
      </c>
      <c r="N794" s="46" t="str">
        <f t="shared" si="83"/>
        <v/>
      </c>
      <c r="Q794" s="28" t="str">
        <f t="shared" si="81"/>
        <v/>
      </c>
      <c r="T794" s="30">
        <f t="shared" si="84"/>
        <v>0</v>
      </c>
      <c r="U794" s="30">
        <f t="shared" si="85"/>
        <v>0</v>
      </c>
      <c r="X794" s="67" t="str">
        <f t="shared" si="86"/>
        <v/>
      </c>
      <c r="Y794" s="31"/>
      <c r="Z794" s="30" t="str">
        <f t="shared" si="87"/>
        <v/>
      </c>
    </row>
    <row r="795" spans="2:26" ht="25.5" customHeight="1" x14ac:dyDescent="0.25">
      <c r="B795" s="83" t="str">
        <f t="shared" si="82"/>
        <v/>
      </c>
      <c r="L795" s="27" t="str">
        <f t="shared" si="80"/>
        <v/>
      </c>
      <c r="N795" s="46" t="str">
        <f t="shared" si="83"/>
        <v/>
      </c>
      <c r="Q795" s="28" t="str">
        <f t="shared" si="81"/>
        <v/>
      </c>
      <c r="T795" s="30">
        <f t="shared" si="84"/>
        <v>0</v>
      </c>
      <c r="U795" s="30">
        <f t="shared" si="85"/>
        <v>0</v>
      </c>
      <c r="X795" s="67" t="str">
        <f t="shared" si="86"/>
        <v/>
      </c>
      <c r="Y795" s="31"/>
      <c r="Z795" s="30" t="str">
        <f t="shared" si="87"/>
        <v/>
      </c>
    </row>
    <row r="796" spans="2:26" ht="25.5" customHeight="1" x14ac:dyDescent="0.25">
      <c r="B796" s="83" t="str">
        <f t="shared" si="82"/>
        <v/>
      </c>
      <c r="L796" s="27" t="str">
        <f t="shared" si="80"/>
        <v/>
      </c>
      <c r="N796" s="46" t="str">
        <f t="shared" si="83"/>
        <v/>
      </c>
      <c r="Q796" s="28" t="str">
        <f t="shared" si="81"/>
        <v/>
      </c>
      <c r="T796" s="30">
        <f t="shared" si="84"/>
        <v>0</v>
      </c>
      <c r="U796" s="30">
        <f t="shared" si="85"/>
        <v>0</v>
      </c>
      <c r="X796" s="67" t="str">
        <f t="shared" si="86"/>
        <v/>
      </c>
      <c r="Y796" s="31"/>
      <c r="Z796" s="30" t="str">
        <f t="shared" si="87"/>
        <v/>
      </c>
    </row>
    <row r="797" spans="2:26" ht="25.5" customHeight="1" x14ac:dyDescent="0.25">
      <c r="B797" s="83" t="str">
        <f t="shared" si="82"/>
        <v/>
      </c>
      <c r="L797" s="27" t="str">
        <f t="shared" si="80"/>
        <v/>
      </c>
      <c r="N797" s="46" t="str">
        <f t="shared" si="83"/>
        <v/>
      </c>
      <c r="Q797" s="28" t="str">
        <f t="shared" si="81"/>
        <v/>
      </c>
      <c r="T797" s="30">
        <f t="shared" si="84"/>
        <v>0</v>
      </c>
      <c r="U797" s="30">
        <f t="shared" si="85"/>
        <v>0</v>
      </c>
      <c r="X797" s="67" t="str">
        <f t="shared" si="86"/>
        <v/>
      </c>
      <c r="Y797" s="31"/>
      <c r="Z797" s="30" t="str">
        <f t="shared" si="87"/>
        <v/>
      </c>
    </row>
    <row r="798" spans="2:26" ht="25.5" customHeight="1" x14ac:dyDescent="0.25">
      <c r="B798" s="83" t="str">
        <f t="shared" si="82"/>
        <v/>
      </c>
      <c r="L798" s="27" t="str">
        <f t="shared" si="80"/>
        <v/>
      </c>
      <c r="N798" s="46" t="str">
        <f t="shared" si="83"/>
        <v/>
      </c>
      <c r="Q798" s="28" t="str">
        <f t="shared" si="81"/>
        <v/>
      </c>
      <c r="T798" s="30">
        <f t="shared" si="84"/>
        <v>0</v>
      </c>
      <c r="U798" s="30">
        <f t="shared" si="85"/>
        <v>0</v>
      </c>
      <c r="X798" s="67" t="str">
        <f t="shared" si="86"/>
        <v/>
      </c>
      <c r="Y798" s="31"/>
      <c r="Z798" s="30" t="str">
        <f t="shared" si="87"/>
        <v/>
      </c>
    </row>
    <row r="799" spans="2:26" ht="25.5" customHeight="1" x14ac:dyDescent="0.25">
      <c r="B799" s="83" t="str">
        <f t="shared" si="82"/>
        <v/>
      </c>
      <c r="L799" s="27" t="str">
        <f t="shared" si="80"/>
        <v/>
      </c>
      <c r="N799" s="46" t="str">
        <f t="shared" si="83"/>
        <v/>
      </c>
      <c r="Q799" s="28" t="str">
        <f t="shared" si="81"/>
        <v/>
      </c>
      <c r="T799" s="30">
        <f t="shared" si="84"/>
        <v>0</v>
      </c>
      <c r="U799" s="30">
        <f t="shared" si="85"/>
        <v>0</v>
      </c>
      <c r="X799" s="67" t="str">
        <f t="shared" si="86"/>
        <v/>
      </c>
      <c r="Y799" s="31"/>
      <c r="Z799" s="30" t="str">
        <f t="shared" si="87"/>
        <v/>
      </c>
    </row>
    <row r="800" spans="2:26" ht="25.5" customHeight="1" x14ac:dyDescent="0.25">
      <c r="B800" s="83" t="str">
        <f t="shared" si="82"/>
        <v/>
      </c>
      <c r="L800" s="27" t="str">
        <f t="shared" si="80"/>
        <v/>
      </c>
      <c r="N800" s="46" t="str">
        <f t="shared" si="83"/>
        <v/>
      </c>
      <c r="Q800" s="28" t="str">
        <f t="shared" si="81"/>
        <v/>
      </c>
      <c r="T800" s="30">
        <f t="shared" si="84"/>
        <v>0</v>
      </c>
      <c r="U800" s="30">
        <f t="shared" si="85"/>
        <v>0</v>
      </c>
      <c r="X800" s="67" t="str">
        <f t="shared" si="86"/>
        <v/>
      </c>
      <c r="Y800" s="31"/>
      <c r="Z800" s="30" t="str">
        <f t="shared" si="87"/>
        <v/>
      </c>
    </row>
    <row r="801" spans="2:26" ht="25.5" customHeight="1" x14ac:dyDescent="0.25">
      <c r="B801" s="83" t="str">
        <f t="shared" si="82"/>
        <v/>
      </c>
      <c r="L801" s="27" t="str">
        <f t="shared" si="80"/>
        <v/>
      </c>
      <c r="N801" s="46" t="str">
        <f t="shared" si="83"/>
        <v/>
      </c>
      <c r="Q801" s="28" t="str">
        <f t="shared" si="81"/>
        <v/>
      </c>
      <c r="T801" s="30">
        <f t="shared" si="84"/>
        <v>0</v>
      </c>
      <c r="U801" s="30">
        <f t="shared" si="85"/>
        <v>0</v>
      </c>
      <c r="X801" s="67" t="str">
        <f t="shared" si="86"/>
        <v/>
      </c>
      <c r="Y801" s="31"/>
      <c r="Z801" s="30" t="str">
        <f t="shared" si="87"/>
        <v/>
      </c>
    </row>
    <row r="802" spans="2:26" ht="25.5" customHeight="1" x14ac:dyDescent="0.25">
      <c r="B802" s="83" t="str">
        <f t="shared" si="82"/>
        <v/>
      </c>
      <c r="L802" s="27" t="str">
        <f t="shared" si="80"/>
        <v/>
      </c>
      <c r="N802" s="46" t="str">
        <f t="shared" si="83"/>
        <v/>
      </c>
      <c r="Q802" s="28" t="str">
        <f t="shared" si="81"/>
        <v/>
      </c>
      <c r="T802" s="30">
        <f t="shared" si="84"/>
        <v>0</v>
      </c>
      <c r="U802" s="30">
        <f t="shared" si="85"/>
        <v>0</v>
      </c>
      <c r="X802" s="67" t="str">
        <f t="shared" si="86"/>
        <v/>
      </c>
      <c r="Y802" s="31"/>
      <c r="Z802" s="30" t="str">
        <f t="shared" si="87"/>
        <v/>
      </c>
    </row>
    <row r="803" spans="2:26" ht="25.5" customHeight="1" x14ac:dyDescent="0.25">
      <c r="B803" s="83" t="str">
        <f t="shared" si="82"/>
        <v/>
      </c>
      <c r="L803" s="27" t="str">
        <f t="shared" si="80"/>
        <v/>
      </c>
      <c r="N803" s="46" t="str">
        <f t="shared" si="83"/>
        <v/>
      </c>
      <c r="Q803" s="28" t="str">
        <f t="shared" si="81"/>
        <v/>
      </c>
      <c r="T803" s="30">
        <f t="shared" si="84"/>
        <v>0</v>
      </c>
      <c r="U803" s="30">
        <f t="shared" si="85"/>
        <v>0</v>
      </c>
      <c r="X803" s="67" t="str">
        <f t="shared" si="86"/>
        <v/>
      </c>
      <c r="Y803" s="31"/>
      <c r="Z803" s="30" t="str">
        <f t="shared" si="87"/>
        <v/>
      </c>
    </row>
    <row r="804" spans="2:26" ht="25.5" customHeight="1" x14ac:dyDescent="0.25">
      <c r="B804" s="83" t="str">
        <f t="shared" si="82"/>
        <v/>
      </c>
      <c r="L804" s="27" t="str">
        <f t="shared" si="80"/>
        <v/>
      </c>
      <c r="N804" s="46" t="str">
        <f t="shared" si="83"/>
        <v/>
      </c>
      <c r="Q804" s="28" t="str">
        <f t="shared" si="81"/>
        <v/>
      </c>
      <c r="T804" s="30">
        <f t="shared" si="84"/>
        <v>0</v>
      </c>
      <c r="U804" s="30">
        <f t="shared" si="85"/>
        <v>0</v>
      </c>
      <c r="X804" s="67" t="str">
        <f t="shared" si="86"/>
        <v/>
      </c>
      <c r="Y804" s="31"/>
      <c r="Z804" s="30" t="str">
        <f t="shared" si="87"/>
        <v/>
      </c>
    </row>
    <row r="805" spans="2:26" ht="25.5" customHeight="1" x14ac:dyDescent="0.25">
      <c r="B805" s="83" t="str">
        <f t="shared" si="82"/>
        <v/>
      </c>
      <c r="L805" s="27" t="str">
        <f t="shared" si="80"/>
        <v/>
      </c>
      <c r="N805" s="46" t="str">
        <f t="shared" si="83"/>
        <v/>
      </c>
      <c r="Q805" s="28" t="str">
        <f t="shared" si="81"/>
        <v/>
      </c>
      <c r="T805" s="30">
        <f t="shared" si="84"/>
        <v>0</v>
      </c>
      <c r="U805" s="30">
        <f t="shared" si="85"/>
        <v>0</v>
      </c>
      <c r="X805" s="67" t="str">
        <f t="shared" si="86"/>
        <v/>
      </c>
      <c r="Y805" s="31"/>
      <c r="Z805" s="30" t="str">
        <f t="shared" si="87"/>
        <v/>
      </c>
    </row>
    <row r="806" spans="2:26" ht="25.5" customHeight="1" x14ac:dyDescent="0.25">
      <c r="B806" s="83" t="str">
        <f t="shared" si="82"/>
        <v/>
      </c>
      <c r="L806" s="27" t="str">
        <f t="shared" si="80"/>
        <v/>
      </c>
      <c r="N806" s="46" t="str">
        <f t="shared" si="83"/>
        <v/>
      </c>
      <c r="Q806" s="28" t="str">
        <f t="shared" si="81"/>
        <v/>
      </c>
      <c r="T806" s="30">
        <f t="shared" si="84"/>
        <v>0</v>
      </c>
      <c r="U806" s="30">
        <f t="shared" si="85"/>
        <v>0</v>
      </c>
      <c r="X806" s="67" t="str">
        <f t="shared" si="86"/>
        <v/>
      </c>
      <c r="Y806" s="31"/>
      <c r="Z806" s="30" t="str">
        <f t="shared" si="87"/>
        <v/>
      </c>
    </row>
    <row r="807" spans="2:26" ht="25.5" customHeight="1" x14ac:dyDescent="0.25">
      <c r="B807" s="83" t="str">
        <f t="shared" si="82"/>
        <v/>
      </c>
      <c r="L807" s="27" t="str">
        <f t="shared" si="80"/>
        <v/>
      </c>
      <c r="N807" s="46" t="str">
        <f t="shared" si="83"/>
        <v/>
      </c>
      <c r="Q807" s="28" t="str">
        <f t="shared" si="81"/>
        <v/>
      </c>
      <c r="T807" s="30">
        <f t="shared" si="84"/>
        <v>0</v>
      </c>
      <c r="U807" s="30">
        <f t="shared" si="85"/>
        <v>0</v>
      </c>
      <c r="X807" s="67" t="str">
        <f t="shared" si="86"/>
        <v/>
      </c>
      <c r="Y807" s="31"/>
      <c r="Z807" s="30" t="str">
        <f t="shared" si="87"/>
        <v/>
      </c>
    </row>
    <row r="808" spans="2:26" ht="25.5" customHeight="1" x14ac:dyDescent="0.25">
      <c r="B808" s="83" t="str">
        <f t="shared" si="82"/>
        <v/>
      </c>
      <c r="L808" s="27" t="str">
        <f t="shared" si="80"/>
        <v/>
      </c>
      <c r="N808" s="46" t="str">
        <f t="shared" si="83"/>
        <v/>
      </c>
      <c r="Q808" s="28" t="str">
        <f t="shared" si="81"/>
        <v/>
      </c>
      <c r="T808" s="30">
        <f t="shared" si="84"/>
        <v>0</v>
      </c>
      <c r="U808" s="30">
        <f t="shared" si="85"/>
        <v>0</v>
      </c>
      <c r="X808" s="67" t="str">
        <f t="shared" si="86"/>
        <v/>
      </c>
      <c r="Y808" s="31"/>
      <c r="Z808" s="30" t="str">
        <f t="shared" si="87"/>
        <v/>
      </c>
    </row>
    <row r="809" spans="2:26" ht="25.5" customHeight="1" x14ac:dyDescent="0.25">
      <c r="B809" s="83" t="str">
        <f t="shared" si="82"/>
        <v/>
      </c>
      <c r="L809" s="27" t="str">
        <f t="shared" si="80"/>
        <v/>
      </c>
      <c r="N809" s="46" t="str">
        <f t="shared" si="83"/>
        <v/>
      </c>
      <c r="Q809" s="28" t="str">
        <f t="shared" si="81"/>
        <v/>
      </c>
      <c r="T809" s="30">
        <f t="shared" si="84"/>
        <v>0</v>
      </c>
      <c r="U809" s="30">
        <f t="shared" si="85"/>
        <v>0</v>
      </c>
      <c r="X809" s="67" t="str">
        <f t="shared" si="86"/>
        <v/>
      </c>
      <c r="Y809" s="31"/>
      <c r="Z809" s="30" t="str">
        <f t="shared" si="87"/>
        <v/>
      </c>
    </row>
    <row r="810" spans="2:26" ht="25.5" customHeight="1" x14ac:dyDescent="0.25">
      <c r="B810" s="83" t="str">
        <f t="shared" si="82"/>
        <v/>
      </c>
      <c r="L810" s="27" t="str">
        <f t="shared" si="80"/>
        <v/>
      </c>
      <c r="N810" s="46" t="str">
        <f t="shared" si="83"/>
        <v/>
      </c>
      <c r="Q810" s="28" t="str">
        <f t="shared" si="81"/>
        <v/>
      </c>
      <c r="T810" s="30">
        <f t="shared" si="84"/>
        <v>0</v>
      </c>
      <c r="U810" s="30">
        <f t="shared" si="85"/>
        <v>0</v>
      </c>
      <c r="X810" s="67" t="str">
        <f t="shared" si="86"/>
        <v/>
      </c>
      <c r="Y810" s="31"/>
      <c r="Z810" s="30" t="str">
        <f t="shared" si="87"/>
        <v/>
      </c>
    </row>
    <row r="811" spans="2:26" ht="25.5" customHeight="1" x14ac:dyDescent="0.25">
      <c r="B811" s="83" t="str">
        <f t="shared" si="82"/>
        <v/>
      </c>
      <c r="L811" s="27" t="str">
        <f t="shared" si="80"/>
        <v/>
      </c>
      <c r="N811" s="46" t="str">
        <f t="shared" si="83"/>
        <v/>
      </c>
      <c r="Q811" s="28" t="str">
        <f t="shared" si="81"/>
        <v/>
      </c>
      <c r="T811" s="30">
        <f t="shared" si="84"/>
        <v>0</v>
      </c>
      <c r="U811" s="30">
        <f t="shared" si="85"/>
        <v>0</v>
      </c>
      <c r="X811" s="67" t="str">
        <f t="shared" si="86"/>
        <v/>
      </c>
      <c r="Y811" s="31"/>
      <c r="Z811" s="30" t="str">
        <f t="shared" si="87"/>
        <v/>
      </c>
    </row>
    <row r="812" spans="2:26" ht="25.5" customHeight="1" x14ac:dyDescent="0.25">
      <c r="B812" s="83" t="str">
        <f t="shared" si="82"/>
        <v/>
      </c>
      <c r="L812" s="27" t="str">
        <f t="shared" si="80"/>
        <v/>
      </c>
      <c r="N812" s="46" t="str">
        <f t="shared" si="83"/>
        <v/>
      </c>
      <c r="Q812" s="28" t="str">
        <f t="shared" si="81"/>
        <v/>
      </c>
      <c r="T812" s="30">
        <f t="shared" si="84"/>
        <v>0</v>
      </c>
      <c r="U812" s="30">
        <f t="shared" si="85"/>
        <v>0</v>
      </c>
      <c r="X812" s="67" t="str">
        <f t="shared" si="86"/>
        <v/>
      </c>
      <c r="Y812" s="31"/>
      <c r="Z812" s="30" t="str">
        <f t="shared" si="87"/>
        <v/>
      </c>
    </row>
    <row r="813" spans="2:26" ht="25.5" customHeight="1" x14ac:dyDescent="0.25">
      <c r="B813" s="83" t="str">
        <f t="shared" si="82"/>
        <v/>
      </c>
      <c r="L813" s="27" t="str">
        <f t="shared" si="80"/>
        <v/>
      </c>
      <c r="N813" s="46" t="str">
        <f t="shared" si="83"/>
        <v/>
      </c>
      <c r="Q813" s="28" t="str">
        <f t="shared" si="81"/>
        <v/>
      </c>
      <c r="T813" s="30">
        <f t="shared" si="84"/>
        <v>0</v>
      </c>
      <c r="U813" s="30">
        <f t="shared" si="85"/>
        <v>0</v>
      </c>
      <c r="X813" s="67" t="str">
        <f t="shared" si="86"/>
        <v/>
      </c>
      <c r="Y813" s="31"/>
      <c r="Z813" s="30" t="str">
        <f t="shared" si="87"/>
        <v/>
      </c>
    </row>
    <row r="814" spans="2:26" ht="25.5" customHeight="1" x14ac:dyDescent="0.25">
      <c r="B814" s="83" t="str">
        <f t="shared" si="82"/>
        <v/>
      </c>
      <c r="L814" s="27" t="str">
        <f t="shared" si="80"/>
        <v/>
      </c>
      <c r="N814" s="46" t="str">
        <f t="shared" si="83"/>
        <v/>
      </c>
      <c r="Q814" s="28" t="str">
        <f t="shared" si="81"/>
        <v/>
      </c>
      <c r="T814" s="30">
        <f t="shared" si="84"/>
        <v>0</v>
      </c>
      <c r="U814" s="30">
        <f t="shared" si="85"/>
        <v>0</v>
      </c>
      <c r="X814" s="67" t="str">
        <f t="shared" si="86"/>
        <v/>
      </c>
      <c r="Y814" s="31"/>
      <c r="Z814" s="30" t="str">
        <f t="shared" si="87"/>
        <v/>
      </c>
    </row>
    <row r="815" spans="2:26" ht="25.5" customHeight="1" x14ac:dyDescent="0.25">
      <c r="B815" s="83" t="str">
        <f t="shared" si="82"/>
        <v/>
      </c>
      <c r="L815" s="27" t="str">
        <f t="shared" si="80"/>
        <v/>
      </c>
      <c r="N815" s="46" t="str">
        <f t="shared" si="83"/>
        <v/>
      </c>
      <c r="Q815" s="28" t="str">
        <f t="shared" si="81"/>
        <v/>
      </c>
      <c r="T815" s="30">
        <f t="shared" si="84"/>
        <v>0</v>
      </c>
      <c r="U815" s="30">
        <f t="shared" si="85"/>
        <v>0</v>
      </c>
      <c r="X815" s="67" t="str">
        <f t="shared" si="86"/>
        <v/>
      </c>
      <c r="Y815" s="31"/>
      <c r="Z815" s="30" t="str">
        <f t="shared" si="87"/>
        <v/>
      </c>
    </row>
    <row r="816" spans="2:26" ht="25.5" customHeight="1" x14ac:dyDescent="0.25">
      <c r="B816" s="83" t="str">
        <f t="shared" si="82"/>
        <v/>
      </c>
      <c r="L816" s="27" t="str">
        <f t="shared" si="80"/>
        <v/>
      </c>
      <c r="N816" s="46" t="str">
        <f t="shared" si="83"/>
        <v/>
      </c>
      <c r="Q816" s="28" t="str">
        <f t="shared" si="81"/>
        <v/>
      </c>
      <c r="T816" s="30">
        <f t="shared" si="84"/>
        <v>0</v>
      </c>
      <c r="U816" s="30">
        <f t="shared" si="85"/>
        <v>0</v>
      </c>
      <c r="X816" s="67" t="str">
        <f t="shared" si="86"/>
        <v/>
      </c>
      <c r="Y816" s="31"/>
      <c r="Z816" s="30" t="str">
        <f t="shared" si="87"/>
        <v/>
      </c>
    </row>
    <row r="817" spans="2:26" ht="25.5" customHeight="1" x14ac:dyDescent="0.25">
      <c r="B817" s="83" t="str">
        <f t="shared" si="82"/>
        <v/>
      </c>
      <c r="L817" s="27" t="str">
        <f t="shared" si="80"/>
        <v/>
      </c>
      <c r="N817" s="46" t="str">
        <f t="shared" si="83"/>
        <v/>
      </c>
      <c r="Q817" s="28" t="str">
        <f t="shared" si="81"/>
        <v/>
      </c>
      <c r="T817" s="30">
        <f t="shared" si="84"/>
        <v>0</v>
      </c>
      <c r="U817" s="30">
        <f t="shared" si="85"/>
        <v>0</v>
      </c>
      <c r="X817" s="67" t="str">
        <f t="shared" si="86"/>
        <v/>
      </c>
      <c r="Y817" s="31"/>
      <c r="Z817" s="30" t="str">
        <f t="shared" si="87"/>
        <v/>
      </c>
    </row>
    <row r="818" spans="2:26" ht="25.5" customHeight="1" x14ac:dyDescent="0.25">
      <c r="B818" s="83" t="str">
        <f t="shared" si="82"/>
        <v/>
      </c>
      <c r="L818" s="27" t="str">
        <f t="shared" si="80"/>
        <v/>
      </c>
      <c r="N818" s="46" t="str">
        <f t="shared" si="83"/>
        <v/>
      </c>
      <c r="Q818" s="28" t="str">
        <f t="shared" si="81"/>
        <v/>
      </c>
      <c r="T818" s="30">
        <f t="shared" si="84"/>
        <v>0</v>
      </c>
      <c r="U818" s="30">
        <f t="shared" si="85"/>
        <v>0</v>
      </c>
      <c r="X818" s="67" t="str">
        <f t="shared" si="86"/>
        <v/>
      </c>
      <c r="Y818" s="31"/>
      <c r="Z818" s="30" t="str">
        <f t="shared" si="87"/>
        <v/>
      </c>
    </row>
    <row r="819" spans="2:26" ht="25.5" customHeight="1" x14ac:dyDescent="0.25">
      <c r="B819" s="83" t="str">
        <f t="shared" si="82"/>
        <v/>
      </c>
      <c r="L819" s="27" t="str">
        <f t="shared" si="80"/>
        <v/>
      </c>
      <c r="N819" s="46" t="str">
        <f t="shared" si="83"/>
        <v/>
      </c>
      <c r="Q819" s="28" t="str">
        <f t="shared" si="81"/>
        <v/>
      </c>
      <c r="T819" s="30">
        <f t="shared" si="84"/>
        <v>0</v>
      </c>
      <c r="U819" s="30">
        <f t="shared" si="85"/>
        <v>0</v>
      </c>
      <c r="X819" s="67" t="str">
        <f t="shared" si="86"/>
        <v/>
      </c>
      <c r="Y819" s="31"/>
      <c r="Z819" s="30" t="str">
        <f t="shared" si="87"/>
        <v/>
      </c>
    </row>
    <row r="820" spans="2:26" ht="25.5" customHeight="1" x14ac:dyDescent="0.25">
      <c r="B820" s="83" t="str">
        <f t="shared" si="82"/>
        <v/>
      </c>
      <c r="L820" s="27" t="str">
        <f t="shared" si="80"/>
        <v/>
      </c>
      <c r="N820" s="46" t="str">
        <f t="shared" si="83"/>
        <v/>
      </c>
      <c r="Q820" s="28" t="str">
        <f t="shared" si="81"/>
        <v/>
      </c>
      <c r="T820" s="30">
        <f t="shared" si="84"/>
        <v>0</v>
      </c>
      <c r="U820" s="30">
        <f t="shared" si="85"/>
        <v>0</v>
      </c>
      <c r="X820" s="67" t="str">
        <f t="shared" si="86"/>
        <v/>
      </c>
      <c r="Y820" s="31"/>
      <c r="Z820" s="30" t="str">
        <f t="shared" si="87"/>
        <v/>
      </c>
    </row>
    <row r="821" spans="2:26" ht="25.5" customHeight="1" x14ac:dyDescent="0.25">
      <c r="B821" s="83" t="str">
        <f t="shared" si="82"/>
        <v/>
      </c>
      <c r="L821" s="27" t="str">
        <f t="shared" si="80"/>
        <v/>
      </c>
      <c r="N821" s="46" t="str">
        <f t="shared" si="83"/>
        <v/>
      </c>
      <c r="Q821" s="28" t="str">
        <f t="shared" si="81"/>
        <v/>
      </c>
      <c r="T821" s="30">
        <f t="shared" si="84"/>
        <v>0</v>
      </c>
      <c r="U821" s="30">
        <f t="shared" si="85"/>
        <v>0</v>
      </c>
      <c r="X821" s="67" t="str">
        <f t="shared" si="86"/>
        <v/>
      </c>
      <c r="Y821" s="31"/>
      <c r="Z821" s="30" t="str">
        <f t="shared" si="87"/>
        <v/>
      </c>
    </row>
    <row r="822" spans="2:26" ht="25.5" customHeight="1" x14ac:dyDescent="0.25">
      <c r="B822" s="83" t="str">
        <f t="shared" si="82"/>
        <v/>
      </c>
      <c r="L822" s="27" t="str">
        <f t="shared" si="80"/>
        <v/>
      </c>
      <c r="N822" s="46" t="str">
        <f t="shared" si="83"/>
        <v/>
      </c>
      <c r="Q822" s="28" t="str">
        <f t="shared" si="81"/>
        <v/>
      </c>
      <c r="T822" s="30">
        <f t="shared" si="84"/>
        <v>0</v>
      </c>
      <c r="U822" s="30">
        <f t="shared" si="85"/>
        <v>0</v>
      </c>
      <c r="X822" s="67" t="str">
        <f t="shared" si="86"/>
        <v/>
      </c>
      <c r="Y822" s="31"/>
      <c r="Z822" s="30" t="str">
        <f t="shared" si="87"/>
        <v/>
      </c>
    </row>
    <row r="823" spans="2:26" ht="25.5" customHeight="1" x14ac:dyDescent="0.25">
      <c r="B823" s="83" t="str">
        <f t="shared" si="82"/>
        <v/>
      </c>
      <c r="L823" s="27" t="str">
        <f t="shared" si="80"/>
        <v/>
      </c>
      <c r="N823" s="46" t="str">
        <f t="shared" si="83"/>
        <v/>
      </c>
      <c r="Q823" s="28" t="str">
        <f t="shared" si="81"/>
        <v/>
      </c>
      <c r="T823" s="30">
        <f t="shared" si="84"/>
        <v>0</v>
      </c>
      <c r="U823" s="30">
        <f t="shared" si="85"/>
        <v>0</v>
      </c>
      <c r="X823" s="67" t="str">
        <f t="shared" si="86"/>
        <v/>
      </c>
      <c r="Y823" s="31"/>
      <c r="Z823" s="30" t="str">
        <f t="shared" si="87"/>
        <v/>
      </c>
    </row>
    <row r="824" spans="2:26" ht="25.5" customHeight="1" x14ac:dyDescent="0.25">
      <c r="B824" s="83" t="str">
        <f t="shared" si="82"/>
        <v/>
      </c>
      <c r="L824" s="27" t="str">
        <f t="shared" si="80"/>
        <v/>
      </c>
      <c r="N824" s="46" t="str">
        <f t="shared" si="83"/>
        <v/>
      </c>
      <c r="Q824" s="28" t="str">
        <f t="shared" si="81"/>
        <v/>
      </c>
      <c r="T824" s="30">
        <f t="shared" si="84"/>
        <v>0</v>
      </c>
      <c r="U824" s="30">
        <f t="shared" si="85"/>
        <v>0</v>
      </c>
      <c r="X824" s="67" t="str">
        <f t="shared" si="86"/>
        <v/>
      </c>
      <c r="Y824" s="31"/>
      <c r="Z824" s="30" t="str">
        <f t="shared" si="87"/>
        <v/>
      </c>
    </row>
    <row r="825" spans="2:26" ht="25.5" customHeight="1" x14ac:dyDescent="0.25">
      <c r="B825" s="83" t="str">
        <f t="shared" si="82"/>
        <v/>
      </c>
      <c r="L825" s="27" t="str">
        <f t="shared" si="80"/>
        <v/>
      </c>
      <c r="N825" s="46" t="str">
        <f t="shared" si="83"/>
        <v/>
      </c>
      <c r="Q825" s="28" t="str">
        <f t="shared" si="81"/>
        <v/>
      </c>
      <c r="T825" s="30">
        <f t="shared" si="84"/>
        <v>0</v>
      </c>
      <c r="U825" s="30">
        <f t="shared" si="85"/>
        <v>0</v>
      </c>
      <c r="X825" s="67" t="str">
        <f t="shared" si="86"/>
        <v/>
      </c>
      <c r="Y825" s="31"/>
      <c r="Z825" s="30" t="str">
        <f t="shared" si="87"/>
        <v/>
      </c>
    </row>
    <row r="826" spans="2:26" ht="25.5" customHeight="1" x14ac:dyDescent="0.25">
      <c r="B826" s="83" t="str">
        <f t="shared" si="82"/>
        <v/>
      </c>
      <c r="L826" s="27" t="str">
        <f t="shared" si="80"/>
        <v/>
      </c>
      <c r="N826" s="46" t="str">
        <f t="shared" si="83"/>
        <v/>
      </c>
      <c r="Q826" s="28" t="str">
        <f t="shared" si="81"/>
        <v/>
      </c>
      <c r="T826" s="30">
        <f t="shared" si="84"/>
        <v>0</v>
      </c>
      <c r="U826" s="30">
        <f t="shared" si="85"/>
        <v>0</v>
      </c>
      <c r="X826" s="67" t="str">
        <f t="shared" si="86"/>
        <v/>
      </c>
      <c r="Y826" s="31"/>
      <c r="Z826" s="30" t="str">
        <f t="shared" si="87"/>
        <v/>
      </c>
    </row>
    <row r="827" spans="2:26" ht="25.5" customHeight="1" x14ac:dyDescent="0.25">
      <c r="B827" s="83" t="str">
        <f t="shared" si="82"/>
        <v/>
      </c>
      <c r="L827" s="27" t="str">
        <f t="shared" si="80"/>
        <v/>
      </c>
      <c r="N827" s="46" t="str">
        <f t="shared" si="83"/>
        <v/>
      </c>
      <c r="Q827" s="28" t="str">
        <f t="shared" si="81"/>
        <v/>
      </c>
      <c r="T827" s="30">
        <f t="shared" si="84"/>
        <v>0</v>
      </c>
      <c r="U827" s="30">
        <f t="shared" si="85"/>
        <v>0</v>
      </c>
      <c r="X827" s="67" t="str">
        <f t="shared" si="86"/>
        <v/>
      </c>
      <c r="Y827" s="31"/>
      <c r="Z827" s="30" t="str">
        <f t="shared" si="87"/>
        <v/>
      </c>
    </row>
    <row r="828" spans="2:26" ht="25.5" customHeight="1" x14ac:dyDescent="0.25">
      <c r="B828" s="83" t="str">
        <f t="shared" si="82"/>
        <v/>
      </c>
      <c r="L828" s="27" t="str">
        <f t="shared" si="80"/>
        <v/>
      </c>
      <c r="N828" s="46" t="str">
        <f t="shared" si="83"/>
        <v/>
      </c>
      <c r="Q828" s="28" t="str">
        <f t="shared" si="81"/>
        <v/>
      </c>
      <c r="T828" s="30">
        <f t="shared" si="84"/>
        <v>0</v>
      </c>
      <c r="U828" s="30">
        <f t="shared" si="85"/>
        <v>0</v>
      </c>
      <c r="X828" s="67" t="str">
        <f t="shared" si="86"/>
        <v/>
      </c>
      <c r="Y828" s="31"/>
      <c r="Z828" s="30" t="str">
        <f t="shared" si="87"/>
        <v/>
      </c>
    </row>
    <row r="829" spans="2:26" ht="25.5" customHeight="1" x14ac:dyDescent="0.25">
      <c r="B829" s="83" t="str">
        <f t="shared" si="82"/>
        <v/>
      </c>
      <c r="L829" s="27" t="str">
        <f t="shared" si="80"/>
        <v/>
      </c>
      <c r="N829" s="46" t="str">
        <f t="shared" si="83"/>
        <v/>
      </c>
      <c r="Q829" s="28" t="str">
        <f t="shared" si="81"/>
        <v/>
      </c>
      <c r="T829" s="30">
        <f t="shared" si="84"/>
        <v>0</v>
      </c>
      <c r="U829" s="30">
        <f t="shared" si="85"/>
        <v>0</v>
      </c>
      <c r="X829" s="67" t="str">
        <f t="shared" si="86"/>
        <v/>
      </c>
      <c r="Y829" s="31"/>
      <c r="Z829" s="30" t="str">
        <f t="shared" si="87"/>
        <v/>
      </c>
    </row>
    <row r="830" spans="2:26" ht="25.5" customHeight="1" x14ac:dyDescent="0.25">
      <c r="B830" s="83" t="str">
        <f t="shared" si="82"/>
        <v/>
      </c>
      <c r="L830" s="27" t="str">
        <f t="shared" si="80"/>
        <v/>
      </c>
      <c r="N830" s="46" t="str">
        <f t="shared" si="83"/>
        <v/>
      </c>
      <c r="Q830" s="28" t="str">
        <f t="shared" si="81"/>
        <v/>
      </c>
      <c r="T830" s="30">
        <f t="shared" si="84"/>
        <v>0</v>
      </c>
      <c r="U830" s="30">
        <f t="shared" si="85"/>
        <v>0</v>
      </c>
      <c r="X830" s="67" t="str">
        <f t="shared" si="86"/>
        <v/>
      </c>
      <c r="Y830" s="31"/>
      <c r="Z830" s="30" t="str">
        <f t="shared" si="87"/>
        <v/>
      </c>
    </row>
    <row r="831" spans="2:26" ht="25.5" customHeight="1" x14ac:dyDescent="0.25">
      <c r="B831" s="83" t="str">
        <f t="shared" si="82"/>
        <v/>
      </c>
      <c r="L831" s="27" t="str">
        <f t="shared" si="80"/>
        <v/>
      </c>
      <c r="N831" s="46" t="str">
        <f t="shared" si="83"/>
        <v/>
      </c>
      <c r="Q831" s="28" t="str">
        <f t="shared" si="81"/>
        <v/>
      </c>
      <c r="T831" s="30">
        <f t="shared" si="84"/>
        <v>0</v>
      </c>
      <c r="U831" s="30">
        <f t="shared" si="85"/>
        <v>0</v>
      </c>
      <c r="X831" s="67" t="str">
        <f t="shared" si="86"/>
        <v/>
      </c>
      <c r="Y831" s="31"/>
      <c r="Z831" s="30" t="str">
        <f t="shared" si="87"/>
        <v/>
      </c>
    </row>
    <row r="832" spans="2:26" ht="25.5" customHeight="1" x14ac:dyDescent="0.25">
      <c r="B832" s="83" t="str">
        <f t="shared" si="82"/>
        <v/>
      </c>
      <c r="L832" s="27" t="str">
        <f t="shared" si="80"/>
        <v/>
      </c>
      <c r="N832" s="46" t="str">
        <f t="shared" si="83"/>
        <v/>
      </c>
      <c r="Q832" s="28" t="str">
        <f t="shared" si="81"/>
        <v/>
      </c>
      <c r="T832" s="30">
        <f t="shared" si="84"/>
        <v>0</v>
      </c>
      <c r="U832" s="30">
        <f t="shared" si="85"/>
        <v>0</v>
      </c>
      <c r="X832" s="67" t="str">
        <f t="shared" si="86"/>
        <v/>
      </c>
      <c r="Y832" s="31"/>
      <c r="Z832" s="30" t="str">
        <f t="shared" si="87"/>
        <v/>
      </c>
    </row>
    <row r="833" spans="2:26" ht="25.5" customHeight="1" x14ac:dyDescent="0.25">
      <c r="B833" s="83" t="str">
        <f t="shared" si="82"/>
        <v/>
      </c>
      <c r="L833" s="27" t="str">
        <f t="shared" si="80"/>
        <v/>
      </c>
      <c r="N833" s="46" t="str">
        <f t="shared" si="83"/>
        <v/>
      </c>
      <c r="Q833" s="28" t="str">
        <f t="shared" si="81"/>
        <v/>
      </c>
      <c r="T833" s="30">
        <f t="shared" si="84"/>
        <v>0</v>
      </c>
      <c r="U833" s="30">
        <f t="shared" si="85"/>
        <v>0</v>
      </c>
      <c r="X833" s="67" t="str">
        <f t="shared" si="86"/>
        <v/>
      </c>
      <c r="Y833" s="31"/>
      <c r="Z833" s="30" t="str">
        <f t="shared" si="87"/>
        <v/>
      </c>
    </row>
    <row r="834" spans="2:26" ht="25.5" customHeight="1" x14ac:dyDescent="0.25">
      <c r="B834" s="83" t="str">
        <f t="shared" si="82"/>
        <v/>
      </c>
      <c r="L834" s="27" t="str">
        <f t="shared" ref="L834:L897" si="88">IF(K834&lt;&gt;"",VLOOKUP(K834,tenhang,2,0),"")</f>
        <v/>
      </c>
      <c r="N834" s="46" t="str">
        <f t="shared" si="83"/>
        <v/>
      </c>
      <c r="Q834" s="28" t="str">
        <f t="shared" ref="Q834:Q897" si="89">IF(K834&lt;&gt;"",VLOOKUP(K834,tenhang,3,0),"")</f>
        <v/>
      </c>
      <c r="T834" s="30">
        <f t="shared" si="84"/>
        <v>0</v>
      </c>
      <c r="U834" s="30">
        <f t="shared" si="85"/>
        <v>0</v>
      </c>
      <c r="X834" s="67" t="str">
        <f t="shared" si="86"/>
        <v/>
      </c>
      <c r="Y834" s="31"/>
      <c r="Z834" s="30" t="str">
        <f t="shared" si="87"/>
        <v/>
      </c>
    </row>
    <row r="835" spans="2:26" ht="25.5" customHeight="1" x14ac:dyDescent="0.25">
      <c r="B835" s="83" t="str">
        <f t="shared" ref="B835:B898" si="90">IF(I835&lt;&gt;"",IF(LEN(I835)&gt;9,LEFT(I835,10),"sai PO"),"")</f>
        <v/>
      </c>
      <c r="L835" s="27" t="str">
        <f t="shared" si="88"/>
        <v/>
      </c>
      <c r="N835" s="46" t="str">
        <f t="shared" ref="N835:N898" si="91">IF(K835&lt;&gt;"","K-HCM","")</f>
        <v/>
      </c>
      <c r="Q835" s="28" t="str">
        <f t="shared" si="89"/>
        <v/>
      </c>
      <c r="T835" s="30">
        <f t="shared" ref="T835:T898" si="92">IF(K835&lt;&gt;"",VLOOKUP(K835,tenhang,4,0),0)</f>
        <v>0</v>
      </c>
      <c r="U835" s="30">
        <f t="shared" ref="U835:U898" si="93">R835*T835</f>
        <v>0</v>
      </c>
      <c r="X835" s="67" t="str">
        <f t="shared" si="86"/>
        <v/>
      </c>
      <c r="Y835" s="31"/>
      <c r="Z835" s="30" t="str">
        <f t="shared" si="87"/>
        <v/>
      </c>
    </row>
    <row r="836" spans="2:26" ht="25.5" customHeight="1" x14ac:dyDescent="0.25">
      <c r="B836" s="83" t="str">
        <f t="shared" si="90"/>
        <v/>
      </c>
      <c r="L836" s="27" t="str">
        <f t="shared" si="88"/>
        <v/>
      </c>
      <c r="N836" s="46" t="str">
        <f t="shared" si="91"/>
        <v/>
      </c>
      <c r="Q836" s="28" t="str">
        <f t="shared" si="89"/>
        <v/>
      </c>
      <c r="T836" s="30">
        <f t="shared" si="92"/>
        <v>0</v>
      </c>
      <c r="U836" s="30">
        <f t="shared" si="93"/>
        <v>0</v>
      </c>
      <c r="X836" s="67" t="str">
        <f t="shared" si="86"/>
        <v/>
      </c>
      <c r="Y836" s="31"/>
      <c r="Z836" s="30" t="str">
        <f t="shared" si="87"/>
        <v/>
      </c>
    </row>
    <row r="837" spans="2:26" ht="25.5" customHeight="1" x14ac:dyDescent="0.25">
      <c r="B837" s="83" t="str">
        <f t="shared" si="90"/>
        <v/>
      </c>
      <c r="L837" s="27" t="str">
        <f t="shared" si="88"/>
        <v/>
      </c>
      <c r="N837" s="46" t="str">
        <f t="shared" si="91"/>
        <v/>
      </c>
      <c r="Q837" s="28" t="str">
        <f t="shared" si="89"/>
        <v/>
      </c>
      <c r="T837" s="30">
        <f t="shared" si="92"/>
        <v>0</v>
      </c>
      <c r="U837" s="30">
        <f t="shared" si="93"/>
        <v>0</v>
      </c>
      <c r="X837" s="67" t="str">
        <f t="shared" si="86"/>
        <v/>
      </c>
      <c r="Y837" s="31"/>
      <c r="Z837" s="30" t="str">
        <f t="shared" si="87"/>
        <v/>
      </c>
    </row>
    <row r="838" spans="2:26" ht="25.5" customHeight="1" x14ac:dyDescent="0.25">
      <c r="B838" s="83" t="str">
        <f t="shared" si="90"/>
        <v/>
      </c>
      <c r="L838" s="27" t="str">
        <f t="shared" si="88"/>
        <v/>
      </c>
      <c r="N838" s="46" t="str">
        <f t="shared" si="91"/>
        <v/>
      </c>
      <c r="Q838" s="28" t="str">
        <f t="shared" si="89"/>
        <v/>
      </c>
      <c r="T838" s="30">
        <f t="shared" si="92"/>
        <v>0</v>
      </c>
      <c r="U838" s="30">
        <f t="shared" si="93"/>
        <v>0</v>
      </c>
      <c r="X838" s="67" t="str">
        <f t="shared" si="86"/>
        <v/>
      </c>
      <c r="Y838" s="31"/>
      <c r="Z838" s="30" t="str">
        <f t="shared" si="87"/>
        <v/>
      </c>
    </row>
    <row r="839" spans="2:26" ht="25.5" customHeight="1" x14ac:dyDescent="0.25">
      <c r="B839" s="83" t="str">
        <f t="shared" si="90"/>
        <v/>
      </c>
      <c r="L839" s="27" t="str">
        <f t="shared" si="88"/>
        <v/>
      </c>
      <c r="N839" s="46" t="str">
        <f t="shared" si="91"/>
        <v/>
      </c>
      <c r="Q839" s="28" t="str">
        <f t="shared" si="89"/>
        <v/>
      </c>
      <c r="T839" s="30">
        <f t="shared" si="92"/>
        <v>0</v>
      </c>
      <c r="U839" s="30">
        <f t="shared" si="93"/>
        <v>0</v>
      </c>
      <c r="X839" s="67" t="str">
        <f t="shared" si="86"/>
        <v/>
      </c>
      <c r="Y839" s="31"/>
      <c r="Z839" s="30" t="str">
        <f t="shared" si="87"/>
        <v/>
      </c>
    </row>
    <row r="840" spans="2:26" ht="25.5" customHeight="1" x14ac:dyDescent="0.25">
      <c r="B840" s="83" t="str">
        <f t="shared" si="90"/>
        <v/>
      </c>
      <c r="L840" s="27" t="str">
        <f t="shared" si="88"/>
        <v/>
      </c>
      <c r="N840" s="46" t="str">
        <f t="shared" si="91"/>
        <v/>
      </c>
      <c r="Q840" s="28" t="str">
        <f t="shared" si="89"/>
        <v/>
      </c>
      <c r="T840" s="30">
        <f t="shared" si="92"/>
        <v>0</v>
      </c>
      <c r="U840" s="30">
        <f t="shared" si="93"/>
        <v>0</v>
      </c>
      <c r="X840" s="67" t="str">
        <f t="shared" si="86"/>
        <v/>
      </c>
      <c r="Y840" s="31"/>
      <c r="Z840" s="30" t="str">
        <f t="shared" si="87"/>
        <v/>
      </c>
    </row>
    <row r="841" spans="2:26" ht="25.5" customHeight="1" x14ac:dyDescent="0.25">
      <c r="B841" s="83" t="str">
        <f t="shared" si="90"/>
        <v/>
      </c>
      <c r="L841" s="27" t="str">
        <f t="shared" si="88"/>
        <v/>
      </c>
      <c r="N841" s="46" t="str">
        <f t="shared" si="91"/>
        <v/>
      </c>
      <c r="Q841" s="28" t="str">
        <f t="shared" si="89"/>
        <v/>
      </c>
      <c r="T841" s="30">
        <f t="shared" si="92"/>
        <v>0</v>
      </c>
      <c r="U841" s="30">
        <f t="shared" si="93"/>
        <v>0</v>
      </c>
      <c r="X841" s="67" t="str">
        <f t="shared" si="86"/>
        <v/>
      </c>
      <c r="Y841" s="31"/>
      <c r="Z841" s="30" t="str">
        <f t="shared" si="87"/>
        <v/>
      </c>
    </row>
    <row r="842" spans="2:26" ht="25.5" customHeight="1" x14ac:dyDescent="0.25">
      <c r="B842" s="83" t="str">
        <f t="shared" si="90"/>
        <v/>
      </c>
      <c r="L842" s="27" t="str">
        <f t="shared" si="88"/>
        <v/>
      </c>
      <c r="N842" s="46" t="str">
        <f t="shared" si="91"/>
        <v/>
      </c>
      <c r="Q842" s="28" t="str">
        <f t="shared" si="89"/>
        <v/>
      </c>
      <c r="T842" s="30">
        <f t="shared" si="92"/>
        <v>0</v>
      </c>
      <c r="U842" s="30">
        <f t="shared" si="93"/>
        <v>0</v>
      </c>
      <c r="X842" s="67" t="str">
        <f t="shared" ref="X842:X905" si="94">IF(K842&lt;&gt;"",8,"")</f>
        <v/>
      </c>
      <c r="Y842" s="31"/>
      <c r="Z842" s="30" t="str">
        <f t="shared" ref="Z842:Z905" si="95">IF(K842&lt;&gt;"",ROUND(U842*X842*1%,0),"")</f>
        <v/>
      </c>
    </row>
    <row r="843" spans="2:26" ht="25.5" customHeight="1" x14ac:dyDescent="0.25">
      <c r="B843" s="83" t="str">
        <f t="shared" si="90"/>
        <v/>
      </c>
      <c r="L843" s="27" t="str">
        <f t="shared" si="88"/>
        <v/>
      </c>
      <c r="N843" s="46" t="str">
        <f t="shared" si="91"/>
        <v/>
      </c>
      <c r="Q843" s="28" t="str">
        <f t="shared" si="89"/>
        <v/>
      </c>
      <c r="T843" s="30">
        <f t="shared" si="92"/>
        <v>0</v>
      </c>
      <c r="U843" s="30">
        <f t="shared" si="93"/>
        <v>0</v>
      </c>
      <c r="X843" s="67" t="str">
        <f t="shared" si="94"/>
        <v/>
      </c>
      <c r="Y843" s="31"/>
      <c r="Z843" s="30" t="str">
        <f t="shared" si="95"/>
        <v/>
      </c>
    </row>
    <row r="844" spans="2:26" ht="25.5" customHeight="1" x14ac:dyDescent="0.25">
      <c r="B844" s="83" t="str">
        <f t="shared" si="90"/>
        <v/>
      </c>
      <c r="L844" s="27" t="str">
        <f t="shared" si="88"/>
        <v/>
      </c>
      <c r="N844" s="46" t="str">
        <f t="shared" si="91"/>
        <v/>
      </c>
      <c r="Q844" s="28" t="str">
        <f t="shared" si="89"/>
        <v/>
      </c>
      <c r="T844" s="30">
        <f t="shared" si="92"/>
        <v>0</v>
      </c>
      <c r="U844" s="30">
        <f t="shared" si="93"/>
        <v>0</v>
      </c>
      <c r="X844" s="67" t="str">
        <f t="shared" si="94"/>
        <v/>
      </c>
      <c r="Y844" s="31"/>
      <c r="Z844" s="30" t="str">
        <f t="shared" si="95"/>
        <v/>
      </c>
    </row>
    <row r="845" spans="2:26" ht="25.5" customHeight="1" x14ac:dyDescent="0.25">
      <c r="B845" s="83" t="str">
        <f t="shared" si="90"/>
        <v/>
      </c>
      <c r="L845" s="27" t="str">
        <f t="shared" si="88"/>
        <v/>
      </c>
      <c r="N845" s="46" t="str">
        <f t="shared" si="91"/>
        <v/>
      </c>
      <c r="Q845" s="28" t="str">
        <f t="shared" si="89"/>
        <v/>
      </c>
      <c r="T845" s="30">
        <f t="shared" si="92"/>
        <v>0</v>
      </c>
      <c r="U845" s="30">
        <f t="shared" si="93"/>
        <v>0</v>
      </c>
      <c r="X845" s="67" t="str">
        <f t="shared" si="94"/>
        <v/>
      </c>
      <c r="Y845" s="31"/>
      <c r="Z845" s="30" t="str">
        <f t="shared" si="95"/>
        <v/>
      </c>
    </row>
    <row r="846" spans="2:26" ht="25.5" customHeight="1" x14ac:dyDescent="0.25">
      <c r="B846" s="83" t="str">
        <f t="shared" si="90"/>
        <v/>
      </c>
      <c r="L846" s="27" t="str">
        <f t="shared" si="88"/>
        <v/>
      </c>
      <c r="N846" s="46" t="str">
        <f t="shared" si="91"/>
        <v/>
      </c>
      <c r="Q846" s="28" t="str">
        <f t="shared" si="89"/>
        <v/>
      </c>
      <c r="T846" s="30">
        <f t="shared" si="92"/>
        <v>0</v>
      </c>
      <c r="U846" s="30">
        <f t="shared" si="93"/>
        <v>0</v>
      </c>
      <c r="X846" s="67" t="str">
        <f t="shared" si="94"/>
        <v/>
      </c>
      <c r="Y846" s="31"/>
      <c r="Z846" s="30" t="str">
        <f t="shared" si="95"/>
        <v/>
      </c>
    </row>
    <row r="847" spans="2:26" ht="25.5" customHeight="1" x14ac:dyDescent="0.25">
      <c r="B847" s="83" t="str">
        <f t="shared" si="90"/>
        <v/>
      </c>
      <c r="L847" s="27" t="str">
        <f t="shared" si="88"/>
        <v/>
      </c>
      <c r="N847" s="46" t="str">
        <f t="shared" si="91"/>
        <v/>
      </c>
      <c r="Q847" s="28" t="str">
        <f t="shared" si="89"/>
        <v/>
      </c>
      <c r="T847" s="30">
        <f t="shared" si="92"/>
        <v>0</v>
      </c>
      <c r="U847" s="30">
        <f t="shared" si="93"/>
        <v>0</v>
      </c>
      <c r="X847" s="67" t="str">
        <f t="shared" si="94"/>
        <v/>
      </c>
      <c r="Y847" s="31"/>
      <c r="Z847" s="30" t="str">
        <f t="shared" si="95"/>
        <v/>
      </c>
    </row>
    <row r="848" spans="2:26" ht="25.5" customHeight="1" x14ac:dyDescent="0.25">
      <c r="B848" s="83" t="str">
        <f t="shared" si="90"/>
        <v/>
      </c>
      <c r="L848" s="27" t="str">
        <f t="shared" si="88"/>
        <v/>
      </c>
      <c r="N848" s="46" t="str">
        <f t="shared" si="91"/>
        <v/>
      </c>
      <c r="Q848" s="28" t="str">
        <f t="shared" si="89"/>
        <v/>
      </c>
      <c r="T848" s="30">
        <f t="shared" si="92"/>
        <v>0</v>
      </c>
      <c r="U848" s="30">
        <f t="shared" si="93"/>
        <v>0</v>
      </c>
      <c r="X848" s="67" t="str">
        <f t="shared" si="94"/>
        <v/>
      </c>
      <c r="Y848" s="31"/>
      <c r="Z848" s="30" t="str">
        <f t="shared" si="95"/>
        <v/>
      </c>
    </row>
    <row r="849" spans="2:26" ht="25.5" customHeight="1" x14ac:dyDescent="0.25">
      <c r="B849" s="83" t="str">
        <f t="shared" si="90"/>
        <v/>
      </c>
      <c r="L849" s="27" t="str">
        <f t="shared" si="88"/>
        <v/>
      </c>
      <c r="N849" s="46" t="str">
        <f t="shared" si="91"/>
        <v/>
      </c>
      <c r="Q849" s="28" t="str">
        <f t="shared" si="89"/>
        <v/>
      </c>
      <c r="T849" s="30">
        <f t="shared" si="92"/>
        <v>0</v>
      </c>
      <c r="U849" s="30">
        <f t="shared" si="93"/>
        <v>0</v>
      </c>
      <c r="X849" s="67" t="str">
        <f t="shared" si="94"/>
        <v/>
      </c>
      <c r="Y849" s="31"/>
      <c r="Z849" s="30" t="str">
        <f t="shared" si="95"/>
        <v/>
      </c>
    </row>
    <row r="850" spans="2:26" ht="25.5" customHeight="1" x14ac:dyDescent="0.25">
      <c r="B850" s="83" t="str">
        <f t="shared" si="90"/>
        <v/>
      </c>
      <c r="L850" s="27" t="str">
        <f t="shared" si="88"/>
        <v/>
      </c>
      <c r="N850" s="46" t="str">
        <f t="shared" si="91"/>
        <v/>
      </c>
      <c r="Q850" s="28" t="str">
        <f t="shared" si="89"/>
        <v/>
      </c>
      <c r="T850" s="30">
        <f t="shared" si="92"/>
        <v>0</v>
      </c>
      <c r="U850" s="30">
        <f t="shared" si="93"/>
        <v>0</v>
      </c>
      <c r="X850" s="67" t="str">
        <f t="shared" si="94"/>
        <v/>
      </c>
      <c r="Y850" s="31"/>
      <c r="Z850" s="30" t="str">
        <f t="shared" si="95"/>
        <v/>
      </c>
    </row>
    <row r="851" spans="2:26" ht="25.5" customHeight="1" x14ac:dyDescent="0.25">
      <c r="B851" s="83" t="str">
        <f t="shared" si="90"/>
        <v/>
      </c>
      <c r="L851" s="27" t="str">
        <f t="shared" si="88"/>
        <v/>
      </c>
      <c r="N851" s="46" t="str">
        <f t="shared" si="91"/>
        <v/>
      </c>
      <c r="Q851" s="28" t="str">
        <f t="shared" si="89"/>
        <v/>
      </c>
      <c r="T851" s="30">
        <f t="shared" si="92"/>
        <v>0</v>
      </c>
      <c r="U851" s="30">
        <f t="shared" si="93"/>
        <v>0</v>
      </c>
      <c r="X851" s="67" t="str">
        <f t="shared" si="94"/>
        <v/>
      </c>
      <c r="Y851" s="31"/>
      <c r="Z851" s="30" t="str">
        <f t="shared" si="95"/>
        <v/>
      </c>
    </row>
    <row r="852" spans="2:26" ht="25.5" customHeight="1" x14ac:dyDescent="0.25">
      <c r="B852" s="83" t="str">
        <f t="shared" si="90"/>
        <v/>
      </c>
      <c r="L852" s="27" t="str">
        <f t="shared" si="88"/>
        <v/>
      </c>
      <c r="N852" s="46" t="str">
        <f t="shared" si="91"/>
        <v/>
      </c>
      <c r="Q852" s="28" t="str">
        <f t="shared" si="89"/>
        <v/>
      </c>
      <c r="T852" s="30">
        <f t="shared" si="92"/>
        <v>0</v>
      </c>
      <c r="U852" s="30">
        <f t="shared" si="93"/>
        <v>0</v>
      </c>
      <c r="X852" s="67" t="str">
        <f t="shared" si="94"/>
        <v/>
      </c>
      <c r="Y852" s="31"/>
      <c r="Z852" s="30" t="str">
        <f t="shared" si="95"/>
        <v/>
      </c>
    </row>
    <row r="853" spans="2:26" ht="25.5" customHeight="1" x14ac:dyDescent="0.25">
      <c r="B853" s="83" t="str">
        <f t="shared" si="90"/>
        <v/>
      </c>
      <c r="L853" s="27" t="str">
        <f t="shared" si="88"/>
        <v/>
      </c>
      <c r="N853" s="46" t="str">
        <f t="shared" si="91"/>
        <v/>
      </c>
      <c r="Q853" s="28" t="str">
        <f t="shared" si="89"/>
        <v/>
      </c>
      <c r="T853" s="30">
        <f t="shared" si="92"/>
        <v>0</v>
      </c>
      <c r="U853" s="30">
        <f t="shared" si="93"/>
        <v>0</v>
      </c>
      <c r="X853" s="67" t="str">
        <f t="shared" si="94"/>
        <v/>
      </c>
      <c r="Y853" s="31"/>
      <c r="Z853" s="30" t="str">
        <f t="shared" si="95"/>
        <v/>
      </c>
    </row>
    <row r="854" spans="2:26" ht="25.5" customHeight="1" x14ac:dyDescent="0.25">
      <c r="B854" s="83" t="str">
        <f t="shared" si="90"/>
        <v/>
      </c>
      <c r="L854" s="27" t="str">
        <f t="shared" si="88"/>
        <v/>
      </c>
      <c r="N854" s="46" t="str">
        <f t="shared" si="91"/>
        <v/>
      </c>
      <c r="Q854" s="28" t="str">
        <f t="shared" si="89"/>
        <v/>
      </c>
      <c r="T854" s="30">
        <f t="shared" si="92"/>
        <v>0</v>
      </c>
      <c r="U854" s="30">
        <f t="shared" si="93"/>
        <v>0</v>
      </c>
      <c r="X854" s="67" t="str">
        <f t="shared" si="94"/>
        <v/>
      </c>
      <c r="Y854" s="31"/>
      <c r="Z854" s="30" t="str">
        <f t="shared" si="95"/>
        <v/>
      </c>
    </row>
    <row r="855" spans="2:26" ht="25.5" customHeight="1" x14ac:dyDescent="0.25">
      <c r="B855" s="83" t="str">
        <f t="shared" si="90"/>
        <v/>
      </c>
      <c r="L855" s="27" t="str">
        <f t="shared" si="88"/>
        <v/>
      </c>
      <c r="N855" s="46" t="str">
        <f t="shared" si="91"/>
        <v/>
      </c>
      <c r="Q855" s="28" t="str">
        <f t="shared" si="89"/>
        <v/>
      </c>
      <c r="T855" s="30">
        <f t="shared" si="92"/>
        <v>0</v>
      </c>
      <c r="U855" s="30">
        <f t="shared" si="93"/>
        <v>0</v>
      </c>
      <c r="X855" s="67" t="str">
        <f t="shared" si="94"/>
        <v/>
      </c>
      <c r="Y855" s="31"/>
      <c r="Z855" s="30" t="str">
        <f t="shared" si="95"/>
        <v/>
      </c>
    </row>
    <row r="856" spans="2:26" ht="25.5" customHeight="1" x14ac:dyDescent="0.25">
      <c r="B856" s="83" t="str">
        <f t="shared" si="90"/>
        <v/>
      </c>
      <c r="L856" s="27" t="str">
        <f t="shared" si="88"/>
        <v/>
      </c>
      <c r="N856" s="46" t="str">
        <f t="shared" si="91"/>
        <v/>
      </c>
      <c r="Q856" s="28" t="str">
        <f t="shared" si="89"/>
        <v/>
      </c>
      <c r="T856" s="30">
        <f t="shared" si="92"/>
        <v>0</v>
      </c>
      <c r="U856" s="30">
        <f t="shared" si="93"/>
        <v>0</v>
      </c>
      <c r="X856" s="67" t="str">
        <f t="shared" si="94"/>
        <v/>
      </c>
      <c r="Y856" s="31"/>
      <c r="Z856" s="30" t="str">
        <f t="shared" si="95"/>
        <v/>
      </c>
    </row>
    <row r="857" spans="2:26" ht="25.5" customHeight="1" x14ac:dyDescent="0.25">
      <c r="B857" s="83" t="str">
        <f t="shared" si="90"/>
        <v/>
      </c>
      <c r="L857" s="27" t="str">
        <f t="shared" si="88"/>
        <v/>
      </c>
      <c r="N857" s="46" t="str">
        <f t="shared" si="91"/>
        <v/>
      </c>
      <c r="Q857" s="28" t="str">
        <f t="shared" si="89"/>
        <v/>
      </c>
      <c r="T857" s="30">
        <f t="shared" si="92"/>
        <v>0</v>
      </c>
      <c r="U857" s="30">
        <f t="shared" si="93"/>
        <v>0</v>
      </c>
      <c r="X857" s="67" t="str">
        <f t="shared" si="94"/>
        <v/>
      </c>
      <c r="Y857" s="31"/>
      <c r="Z857" s="30" t="str">
        <f t="shared" si="95"/>
        <v/>
      </c>
    </row>
    <row r="858" spans="2:26" ht="25.5" customHeight="1" x14ac:dyDescent="0.25">
      <c r="B858" s="83" t="str">
        <f t="shared" si="90"/>
        <v/>
      </c>
      <c r="L858" s="27" t="str">
        <f t="shared" si="88"/>
        <v/>
      </c>
      <c r="N858" s="46" t="str">
        <f t="shared" si="91"/>
        <v/>
      </c>
      <c r="Q858" s="28" t="str">
        <f t="shared" si="89"/>
        <v/>
      </c>
      <c r="T858" s="30">
        <f t="shared" si="92"/>
        <v>0</v>
      </c>
      <c r="U858" s="30">
        <f t="shared" si="93"/>
        <v>0</v>
      </c>
      <c r="X858" s="67" t="str">
        <f t="shared" si="94"/>
        <v/>
      </c>
      <c r="Y858" s="31"/>
      <c r="Z858" s="30" t="str">
        <f t="shared" si="95"/>
        <v/>
      </c>
    </row>
    <row r="859" spans="2:26" ht="25.5" customHeight="1" x14ac:dyDescent="0.25">
      <c r="B859" s="83" t="str">
        <f t="shared" si="90"/>
        <v/>
      </c>
      <c r="L859" s="27" t="str">
        <f t="shared" si="88"/>
        <v/>
      </c>
      <c r="N859" s="46" t="str">
        <f t="shared" si="91"/>
        <v/>
      </c>
      <c r="Q859" s="28" t="str">
        <f t="shared" si="89"/>
        <v/>
      </c>
      <c r="T859" s="30">
        <f t="shared" si="92"/>
        <v>0</v>
      </c>
      <c r="U859" s="30">
        <f t="shared" si="93"/>
        <v>0</v>
      </c>
      <c r="X859" s="67" t="str">
        <f t="shared" si="94"/>
        <v/>
      </c>
      <c r="Y859" s="31"/>
      <c r="Z859" s="30" t="str">
        <f t="shared" si="95"/>
        <v/>
      </c>
    </row>
    <row r="860" spans="2:26" ht="25.5" customHeight="1" x14ac:dyDescent="0.25">
      <c r="B860" s="83" t="str">
        <f t="shared" si="90"/>
        <v/>
      </c>
      <c r="L860" s="27" t="str">
        <f t="shared" si="88"/>
        <v/>
      </c>
      <c r="N860" s="46" t="str">
        <f t="shared" si="91"/>
        <v/>
      </c>
      <c r="Q860" s="28" t="str">
        <f t="shared" si="89"/>
        <v/>
      </c>
      <c r="T860" s="30">
        <f t="shared" si="92"/>
        <v>0</v>
      </c>
      <c r="U860" s="30">
        <f t="shared" si="93"/>
        <v>0</v>
      </c>
      <c r="X860" s="67" t="str">
        <f t="shared" si="94"/>
        <v/>
      </c>
      <c r="Y860" s="31"/>
      <c r="Z860" s="30" t="str">
        <f t="shared" si="95"/>
        <v/>
      </c>
    </row>
    <row r="861" spans="2:26" ht="25.5" customHeight="1" x14ac:dyDescent="0.25">
      <c r="B861" s="83" t="str">
        <f t="shared" si="90"/>
        <v/>
      </c>
      <c r="L861" s="27" t="str">
        <f t="shared" si="88"/>
        <v/>
      </c>
      <c r="N861" s="46" t="str">
        <f t="shared" si="91"/>
        <v/>
      </c>
      <c r="Q861" s="28" t="str">
        <f t="shared" si="89"/>
        <v/>
      </c>
      <c r="T861" s="30">
        <f t="shared" si="92"/>
        <v>0</v>
      </c>
      <c r="U861" s="30">
        <f t="shared" si="93"/>
        <v>0</v>
      </c>
      <c r="X861" s="67" t="str">
        <f t="shared" si="94"/>
        <v/>
      </c>
      <c r="Y861" s="31"/>
      <c r="Z861" s="30" t="str">
        <f t="shared" si="95"/>
        <v/>
      </c>
    </row>
    <row r="862" spans="2:26" ht="25.5" customHeight="1" x14ac:dyDescent="0.25">
      <c r="B862" s="83" t="str">
        <f t="shared" si="90"/>
        <v/>
      </c>
      <c r="L862" s="27" t="str">
        <f t="shared" si="88"/>
        <v/>
      </c>
      <c r="N862" s="46" t="str">
        <f t="shared" si="91"/>
        <v/>
      </c>
      <c r="Q862" s="28" t="str">
        <f t="shared" si="89"/>
        <v/>
      </c>
      <c r="T862" s="30">
        <f t="shared" si="92"/>
        <v>0</v>
      </c>
      <c r="U862" s="30">
        <f t="shared" si="93"/>
        <v>0</v>
      </c>
      <c r="X862" s="67" t="str">
        <f t="shared" si="94"/>
        <v/>
      </c>
      <c r="Y862" s="31"/>
      <c r="Z862" s="30" t="str">
        <f t="shared" si="95"/>
        <v/>
      </c>
    </row>
    <row r="863" spans="2:26" ht="25.5" customHeight="1" x14ac:dyDescent="0.25">
      <c r="B863" s="83" t="str">
        <f t="shared" si="90"/>
        <v/>
      </c>
      <c r="L863" s="27" t="str">
        <f t="shared" si="88"/>
        <v/>
      </c>
      <c r="N863" s="46" t="str">
        <f t="shared" si="91"/>
        <v/>
      </c>
      <c r="Q863" s="28" t="str">
        <f t="shared" si="89"/>
        <v/>
      </c>
      <c r="T863" s="30">
        <f t="shared" si="92"/>
        <v>0</v>
      </c>
      <c r="U863" s="30">
        <f t="shared" si="93"/>
        <v>0</v>
      </c>
      <c r="X863" s="67" t="str">
        <f t="shared" si="94"/>
        <v/>
      </c>
      <c r="Y863" s="31"/>
      <c r="Z863" s="30" t="str">
        <f t="shared" si="95"/>
        <v/>
      </c>
    </row>
    <row r="864" spans="2:26" ht="25.5" customHeight="1" x14ac:dyDescent="0.25">
      <c r="B864" s="83" t="str">
        <f t="shared" si="90"/>
        <v/>
      </c>
      <c r="L864" s="27" t="str">
        <f t="shared" si="88"/>
        <v/>
      </c>
      <c r="N864" s="46" t="str">
        <f t="shared" si="91"/>
        <v/>
      </c>
      <c r="Q864" s="28" t="str">
        <f t="shared" si="89"/>
        <v/>
      </c>
      <c r="T864" s="30">
        <f t="shared" si="92"/>
        <v>0</v>
      </c>
      <c r="U864" s="30">
        <f t="shared" si="93"/>
        <v>0</v>
      </c>
      <c r="X864" s="67" t="str">
        <f t="shared" si="94"/>
        <v/>
      </c>
      <c r="Y864" s="31"/>
      <c r="Z864" s="30" t="str">
        <f t="shared" si="95"/>
        <v/>
      </c>
    </row>
    <row r="865" spans="2:26" ht="25.5" customHeight="1" x14ac:dyDescent="0.25">
      <c r="B865" s="83" t="str">
        <f t="shared" si="90"/>
        <v/>
      </c>
      <c r="L865" s="27" t="str">
        <f t="shared" si="88"/>
        <v/>
      </c>
      <c r="N865" s="46" t="str">
        <f t="shared" si="91"/>
        <v/>
      </c>
      <c r="Q865" s="28" t="str">
        <f t="shared" si="89"/>
        <v/>
      </c>
      <c r="T865" s="30">
        <f t="shared" si="92"/>
        <v>0</v>
      </c>
      <c r="U865" s="30">
        <f t="shared" si="93"/>
        <v>0</v>
      </c>
      <c r="X865" s="67" t="str">
        <f t="shared" si="94"/>
        <v/>
      </c>
      <c r="Y865" s="31"/>
      <c r="Z865" s="30" t="str">
        <f t="shared" si="95"/>
        <v/>
      </c>
    </row>
    <row r="866" spans="2:26" ht="25.5" customHeight="1" x14ac:dyDescent="0.25">
      <c r="B866" s="83" t="str">
        <f t="shared" si="90"/>
        <v/>
      </c>
      <c r="L866" s="27" t="str">
        <f t="shared" si="88"/>
        <v/>
      </c>
      <c r="N866" s="46" t="str">
        <f t="shared" si="91"/>
        <v/>
      </c>
      <c r="Q866" s="28" t="str">
        <f t="shared" si="89"/>
        <v/>
      </c>
      <c r="T866" s="30">
        <f t="shared" si="92"/>
        <v>0</v>
      </c>
      <c r="U866" s="30">
        <f t="shared" si="93"/>
        <v>0</v>
      </c>
      <c r="X866" s="67" t="str">
        <f t="shared" si="94"/>
        <v/>
      </c>
      <c r="Y866" s="31"/>
      <c r="Z866" s="30" t="str">
        <f t="shared" si="95"/>
        <v/>
      </c>
    </row>
    <row r="867" spans="2:26" ht="25.5" customHeight="1" x14ac:dyDescent="0.25">
      <c r="B867" s="83" t="str">
        <f t="shared" si="90"/>
        <v/>
      </c>
      <c r="L867" s="27" t="str">
        <f t="shared" si="88"/>
        <v/>
      </c>
      <c r="N867" s="46" t="str">
        <f t="shared" si="91"/>
        <v/>
      </c>
      <c r="Q867" s="28" t="str">
        <f t="shared" si="89"/>
        <v/>
      </c>
      <c r="T867" s="30">
        <f t="shared" si="92"/>
        <v>0</v>
      </c>
      <c r="U867" s="30">
        <f t="shared" si="93"/>
        <v>0</v>
      </c>
      <c r="X867" s="67" t="str">
        <f t="shared" si="94"/>
        <v/>
      </c>
      <c r="Y867" s="31"/>
      <c r="Z867" s="30" t="str">
        <f t="shared" si="95"/>
        <v/>
      </c>
    </row>
    <row r="868" spans="2:26" ht="25.5" customHeight="1" x14ac:dyDescent="0.25">
      <c r="B868" s="83" t="str">
        <f t="shared" si="90"/>
        <v/>
      </c>
      <c r="L868" s="27" t="str">
        <f t="shared" si="88"/>
        <v/>
      </c>
      <c r="N868" s="46" t="str">
        <f t="shared" si="91"/>
        <v/>
      </c>
      <c r="Q868" s="28" t="str">
        <f t="shared" si="89"/>
        <v/>
      </c>
      <c r="T868" s="30">
        <f t="shared" si="92"/>
        <v>0</v>
      </c>
      <c r="U868" s="30">
        <f t="shared" si="93"/>
        <v>0</v>
      </c>
      <c r="X868" s="67" t="str">
        <f t="shared" si="94"/>
        <v/>
      </c>
      <c r="Y868" s="31"/>
      <c r="Z868" s="30" t="str">
        <f t="shared" si="95"/>
        <v/>
      </c>
    </row>
    <row r="869" spans="2:26" ht="25.5" customHeight="1" x14ac:dyDescent="0.25">
      <c r="B869" s="83" t="str">
        <f t="shared" si="90"/>
        <v/>
      </c>
      <c r="L869" s="27" t="str">
        <f t="shared" si="88"/>
        <v/>
      </c>
      <c r="N869" s="46" t="str">
        <f t="shared" si="91"/>
        <v/>
      </c>
      <c r="Q869" s="28" t="str">
        <f t="shared" si="89"/>
        <v/>
      </c>
      <c r="T869" s="30">
        <f t="shared" si="92"/>
        <v>0</v>
      </c>
      <c r="U869" s="30">
        <f t="shared" si="93"/>
        <v>0</v>
      </c>
      <c r="X869" s="67" t="str">
        <f t="shared" si="94"/>
        <v/>
      </c>
      <c r="Y869" s="31"/>
      <c r="Z869" s="30" t="str">
        <f t="shared" si="95"/>
        <v/>
      </c>
    </row>
    <row r="870" spans="2:26" ht="25.5" customHeight="1" x14ac:dyDescent="0.25">
      <c r="B870" s="83" t="str">
        <f t="shared" si="90"/>
        <v/>
      </c>
      <c r="L870" s="27" t="str">
        <f t="shared" si="88"/>
        <v/>
      </c>
      <c r="N870" s="46" t="str">
        <f t="shared" si="91"/>
        <v/>
      </c>
      <c r="Q870" s="28" t="str">
        <f t="shared" si="89"/>
        <v/>
      </c>
      <c r="T870" s="30">
        <f t="shared" si="92"/>
        <v>0</v>
      </c>
      <c r="U870" s="30">
        <f t="shared" si="93"/>
        <v>0</v>
      </c>
      <c r="X870" s="67" t="str">
        <f t="shared" si="94"/>
        <v/>
      </c>
      <c r="Y870" s="31"/>
      <c r="Z870" s="30" t="str">
        <f t="shared" si="95"/>
        <v/>
      </c>
    </row>
    <row r="871" spans="2:26" ht="25.5" customHeight="1" x14ac:dyDescent="0.25">
      <c r="B871" s="83" t="str">
        <f t="shared" si="90"/>
        <v/>
      </c>
      <c r="L871" s="27" t="str">
        <f t="shared" si="88"/>
        <v/>
      </c>
      <c r="N871" s="46" t="str">
        <f t="shared" si="91"/>
        <v/>
      </c>
      <c r="Q871" s="28" t="str">
        <f t="shared" si="89"/>
        <v/>
      </c>
      <c r="T871" s="30">
        <f t="shared" si="92"/>
        <v>0</v>
      </c>
      <c r="U871" s="30">
        <f t="shared" si="93"/>
        <v>0</v>
      </c>
      <c r="X871" s="67" t="str">
        <f t="shared" si="94"/>
        <v/>
      </c>
      <c r="Y871" s="31"/>
      <c r="Z871" s="30" t="str">
        <f t="shared" si="95"/>
        <v/>
      </c>
    </row>
    <row r="872" spans="2:26" ht="25.5" customHeight="1" x14ac:dyDescent="0.25">
      <c r="B872" s="83" t="str">
        <f t="shared" si="90"/>
        <v/>
      </c>
      <c r="L872" s="27" t="str">
        <f t="shared" si="88"/>
        <v/>
      </c>
      <c r="N872" s="46" t="str">
        <f t="shared" si="91"/>
        <v/>
      </c>
      <c r="Q872" s="28" t="str">
        <f t="shared" si="89"/>
        <v/>
      </c>
      <c r="T872" s="30">
        <f t="shared" si="92"/>
        <v>0</v>
      </c>
      <c r="U872" s="30">
        <f t="shared" si="93"/>
        <v>0</v>
      </c>
      <c r="X872" s="67" t="str">
        <f t="shared" si="94"/>
        <v/>
      </c>
      <c r="Y872" s="31"/>
      <c r="Z872" s="30" t="str">
        <f t="shared" si="95"/>
        <v/>
      </c>
    </row>
    <row r="873" spans="2:26" ht="25.5" customHeight="1" x14ac:dyDescent="0.25">
      <c r="B873" s="83" t="str">
        <f t="shared" si="90"/>
        <v/>
      </c>
      <c r="L873" s="27" t="str">
        <f t="shared" si="88"/>
        <v/>
      </c>
      <c r="N873" s="46" t="str">
        <f t="shared" si="91"/>
        <v/>
      </c>
      <c r="Q873" s="28" t="str">
        <f t="shared" si="89"/>
        <v/>
      </c>
      <c r="T873" s="30">
        <f t="shared" si="92"/>
        <v>0</v>
      </c>
      <c r="U873" s="30">
        <f t="shared" si="93"/>
        <v>0</v>
      </c>
      <c r="X873" s="67" t="str">
        <f t="shared" si="94"/>
        <v/>
      </c>
      <c r="Y873" s="31"/>
      <c r="Z873" s="30" t="str">
        <f t="shared" si="95"/>
        <v/>
      </c>
    </row>
    <row r="874" spans="2:26" ht="25.5" customHeight="1" x14ac:dyDescent="0.25">
      <c r="B874" s="83" t="str">
        <f t="shared" si="90"/>
        <v/>
      </c>
      <c r="L874" s="27" t="str">
        <f t="shared" si="88"/>
        <v/>
      </c>
      <c r="N874" s="46" t="str">
        <f t="shared" si="91"/>
        <v/>
      </c>
      <c r="Q874" s="28" t="str">
        <f t="shared" si="89"/>
        <v/>
      </c>
      <c r="T874" s="30">
        <f t="shared" si="92"/>
        <v>0</v>
      </c>
      <c r="U874" s="30">
        <f t="shared" si="93"/>
        <v>0</v>
      </c>
      <c r="X874" s="67" t="str">
        <f t="shared" si="94"/>
        <v/>
      </c>
      <c r="Y874" s="31"/>
      <c r="Z874" s="30" t="str">
        <f t="shared" si="95"/>
        <v/>
      </c>
    </row>
    <row r="875" spans="2:26" ht="25.5" customHeight="1" x14ac:dyDescent="0.25">
      <c r="B875" s="83" t="str">
        <f t="shared" si="90"/>
        <v/>
      </c>
      <c r="L875" s="27" t="str">
        <f t="shared" si="88"/>
        <v/>
      </c>
      <c r="N875" s="46" t="str">
        <f t="shared" si="91"/>
        <v/>
      </c>
      <c r="Q875" s="28" t="str">
        <f t="shared" si="89"/>
        <v/>
      </c>
      <c r="T875" s="30">
        <f t="shared" si="92"/>
        <v>0</v>
      </c>
      <c r="U875" s="30">
        <f t="shared" si="93"/>
        <v>0</v>
      </c>
      <c r="X875" s="67" t="str">
        <f t="shared" si="94"/>
        <v/>
      </c>
      <c r="Y875" s="31"/>
      <c r="Z875" s="30" t="str">
        <f t="shared" si="95"/>
        <v/>
      </c>
    </row>
    <row r="876" spans="2:26" ht="25.5" customHeight="1" x14ac:dyDescent="0.25">
      <c r="B876" s="83" t="str">
        <f t="shared" si="90"/>
        <v/>
      </c>
      <c r="L876" s="27" t="str">
        <f t="shared" si="88"/>
        <v/>
      </c>
      <c r="N876" s="46" t="str">
        <f t="shared" si="91"/>
        <v/>
      </c>
      <c r="Q876" s="28" t="str">
        <f t="shared" si="89"/>
        <v/>
      </c>
      <c r="T876" s="30">
        <f t="shared" si="92"/>
        <v>0</v>
      </c>
      <c r="U876" s="30">
        <f t="shared" si="93"/>
        <v>0</v>
      </c>
      <c r="X876" s="67" t="str">
        <f t="shared" si="94"/>
        <v/>
      </c>
      <c r="Y876" s="31"/>
      <c r="Z876" s="30" t="str">
        <f t="shared" si="95"/>
        <v/>
      </c>
    </row>
    <row r="877" spans="2:26" ht="25.5" customHeight="1" x14ac:dyDescent="0.25">
      <c r="B877" s="83" t="str">
        <f t="shared" si="90"/>
        <v/>
      </c>
      <c r="L877" s="27" t="str">
        <f t="shared" si="88"/>
        <v/>
      </c>
      <c r="N877" s="46" t="str">
        <f t="shared" si="91"/>
        <v/>
      </c>
      <c r="Q877" s="28" t="str">
        <f t="shared" si="89"/>
        <v/>
      </c>
      <c r="T877" s="30">
        <f t="shared" si="92"/>
        <v>0</v>
      </c>
      <c r="U877" s="30">
        <f t="shared" si="93"/>
        <v>0</v>
      </c>
      <c r="X877" s="67" t="str">
        <f t="shared" si="94"/>
        <v/>
      </c>
      <c r="Y877" s="31"/>
      <c r="Z877" s="30" t="str">
        <f t="shared" si="95"/>
        <v/>
      </c>
    </row>
    <row r="878" spans="2:26" ht="25.5" customHeight="1" x14ac:dyDescent="0.25">
      <c r="B878" s="83" t="str">
        <f t="shared" si="90"/>
        <v/>
      </c>
      <c r="L878" s="27" t="str">
        <f t="shared" si="88"/>
        <v/>
      </c>
      <c r="N878" s="46" t="str">
        <f t="shared" si="91"/>
        <v/>
      </c>
      <c r="Q878" s="28" t="str">
        <f t="shared" si="89"/>
        <v/>
      </c>
      <c r="T878" s="30">
        <f t="shared" si="92"/>
        <v>0</v>
      </c>
      <c r="U878" s="30">
        <f t="shared" si="93"/>
        <v>0</v>
      </c>
      <c r="X878" s="67" t="str">
        <f t="shared" si="94"/>
        <v/>
      </c>
      <c r="Y878" s="31"/>
      <c r="Z878" s="30" t="str">
        <f t="shared" si="95"/>
        <v/>
      </c>
    </row>
    <row r="879" spans="2:26" ht="25.5" customHeight="1" x14ac:dyDescent="0.25">
      <c r="B879" s="83" t="str">
        <f t="shared" si="90"/>
        <v/>
      </c>
      <c r="L879" s="27" t="str">
        <f t="shared" si="88"/>
        <v/>
      </c>
      <c r="N879" s="46" t="str">
        <f t="shared" si="91"/>
        <v/>
      </c>
      <c r="Q879" s="28" t="str">
        <f t="shared" si="89"/>
        <v/>
      </c>
      <c r="T879" s="30">
        <f t="shared" si="92"/>
        <v>0</v>
      </c>
      <c r="U879" s="30">
        <f t="shared" si="93"/>
        <v>0</v>
      </c>
      <c r="X879" s="67" t="str">
        <f t="shared" si="94"/>
        <v/>
      </c>
      <c r="Y879" s="31"/>
      <c r="Z879" s="30" t="str">
        <f t="shared" si="95"/>
        <v/>
      </c>
    </row>
    <row r="880" spans="2:26" ht="25.5" customHeight="1" x14ac:dyDescent="0.25">
      <c r="B880" s="83" t="str">
        <f t="shared" si="90"/>
        <v/>
      </c>
      <c r="L880" s="27" t="str">
        <f t="shared" si="88"/>
        <v/>
      </c>
      <c r="N880" s="46" t="str">
        <f t="shared" si="91"/>
        <v/>
      </c>
      <c r="Q880" s="28" t="str">
        <f t="shared" si="89"/>
        <v/>
      </c>
      <c r="T880" s="30">
        <f t="shared" si="92"/>
        <v>0</v>
      </c>
      <c r="U880" s="30">
        <f t="shared" si="93"/>
        <v>0</v>
      </c>
      <c r="X880" s="67" t="str">
        <f t="shared" si="94"/>
        <v/>
      </c>
      <c r="Y880" s="31"/>
      <c r="Z880" s="30" t="str">
        <f t="shared" si="95"/>
        <v/>
      </c>
    </row>
    <row r="881" spans="2:26" ht="25.5" customHeight="1" x14ac:dyDescent="0.25">
      <c r="B881" s="83" t="str">
        <f t="shared" si="90"/>
        <v/>
      </c>
      <c r="L881" s="27" t="str">
        <f t="shared" si="88"/>
        <v/>
      </c>
      <c r="N881" s="46" t="str">
        <f t="shared" si="91"/>
        <v/>
      </c>
      <c r="Q881" s="28" t="str">
        <f t="shared" si="89"/>
        <v/>
      </c>
      <c r="T881" s="30">
        <f t="shared" si="92"/>
        <v>0</v>
      </c>
      <c r="U881" s="30">
        <f t="shared" si="93"/>
        <v>0</v>
      </c>
      <c r="X881" s="67" t="str">
        <f t="shared" si="94"/>
        <v/>
      </c>
      <c r="Y881" s="31"/>
      <c r="Z881" s="30" t="str">
        <f t="shared" si="95"/>
        <v/>
      </c>
    </row>
    <row r="882" spans="2:26" ht="25.5" customHeight="1" x14ac:dyDescent="0.25">
      <c r="B882" s="83" t="str">
        <f t="shared" si="90"/>
        <v/>
      </c>
      <c r="L882" s="27" t="str">
        <f t="shared" si="88"/>
        <v/>
      </c>
      <c r="N882" s="46" t="str">
        <f t="shared" si="91"/>
        <v/>
      </c>
      <c r="Q882" s="28" t="str">
        <f t="shared" si="89"/>
        <v/>
      </c>
      <c r="T882" s="30">
        <f t="shared" si="92"/>
        <v>0</v>
      </c>
      <c r="U882" s="30">
        <f t="shared" si="93"/>
        <v>0</v>
      </c>
      <c r="X882" s="67" t="str">
        <f t="shared" si="94"/>
        <v/>
      </c>
      <c r="Y882" s="31"/>
      <c r="Z882" s="30" t="str">
        <f t="shared" si="95"/>
        <v/>
      </c>
    </row>
    <row r="883" spans="2:26" ht="25.5" customHeight="1" x14ac:dyDescent="0.25">
      <c r="B883" s="83" t="str">
        <f t="shared" si="90"/>
        <v/>
      </c>
      <c r="L883" s="27" t="str">
        <f t="shared" si="88"/>
        <v/>
      </c>
      <c r="N883" s="46" t="str">
        <f t="shared" si="91"/>
        <v/>
      </c>
      <c r="Q883" s="28" t="str">
        <f t="shared" si="89"/>
        <v/>
      </c>
      <c r="T883" s="30">
        <f t="shared" si="92"/>
        <v>0</v>
      </c>
      <c r="U883" s="30">
        <f t="shared" si="93"/>
        <v>0</v>
      </c>
      <c r="X883" s="67" t="str">
        <f t="shared" si="94"/>
        <v/>
      </c>
      <c r="Y883" s="31"/>
      <c r="Z883" s="30" t="str">
        <f t="shared" si="95"/>
        <v/>
      </c>
    </row>
    <row r="884" spans="2:26" ht="25.5" customHeight="1" x14ac:dyDescent="0.25">
      <c r="B884" s="83" t="str">
        <f t="shared" si="90"/>
        <v/>
      </c>
      <c r="L884" s="27" t="str">
        <f t="shared" si="88"/>
        <v/>
      </c>
      <c r="N884" s="46" t="str">
        <f t="shared" si="91"/>
        <v/>
      </c>
      <c r="Q884" s="28" t="str">
        <f t="shared" si="89"/>
        <v/>
      </c>
      <c r="T884" s="30">
        <f t="shared" si="92"/>
        <v>0</v>
      </c>
      <c r="U884" s="30">
        <f t="shared" si="93"/>
        <v>0</v>
      </c>
      <c r="X884" s="67" t="str">
        <f t="shared" si="94"/>
        <v/>
      </c>
      <c r="Y884" s="31"/>
      <c r="Z884" s="30" t="str">
        <f t="shared" si="95"/>
        <v/>
      </c>
    </row>
    <row r="885" spans="2:26" ht="25.5" customHeight="1" x14ac:dyDescent="0.25">
      <c r="B885" s="83" t="str">
        <f t="shared" si="90"/>
        <v/>
      </c>
      <c r="L885" s="27" t="str">
        <f t="shared" si="88"/>
        <v/>
      </c>
      <c r="N885" s="46" t="str">
        <f t="shared" si="91"/>
        <v/>
      </c>
      <c r="Q885" s="28" t="str">
        <f t="shared" si="89"/>
        <v/>
      </c>
      <c r="T885" s="30">
        <f t="shared" si="92"/>
        <v>0</v>
      </c>
      <c r="U885" s="30">
        <f t="shared" si="93"/>
        <v>0</v>
      </c>
      <c r="X885" s="67" t="str">
        <f t="shared" si="94"/>
        <v/>
      </c>
      <c r="Y885" s="31"/>
      <c r="Z885" s="30" t="str">
        <f t="shared" si="95"/>
        <v/>
      </c>
    </row>
    <row r="886" spans="2:26" ht="25.5" customHeight="1" x14ac:dyDescent="0.25">
      <c r="B886" s="83" t="str">
        <f t="shared" si="90"/>
        <v/>
      </c>
      <c r="L886" s="27" t="str">
        <f t="shared" si="88"/>
        <v/>
      </c>
      <c r="N886" s="46" t="str">
        <f t="shared" si="91"/>
        <v/>
      </c>
      <c r="Q886" s="28" t="str">
        <f t="shared" si="89"/>
        <v/>
      </c>
      <c r="T886" s="30">
        <f t="shared" si="92"/>
        <v>0</v>
      </c>
      <c r="U886" s="30">
        <f t="shared" si="93"/>
        <v>0</v>
      </c>
      <c r="X886" s="67" t="str">
        <f t="shared" si="94"/>
        <v/>
      </c>
      <c r="Y886" s="31"/>
      <c r="Z886" s="30" t="str">
        <f t="shared" si="95"/>
        <v/>
      </c>
    </row>
    <row r="887" spans="2:26" ht="25.5" customHeight="1" x14ac:dyDescent="0.25">
      <c r="B887" s="83" t="str">
        <f t="shared" si="90"/>
        <v/>
      </c>
      <c r="L887" s="27" t="str">
        <f t="shared" si="88"/>
        <v/>
      </c>
      <c r="N887" s="46" t="str">
        <f t="shared" si="91"/>
        <v/>
      </c>
      <c r="Q887" s="28" t="str">
        <f t="shared" si="89"/>
        <v/>
      </c>
      <c r="T887" s="30">
        <f t="shared" si="92"/>
        <v>0</v>
      </c>
      <c r="U887" s="30">
        <f t="shared" si="93"/>
        <v>0</v>
      </c>
      <c r="X887" s="67" t="str">
        <f t="shared" si="94"/>
        <v/>
      </c>
      <c r="Y887" s="31"/>
      <c r="Z887" s="30" t="str">
        <f t="shared" si="95"/>
        <v/>
      </c>
    </row>
    <row r="888" spans="2:26" ht="25.5" customHeight="1" x14ac:dyDescent="0.25">
      <c r="B888" s="83" t="str">
        <f t="shared" si="90"/>
        <v/>
      </c>
      <c r="L888" s="27" t="str">
        <f t="shared" si="88"/>
        <v/>
      </c>
      <c r="N888" s="46" t="str">
        <f t="shared" si="91"/>
        <v/>
      </c>
      <c r="Q888" s="28" t="str">
        <f t="shared" si="89"/>
        <v/>
      </c>
      <c r="T888" s="30">
        <f t="shared" si="92"/>
        <v>0</v>
      </c>
      <c r="U888" s="30">
        <f t="shared" si="93"/>
        <v>0</v>
      </c>
      <c r="X888" s="67" t="str">
        <f t="shared" si="94"/>
        <v/>
      </c>
      <c r="Y888" s="31"/>
      <c r="Z888" s="30" t="str">
        <f t="shared" si="95"/>
        <v/>
      </c>
    </row>
    <row r="889" spans="2:26" ht="25.5" customHeight="1" x14ac:dyDescent="0.25">
      <c r="B889" s="83" t="str">
        <f t="shared" si="90"/>
        <v/>
      </c>
      <c r="L889" s="27" t="str">
        <f t="shared" si="88"/>
        <v/>
      </c>
      <c r="N889" s="46" t="str">
        <f t="shared" si="91"/>
        <v/>
      </c>
      <c r="Q889" s="28" t="str">
        <f t="shared" si="89"/>
        <v/>
      </c>
      <c r="T889" s="30">
        <f t="shared" si="92"/>
        <v>0</v>
      </c>
      <c r="U889" s="30">
        <f t="shared" si="93"/>
        <v>0</v>
      </c>
      <c r="X889" s="67" t="str">
        <f t="shared" si="94"/>
        <v/>
      </c>
      <c r="Y889" s="31"/>
      <c r="Z889" s="30" t="str">
        <f t="shared" si="95"/>
        <v/>
      </c>
    </row>
    <row r="890" spans="2:26" ht="25.5" customHeight="1" x14ac:dyDescent="0.25">
      <c r="B890" s="83" t="str">
        <f t="shared" si="90"/>
        <v/>
      </c>
      <c r="L890" s="27" t="str">
        <f t="shared" si="88"/>
        <v/>
      </c>
      <c r="N890" s="46" t="str">
        <f t="shared" si="91"/>
        <v/>
      </c>
      <c r="Q890" s="28" t="str">
        <f t="shared" si="89"/>
        <v/>
      </c>
      <c r="T890" s="30">
        <f t="shared" si="92"/>
        <v>0</v>
      </c>
      <c r="U890" s="30">
        <f t="shared" si="93"/>
        <v>0</v>
      </c>
      <c r="X890" s="67" t="str">
        <f t="shared" si="94"/>
        <v/>
      </c>
      <c r="Y890" s="31"/>
      <c r="Z890" s="30" t="str">
        <f t="shared" si="95"/>
        <v/>
      </c>
    </row>
    <row r="891" spans="2:26" ht="25.5" customHeight="1" x14ac:dyDescent="0.25">
      <c r="B891" s="83" t="str">
        <f t="shared" si="90"/>
        <v/>
      </c>
      <c r="L891" s="27" t="str">
        <f t="shared" si="88"/>
        <v/>
      </c>
      <c r="N891" s="46" t="str">
        <f t="shared" si="91"/>
        <v/>
      </c>
      <c r="Q891" s="28" t="str">
        <f t="shared" si="89"/>
        <v/>
      </c>
      <c r="T891" s="30">
        <f t="shared" si="92"/>
        <v>0</v>
      </c>
      <c r="U891" s="30">
        <f t="shared" si="93"/>
        <v>0</v>
      </c>
      <c r="X891" s="67" t="str">
        <f t="shared" si="94"/>
        <v/>
      </c>
      <c r="Y891" s="31"/>
      <c r="Z891" s="30" t="str">
        <f t="shared" si="95"/>
        <v/>
      </c>
    </row>
    <row r="892" spans="2:26" ht="25.5" customHeight="1" x14ac:dyDescent="0.25">
      <c r="B892" s="83" t="str">
        <f t="shared" si="90"/>
        <v/>
      </c>
      <c r="L892" s="27" t="str">
        <f t="shared" si="88"/>
        <v/>
      </c>
      <c r="N892" s="46" t="str">
        <f t="shared" si="91"/>
        <v/>
      </c>
      <c r="Q892" s="28" t="str">
        <f t="shared" si="89"/>
        <v/>
      </c>
      <c r="T892" s="30">
        <f t="shared" si="92"/>
        <v>0</v>
      </c>
      <c r="U892" s="30">
        <f t="shared" si="93"/>
        <v>0</v>
      </c>
      <c r="X892" s="67" t="str">
        <f t="shared" si="94"/>
        <v/>
      </c>
      <c r="Y892" s="31"/>
      <c r="Z892" s="30" t="str">
        <f t="shared" si="95"/>
        <v/>
      </c>
    </row>
    <row r="893" spans="2:26" ht="25.5" customHeight="1" x14ac:dyDescent="0.25">
      <c r="B893" s="83" t="str">
        <f t="shared" si="90"/>
        <v/>
      </c>
      <c r="L893" s="27" t="str">
        <f t="shared" si="88"/>
        <v/>
      </c>
      <c r="N893" s="46" t="str">
        <f t="shared" si="91"/>
        <v/>
      </c>
      <c r="Q893" s="28" t="str">
        <f t="shared" si="89"/>
        <v/>
      </c>
      <c r="T893" s="30">
        <f t="shared" si="92"/>
        <v>0</v>
      </c>
      <c r="U893" s="30">
        <f t="shared" si="93"/>
        <v>0</v>
      </c>
      <c r="X893" s="67" t="str">
        <f t="shared" si="94"/>
        <v/>
      </c>
      <c r="Y893" s="31"/>
      <c r="Z893" s="30" t="str">
        <f t="shared" si="95"/>
        <v/>
      </c>
    </row>
    <row r="894" spans="2:26" ht="25.5" customHeight="1" x14ac:dyDescent="0.25">
      <c r="B894" s="83" t="str">
        <f t="shared" si="90"/>
        <v/>
      </c>
      <c r="L894" s="27" t="str">
        <f t="shared" si="88"/>
        <v/>
      </c>
      <c r="N894" s="46" t="str">
        <f t="shared" si="91"/>
        <v/>
      </c>
      <c r="Q894" s="28" t="str">
        <f t="shared" si="89"/>
        <v/>
      </c>
      <c r="T894" s="30">
        <f t="shared" si="92"/>
        <v>0</v>
      </c>
      <c r="U894" s="30">
        <f t="shared" si="93"/>
        <v>0</v>
      </c>
      <c r="X894" s="67" t="str">
        <f t="shared" si="94"/>
        <v/>
      </c>
      <c r="Y894" s="31"/>
      <c r="Z894" s="30" t="str">
        <f t="shared" si="95"/>
        <v/>
      </c>
    </row>
    <row r="895" spans="2:26" ht="25.5" customHeight="1" x14ac:dyDescent="0.25">
      <c r="B895" s="83" t="str">
        <f t="shared" si="90"/>
        <v/>
      </c>
      <c r="L895" s="27" t="str">
        <f t="shared" si="88"/>
        <v/>
      </c>
      <c r="N895" s="46" t="str">
        <f t="shared" si="91"/>
        <v/>
      </c>
      <c r="Q895" s="28" t="str">
        <f t="shared" si="89"/>
        <v/>
      </c>
      <c r="T895" s="30">
        <f t="shared" si="92"/>
        <v>0</v>
      </c>
      <c r="U895" s="30">
        <f t="shared" si="93"/>
        <v>0</v>
      </c>
      <c r="X895" s="67" t="str">
        <f t="shared" si="94"/>
        <v/>
      </c>
      <c r="Y895" s="31"/>
      <c r="Z895" s="30" t="str">
        <f t="shared" si="95"/>
        <v/>
      </c>
    </row>
    <row r="896" spans="2:26" ht="25.5" customHeight="1" x14ac:dyDescent="0.25">
      <c r="B896" s="83" t="str">
        <f t="shared" si="90"/>
        <v/>
      </c>
      <c r="L896" s="27" t="str">
        <f t="shared" si="88"/>
        <v/>
      </c>
      <c r="N896" s="46" t="str">
        <f t="shared" si="91"/>
        <v/>
      </c>
      <c r="Q896" s="28" t="str">
        <f t="shared" si="89"/>
        <v/>
      </c>
      <c r="T896" s="30">
        <f t="shared" si="92"/>
        <v>0</v>
      </c>
      <c r="U896" s="30">
        <f t="shared" si="93"/>
        <v>0</v>
      </c>
      <c r="X896" s="67" t="str">
        <f t="shared" si="94"/>
        <v/>
      </c>
      <c r="Y896" s="31"/>
      <c r="Z896" s="30" t="str">
        <f t="shared" si="95"/>
        <v/>
      </c>
    </row>
    <row r="897" spans="2:26" ht="25.5" customHeight="1" x14ac:dyDescent="0.25">
      <c r="B897" s="83" t="str">
        <f t="shared" si="90"/>
        <v/>
      </c>
      <c r="L897" s="27" t="str">
        <f t="shared" si="88"/>
        <v/>
      </c>
      <c r="N897" s="46" t="str">
        <f t="shared" si="91"/>
        <v/>
      </c>
      <c r="Q897" s="28" t="str">
        <f t="shared" si="89"/>
        <v/>
      </c>
      <c r="T897" s="30">
        <f t="shared" si="92"/>
        <v>0</v>
      </c>
      <c r="U897" s="30">
        <f t="shared" si="93"/>
        <v>0</v>
      </c>
      <c r="X897" s="67" t="str">
        <f t="shared" si="94"/>
        <v/>
      </c>
      <c r="Y897" s="31"/>
      <c r="Z897" s="30" t="str">
        <f t="shared" si="95"/>
        <v/>
      </c>
    </row>
    <row r="898" spans="2:26" ht="25.5" customHeight="1" x14ac:dyDescent="0.25">
      <c r="B898" s="83" t="str">
        <f t="shared" si="90"/>
        <v/>
      </c>
      <c r="L898" s="27" t="str">
        <f t="shared" ref="L898:L961" si="96">IF(K898&lt;&gt;"",VLOOKUP(K898,tenhang,2,0),"")</f>
        <v/>
      </c>
      <c r="N898" s="46" t="str">
        <f t="shared" si="91"/>
        <v/>
      </c>
      <c r="Q898" s="28" t="str">
        <f t="shared" ref="Q898:Q961" si="97">IF(K898&lt;&gt;"",VLOOKUP(K898,tenhang,3,0),"")</f>
        <v/>
      </c>
      <c r="T898" s="30">
        <f t="shared" si="92"/>
        <v>0</v>
      </c>
      <c r="U898" s="30">
        <f t="shared" si="93"/>
        <v>0</v>
      </c>
      <c r="X898" s="67" t="str">
        <f t="shared" si="94"/>
        <v/>
      </c>
      <c r="Y898" s="31"/>
      <c r="Z898" s="30" t="str">
        <f t="shared" si="95"/>
        <v/>
      </c>
    </row>
    <row r="899" spans="2:26" ht="25.5" customHeight="1" x14ac:dyDescent="0.25">
      <c r="B899" s="83" t="str">
        <f t="shared" ref="B899:B962" si="98">IF(I899&lt;&gt;"",IF(LEN(I899)&gt;9,LEFT(I899,10),"sai PO"),"")</f>
        <v/>
      </c>
      <c r="L899" s="27" t="str">
        <f t="shared" si="96"/>
        <v/>
      </c>
      <c r="N899" s="46" t="str">
        <f t="shared" ref="N899:N962" si="99">IF(K899&lt;&gt;"","K-HCM","")</f>
        <v/>
      </c>
      <c r="Q899" s="28" t="str">
        <f t="shared" si="97"/>
        <v/>
      </c>
      <c r="T899" s="30">
        <f t="shared" ref="T899:T962" si="100">IF(K899&lt;&gt;"",VLOOKUP(K899,tenhang,4,0),0)</f>
        <v>0</v>
      </c>
      <c r="U899" s="30">
        <f t="shared" ref="U899:U962" si="101">R899*T899</f>
        <v>0</v>
      </c>
      <c r="X899" s="67" t="str">
        <f t="shared" si="94"/>
        <v/>
      </c>
      <c r="Y899" s="31"/>
      <c r="Z899" s="30" t="str">
        <f t="shared" si="95"/>
        <v/>
      </c>
    </row>
    <row r="900" spans="2:26" ht="25.5" customHeight="1" x14ac:dyDescent="0.25">
      <c r="B900" s="83" t="str">
        <f t="shared" si="98"/>
        <v/>
      </c>
      <c r="L900" s="27" t="str">
        <f t="shared" si="96"/>
        <v/>
      </c>
      <c r="N900" s="46" t="str">
        <f t="shared" si="99"/>
        <v/>
      </c>
      <c r="Q900" s="28" t="str">
        <f t="shared" si="97"/>
        <v/>
      </c>
      <c r="T900" s="30">
        <f t="shared" si="100"/>
        <v>0</v>
      </c>
      <c r="U900" s="30">
        <f t="shared" si="101"/>
        <v>0</v>
      </c>
      <c r="X900" s="67" t="str">
        <f t="shared" si="94"/>
        <v/>
      </c>
      <c r="Y900" s="31"/>
      <c r="Z900" s="30" t="str">
        <f t="shared" si="95"/>
        <v/>
      </c>
    </row>
    <row r="901" spans="2:26" ht="25.5" customHeight="1" x14ac:dyDescent="0.25">
      <c r="B901" s="83" t="str">
        <f t="shared" si="98"/>
        <v/>
      </c>
      <c r="L901" s="27" t="str">
        <f t="shared" si="96"/>
        <v/>
      </c>
      <c r="N901" s="46" t="str">
        <f t="shared" si="99"/>
        <v/>
      </c>
      <c r="Q901" s="28" t="str">
        <f t="shared" si="97"/>
        <v/>
      </c>
      <c r="T901" s="30">
        <f t="shared" si="100"/>
        <v>0</v>
      </c>
      <c r="U901" s="30">
        <f t="shared" si="101"/>
        <v>0</v>
      </c>
      <c r="X901" s="67" t="str">
        <f t="shared" si="94"/>
        <v/>
      </c>
      <c r="Y901" s="31"/>
      <c r="Z901" s="30" t="str">
        <f t="shared" si="95"/>
        <v/>
      </c>
    </row>
    <row r="902" spans="2:26" ht="25.5" customHeight="1" x14ac:dyDescent="0.25">
      <c r="B902" s="83" t="str">
        <f t="shared" si="98"/>
        <v/>
      </c>
      <c r="L902" s="27" t="str">
        <f t="shared" si="96"/>
        <v/>
      </c>
      <c r="N902" s="46" t="str">
        <f t="shared" si="99"/>
        <v/>
      </c>
      <c r="Q902" s="28" t="str">
        <f t="shared" si="97"/>
        <v/>
      </c>
      <c r="T902" s="30">
        <f t="shared" si="100"/>
        <v>0</v>
      </c>
      <c r="U902" s="30">
        <f t="shared" si="101"/>
        <v>0</v>
      </c>
      <c r="X902" s="67" t="str">
        <f t="shared" si="94"/>
        <v/>
      </c>
      <c r="Y902" s="31"/>
      <c r="Z902" s="30" t="str">
        <f t="shared" si="95"/>
        <v/>
      </c>
    </row>
    <row r="903" spans="2:26" ht="25.5" customHeight="1" x14ac:dyDescent="0.25">
      <c r="B903" s="83" t="str">
        <f t="shared" si="98"/>
        <v/>
      </c>
      <c r="L903" s="27" t="str">
        <f t="shared" si="96"/>
        <v/>
      </c>
      <c r="N903" s="46" t="str">
        <f t="shared" si="99"/>
        <v/>
      </c>
      <c r="Q903" s="28" t="str">
        <f t="shared" si="97"/>
        <v/>
      </c>
      <c r="T903" s="30">
        <f t="shared" si="100"/>
        <v>0</v>
      </c>
      <c r="U903" s="30">
        <f t="shared" si="101"/>
        <v>0</v>
      </c>
      <c r="X903" s="67" t="str">
        <f t="shared" si="94"/>
        <v/>
      </c>
      <c r="Y903" s="31"/>
      <c r="Z903" s="30" t="str">
        <f t="shared" si="95"/>
        <v/>
      </c>
    </row>
    <row r="904" spans="2:26" ht="25.5" customHeight="1" x14ac:dyDescent="0.25">
      <c r="B904" s="83" t="str">
        <f t="shared" si="98"/>
        <v/>
      </c>
      <c r="L904" s="27" t="str">
        <f t="shared" si="96"/>
        <v/>
      </c>
      <c r="N904" s="46" t="str">
        <f t="shared" si="99"/>
        <v/>
      </c>
      <c r="Q904" s="28" t="str">
        <f t="shared" si="97"/>
        <v/>
      </c>
      <c r="T904" s="30">
        <f t="shared" si="100"/>
        <v>0</v>
      </c>
      <c r="U904" s="30">
        <f t="shared" si="101"/>
        <v>0</v>
      </c>
      <c r="X904" s="67" t="str">
        <f t="shared" si="94"/>
        <v/>
      </c>
      <c r="Y904" s="31"/>
      <c r="Z904" s="30" t="str">
        <f t="shared" si="95"/>
        <v/>
      </c>
    </row>
    <row r="905" spans="2:26" ht="25.5" customHeight="1" x14ac:dyDescent="0.25">
      <c r="B905" s="83" t="str">
        <f t="shared" si="98"/>
        <v/>
      </c>
      <c r="L905" s="27" t="str">
        <f t="shared" si="96"/>
        <v/>
      </c>
      <c r="N905" s="46" t="str">
        <f t="shared" si="99"/>
        <v/>
      </c>
      <c r="Q905" s="28" t="str">
        <f t="shared" si="97"/>
        <v/>
      </c>
      <c r="T905" s="30">
        <f t="shared" si="100"/>
        <v>0</v>
      </c>
      <c r="U905" s="30">
        <f t="shared" si="101"/>
        <v>0</v>
      </c>
      <c r="X905" s="67" t="str">
        <f t="shared" si="94"/>
        <v/>
      </c>
      <c r="Y905" s="31"/>
      <c r="Z905" s="30" t="str">
        <f t="shared" si="95"/>
        <v/>
      </c>
    </row>
    <row r="906" spans="2:26" ht="25.5" customHeight="1" x14ac:dyDescent="0.25">
      <c r="B906" s="83" t="str">
        <f t="shared" si="98"/>
        <v/>
      </c>
      <c r="L906" s="27" t="str">
        <f t="shared" si="96"/>
        <v/>
      </c>
      <c r="N906" s="46" t="str">
        <f t="shared" si="99"/>
        <v/>
      </c>
      <c r="Q906" s="28" t="str">
        <f t="shared" si="97"/>
        <v/>
      </c>
      <c r="T906" s="30">
        <f t="shared" si="100"/>
        <v>0</v>
      </c>
      <c r="U906" s="30">
        <f t="shared" si="101"/>
        <v>0</v>
      </c>
      <c r="X906" s="67" t="str">
        <f t="shared" ref="X906:X969" si="102">IF(K906&lt;&gt;"",8,"")</f>
        <v/>
      </c>
      <c r="Y906" s="31"/>
      <c r="Z906" s="30" t="str">
        <f t="shared" ref="Z906:Z969" si="103">IF(K906&lt;&gt;"",ROUND(U906*X906*1%,0),"")</f>
        <v/>
      </c>
    </row>
    <row r="907" spans="2:26" ht="25.5" customHeight="1" x14ac:dyDescent="0.25">
      <c r="B907" s="83" t="str">
        <f t="shared" si="98"/>
        <v/>
      </c>
      <c r="L907" s="27" t="str">
        <f t="shared" si="96"/>
        <v/>
      </c>
      <c r="N907" s="46" t="str">
        <f t="shared" si="99"/>
        <v/>
      </c>
      <c r="Q907" s="28" t="str">
        <f t="shared" si="97"/>
        <v/>
      </c>
      <c r="T907" s="30">
        <f t="shared" si="100"/>
        <v>0</v>
      </c>
      <c r="U907" s="30">
        <f t="shared" si="101"/>
        <v>0</v>
      </c>
      <c r="X907" s="67" t="str">
        <f t="shared" si="102"/>
        <v/>
      </c>
      <c r="Y907" s="31"/>
      <c r="Z907" s="30" t="str">
        <f t="shared" si="103"/>
        <v/>
      </c>
    </row>
    <row r="908" spans="2:26" ht="25.5" customHeight="1" x14ac:dyDescent="0.25">
      <c r="B908" s="83" t="str">
        <f t="shared" si="98"/>
        <v/>
      </c>
      <c r="L908" s="27" t="str">
        <f t="shared" si="96"/>
        <v/>
      </c>
      <c r="N908" s="46" t="str">
        <f t="shared" si="99"/>
        <v/>
      </c>
      <c r="Q908" s="28" t="str">
        <f t="shared" si="97"/>
        <v/>
      </c>
      <c r="T908" s="30">
        <f t="shared" si="100"/>
        <v>0</v>
      </c>
      <c r="U908" s="30">
        <f t="shared" si="101"/>
        <v>0</v>
      </c>
      <c r="X908" s="67" t="str">
        <f t="shared" si="102"/>
        <v/>
      </c>
      <c r="Y908" s="31"/>
      <c r="Z908" s="30" t="str">
        <f t="shared" si="103"/>
        <v/>
      </c>
    </row>
    <row r="909" spans="2:26" ht="25.5" customHeight="1" x14ac:dyDescent="0.25">
      <c r="B909" s="83" t="str">
        <f t="shared" si="98"/>
        <v/>
      </c>
      <c r="L909" s="27" t="str">
        <f t="shared" si="96"/>
        <v/>
      </c>
      <c r="N909" s="46" t="str">
        <f t="shared" si="99"/>
        <v/>
      </c>
      <c r="Q909" s="28" t="str">
        <f t="shared" si="97"/>
        <v/>
      </c>
      <c r="T909" s="30">
        <f t="shared" si="100"/>
        <v>0</v>
      </c>
      <c r="U909" s="30">
        <f t="shared" si="101"/>
        <v>0</v>
      </c>
      <c r="X909" s="67" t="str">
        <f t="shared" si="102"/>
        <v/>
      </c>
      <c r="Y909" s="31"/>
      <c r="Z909" s="30" t="str">
        <f t="shared" si="103"/>
        <v/>
      </c>
    </row>
    <row r="910" spans="2:26" ht="25.5" customHeight="1" x14ac:dyDescent="0.25">
      <c r="B910" s="83" t="str">
        <f t="shared" si="98"/>
        <v/>
      </c>
      <c r="L910" s="27" t="str">
        <f t="shared" si="96"/>
        <v/>
      </c>
      <c r="N910" s="46" t="str">
        <f t="shared" si="99"/>
        <v/>
      </c>
      <c r="Q910" s="28" t="str">
        <f t="shared" si="97"/>
        <v/>
      </c>
      <c r="T910" s="30">
        <f t="shared" si="100"/>
        <v>0</v>
      </c>
      <c r="U910" s="30">
        <f t="shared" si="101"/>
        <v>0</v>
      </c>
      <c r="X910" s="67" t="str">
        <f t="shared" si="102"/>
        <v/>
      </c>
      <c r="Y910" s="31"/>
      <c r="Z910" s="30" t="str">
        <f t="shared" si="103"/>
        <v/>
      </c>
    </row>
    <row r="911" spans="2:26" ht="25.5" customHeight="1" x14ac:dyDescent="0.25">
      <c r="B911" s="83" t="str">
        <f t="shared" si="98"/>
        <v/>
      </c>
      <c r="L911" s="27" t="str">
        <f t="shared" si="96"/>
        <v/>
      </c>
      <c r="N911" s="46" t="str">
        <f t="shared" si="99"/>
        <v/>
      </c>
      <c r="Q911" s="28" t="str">
        <f t="shared" si="97"/>
        <v/>
      </c>
      <c r="T911" s="30">
        <f t="shared" si="100"/>
        <v>0</v>
      </c>
      <c r="U911" s="30">
        <f t="shared" si="101"/>
        <v>0</v>
      </c>
      <c r="X911" s="67" t="str">
        <f t="shared" si="102"/>
        <v/>
      </c>
      <c r="Y911" s="31"/>
      <c r="Z911" s="30" t="str">
        <f t="shared" si="103"/>
        <v/>
      </c>
    </row>
    <row r="912" spans="2:26" ht="25.5" customHeight="1" x14ac:dyDescent="0.25">
      <c r="B912" s="83" t="str">
        <f t="shared" si="98"/>
        <v/>
      </c>
      <c r="L912" s="27" t="str">
        <f t="shared" si="96"/>
        <v/>
      </c>
      <c r="N912" s="46" t="str">
        <f t="shared" si="99"/>
        <v/>
      </c>
      <c r="Q912" s="28" t="str">
        <f t="shared" si="97"/>
        <v/>
      </c>
      <c r="T912" s="30">
        <f t="shared" si="100"/>
        <v>0</v>
      </c>
      <c r="U912" s="30">
        <f t="shared" si="101"/>
        <v>0</v>
      </c>
      <c r="X912" s="67" t="str">
        <f t="shared" si="102"/>
        <v/>
      </c>
      <c r="Y912" s="31"/>
      <c r="Z912" s="30" t="str">
        <f t="shared" si="103"/>
        <v/>
      </c>
    </row>
    <row r="913" spans="2:26" ht="25.5" customHeight="1" x14ac:dyDescent="0.25">
      <c r="B913" s="83" t="str">
        <f t="shared" si="98"/>
        <v/>
      </c>
      <c r="L913" s="27" t="str">
        <f t="shared" si="96"/>
        <v/>
      </c>
      <c r="N913" s="46" t="str">
        <f t="shared" si="99"/>
        <v/>
      </c>
      <c r="Q913" s="28" t="str">
        <f t="shared" si="97"/>
        <v/>
      </c>
      <c r="T913" s="30">
        <f t="shared" si="100"/>
        <v>0</v>
      </c>
      <c r="U913" s="30">
        <f t="shared" si="101"/>
        <v>0</v>
      </c>
      <c r="X913" s="67" t="str">
        <f t="shared" si="102"/>
        <v/>
      </c>
      <c r="Y913" s="31"/>
      <c r="Z913" s="30" t="str">
        <f t="shared" si="103"/>
        <v/>
      </c>
    </row>
    <row r="914" spans="2:26" ht="25.5" customHeight="1" x14ac:dyDescent="0.25">
      <c r="B914" s="83" t="str">
        <f t="shared" si="98"/>
        <v/>
      </c>
      <c r="L914" s="27" t="str">
        <f t="shared" si="96"/>
        <v/>
      </c>
      <c r="N914" s="46" t="str">
        <f t="shared" si="99"/>
        <v/>
      </c>
      <c r="Q914" s="28" t="str">
        <f t="shared" si="97"/>
        <v/>
      </c>
      <c r="T914" s="30">
        <f t="shared" si="100"/>
        <v>0</v>
      </c>
      <c r="U914" s="30">
        <f t="shared" si="101"/>
        <v>0</v>
      </c>
      <c r="X914" s="67" t="str">
        <f t="shared" si="102"/>
        <v/>
      </c>
      <c r="Y914" s="31"/>
      <c r="Z914" s="30" t="str">
        <f t="shared" si="103"/>
        <v/>
      </c>
    </row>
    <row r="915" spans="2:26" ht="25.5" customHeight="1" x14ac:dyDescent="0.25">
      <c r="B915" s="83" t="str">
        <f t="shared" si="98"/>
        <v/>
      </c>
      <c r="L915" s="27" t="str">
        <f t="shared" si="96"/>
        <v/>
      </c>
      <c r="N915" s="46" t="str">
        <f t="shared" si="99"/>
        <v/>
      </c>
      <c r="Q915" s="28" t="str">
        <f t="shared" si="97"/>
        <v/>
      </c>
      <c r="T915" s="30">
        <f t="shared" si="100"/>
        <v>0</v>
      </c>
      <c r="U915" s="30">
        <f t="shared" si="101"/>
        <v>0</v>
      </c>
      <c r="X915" s="67" t="str">
        <f t="shared" si="102"/>
        <v/>
      </c>
      <c r="Y915" s="31"/>
      <c r="Z915" s="30" t="str">
        <f t="shared" si="103"/>
        <v/>
      </c>
    </row>
    <row r="916" spans="2:26" ht="25.5" customHeight="1" x14ac:dyDescent="0.25">
      <c r="B916" s="83" t="str">
        <f t="shared" si="98"/>
        <v/>
      </c>
      <c r="L916" s="27" t="str">
        <f t="shared" si="96"/>
        <v/>
      </c>
      <c r="N916" s="46" t="str">
        <f t="shared" si="99"/>
        <v/>
      </c>
      <c r="Q916" s="28" t="str">
        <f t="shared" si="97"/>
        <v/>
      </c>
      <c r="T916" s="30">
        <f t="shared" si="100"/>
        <v>0</v>
      </c>
      <c r="U916" s="30">
        <f t="shared" si="101"/>
        <v>0</v>
      </c>
      <c r="X916" s="67" t="str">
        <f t="shared" si="102"/>
        <v/>
      </c>
      <c r="Y916" s="31"/>
      <c r="Z916" s="30" t="str">
        <f t="shared" si="103"/>
        <v/>
      </c>
    </row>
    <row r="917" spans="2:26" ht="25.5" customHeight="1" x14ac:dyDescent="0.25">
      <c r="B917" s="83" t="str">
        <f t="shared" si="98"/>
        <v/>
      </c>
      <c r="L917" s="27" t="str">
        <f t="shared" si="96"/>
        <v/>
      </c>
      <c r="N917" s="46" t="str">
        <f t="shared" si="99"/>
        <v/>
      </c>
      <c r="Q917" s="28" t="str">
        <f t="shared" si="97"/>
        <v/>
      </c>
      <c r="T917" s="30">
        <f t="shared" si="100"/>
        <v>0</v>
      </c>
      <c r="U917" s="30">
        <f t="shared" si="101"/>
        <v>0</v>
      </c>
      <c r="X917" s="67" t="str">
        <f t="shared" si="102"/>
        <v/>
      </c>
      <c r="Y917" s="31"/>
      <c r="Z917" s="30" t="str">
        <f t="shared" si="103"/>
        <v/>
      </c>
    </row>
    <row r="918" spans="2:26" ht="25.5" customHeight="1" x14ac:dyDescent="0.25">
      <c r="B918" s="83" t="str">
        <f t="shared" si="98"/>
        <v/>
      </c>
      <c r="L918" s="27" t="str">
        <f t="shared" si="96"/>
        <v/>
      </c>
      <c r="N918" s="46" t="str">
        <f t="shared" si="99"/>
        <v/>
      </c>
      <c r="Q918" s="28" t="str">
        <f t="shared" si="97"/>
        <v/>
      </c>
      <c r="T918" s="30">
        <f t="shared" si="100"/>
        <v>0</v>
      </c>
      <c r="U918" s="30">
        <f t="shared" si="101"/>
        <v>0</v>
      </c>
      <c r="X918" s="67" t="str">
        <f t="shared" si="102"/>
        <v/>
      </c>
      <c r="Y918" s="31"/>
      <c r="Z918" s="30" t="str">
        <f t="shared" si="103"/>
        <v/>
      </c>
    </row>
    <row r="919" spans="2:26" ht="25.5" customHeight="1" x14ac:dyDescent="0.25">
      <c r="B919" s="83" t="str">
        <f t="shared" si="98"/>
        <v/>
      </c>
      <c r="L919" s="27" t="str">
        <f t="shared" si="96"/>
        <v/>
      </c>
      <c r="N919" s="46" t="str">
        <f t="shared" si="99"/>
        <v/>
      </c>
      <c r="Q919" s="28" t="str">
        <f t="shared" si="97"/>
        <v/>
      </c>
      <c r="T919" s="30">
        <f t="shared" si="100"/>
        <v>0</v>
      </c>
      <c r="U919" s="30">
        <f t="shared" si="101"/>
        <v>0</v>
      </c>
      <c r="X919" s="67" t="str">
        <f t="shared" si="102"/>
        <v/>
      </c>
      <c r="Y919" s="31"/>
      <c r="Z919" s="30" t="str">
        <f t="shared" si="103"/>
        <v/>
      </c>
    </row>
    <row r="920" spans="2:26" ht="25.5" customHeight="1" x14ac:dyDescent="0.25">
      <c r="B920" s="83" t="str">
        <f t="shared" si="98"/>
        <v/>
      </c>
      <c r="L920" s="27" t="str">
        <f t="shared" si="96"/>
        <v/>
      </c>
      <c r="N920" s="46" t="str">
        <f t="shared" si="99"/>
        <v/>
      </c>
      <c r="Q920" s="28" t="str">
        <f t="shared" si="97"/>
        <v/>
      </c>
      <c r="T920" s="30">
        <f t="shared" si="100"/>
        <v>0</v>
      </c>
      <c r="U920" s="30">
        <f t="shared" si="101"/>
        <v>0</v>
      </c>
      <c r="X920" s="67" t="str">
        <f t="shared" si="102"/>
        <v/>
      </c>
      <c r="Y920" s="31"/>
      <c r="Z920" s="30" t="str">
        <f t="shared" si="103"/>
        <v/>
      </c>
    </row>
    <row r="921" spans="2:26" ht="25.5" customHeight="1" x14ac:dyDescent="0.25">
      <c r="B921" s="83" t="str">
        <f t="shared" si="98"/>
        <v/>
      </c>
      <c r="L921" s="27" t="str">
        <f t="shared" si="96"/>
        <v/>
      </c>
      <c r="N921" s="46" t="str">
        <f t="shared" si="99"/>
        <v/>
      </c>
      <c r="Q921" s="28" t="str">
        <f t="shared" si="97"/>
        <v/>
      </c>
      <c r="T921" s="30">
        <f t="shared" si="100"/>
        <v>0</v>
      </c>
      <c r="U921" s="30">
        <f t="shared" si="101"/>
        <v>0</v>
      </c>
      <c r="X921" s="67" t="str">
        <f t="shared" si="102"/>
        <v/>
      </c>
      <c r="Y921" s="31"/>
      <c r="Z921" s="30" t="str">
        <f t="shared" si="103"/>
        <v/>
      </c>
    </row>
    <row r="922" spans="2:26" ht="25.5" customHeight="1" x14ac:dyDescent="0.25">
      <c r="B922" s="83" t="str">
        <f t="shared" si="98"/>
        <v/>
      </c>
      <c r="L922" s="27" t="str">
        <f t="shared" si="96"/>
        <v/>
      </c>
      <c r="N922" s="46" t="str">
        <f t="shared" si="99"/>
        <v/>
      </c>
      <c r="Q922" s="28" t="str">
        <f t="shared" si="97"/>
        <v/>
      </c>
      <c r="T922" s="30">
        <f t="shared" si="100"/>
        <v>0</v>
      </c>
      <c r="U922" s="30">
        <f t="shared" si="101"/>
        <v>0</v>
      </c>
      <c r="X922" s="67" t="str">
        <f t="shared" si="102"/>
        <v/>
      </c>
      <c r="Y922" s="31"/>
      <c r="Z922" s="30" t="str">
        <f t="shared" si="103"/>
        <v/>
      </c>
    </row>
    <row r="923" spans="2:26" ht="25.5" customHeight="1" x14ac:dyDescent="0.25">
      <c r="B923" s="83" t="str">
        <f t="shared" si="98"/>
        <v/>
      </c>
      <c r="L923" s="27" t="str">
        <f t="shared" si="96"/>
        <v/>
      </c>
      <c r="N923" s="46" t="str">
        <f t="shared" si="99"/>
        <v/>
      </c>
      <c r="Q923" s="28" t="str">
        <f t="shared" si="97"/>
        <v/>
      </c>
      <c r="T923" s="30">
        <f t="shared" si="100"/>
        <v>0</v>
      </c>
      <c r="U923" s="30">
        <f t="shared" si="101"/>
        <v>0</v>
      </c>
      <c r="X923" s="67" t="str">
        <f t="shared" si="102"/>
        <v/>
      </c>
      <c r="Y923" s="31"/>
      <c r="Z923" s="30" t="str">
        <f t="shared" si="103"/>
        <v/>
      </c>
    </row>
    <row r="924" spans="2:26" ht="25.5" customHeight="1" x14ac:dyDescent="0.25">
      <c r="B924" s="83" t="str">
        <f t="shared" si="98"/>
        <v/>
      </c>
      <c r="L924" s="27" t="str">
        <f t="shared" si="96"/>
        <v/>
      </c>
      <c r="N924" s="46" t="str">
        <f t="shared" si="99"/>
        <v/>
      </c>
      <c r="Q924" s="28" t="str">
        <f t="shared" si="97"/>
        <v/>
      </c>
      <c r="T924" s="30">
        <f t="shared" si="100"/>
        <v>0</v>
      </c>
      <c r="U924" s="30">
        <f t="shared" si="101"/>
        <v>0</v>
      </c>
      <c r="X924" s="67" t="str">
        <f t="shared" si="102"/>
        <v/>
      </c>
      <c r="Y924" s="31"/>
      <c r="Z924" s="30" t="str">
        <f t="shared" si="103"/>
        <v/>
      </c>
    </row>
    <row r="925" spans="2:26" ht="25.5" customHeight="1" x14ac:dyDescent="0.25">
      <c r="B925" s="83" t="str">
        <f t="shared" si="98"/>
        <v/>
      </c>
      <c r="L925" s="27" t="str">
        <f t="shared" si="96"/>
        <v/>
      </c>
      <c r="N925" s="46" t="str">
        <f t="shared" si="99"/>
        <v/>
      </c>
      <c r="Q925" s="28" t="str">
        <f t="shared" si="97"/>
        <v/>
      </c>
      <c r="T925" s="30">
        <f t="shared" si="100"/>
        <v>0</v>
      </c>
      <c r="U925" s="30">
        <f t="shared" si="101"/>
        <v>0</v>
      </c>
      <c r="X925" s="67" t="str">
        <f t="shared" si="102"/>
        <v/>
      </c>
      <c r="Y925" s="31"/>
      <c r="Z925" s="30" t="str">
        <f t="shared" si="103"/>
        <v/>
      </c>
    </row>
    <row r="926" spans="2:26" ht="25.5" customHeight="1" x14ac:dyDescent="0.25">
      <c r="B926" s="83" t="str">
        <f t="shared" si="98"/>
        <v/>
      </c>
      <c r="L926" s="27" t="str">
        <f t="shared" si="96"/>
        <v/>
      </c>
      <c r="N926" s="46" t="str">
        <f t="shared" si="99"/>
        <v/>
      </c>
      <c r="Q926" s="28" t="str">
        <f t="shared" si="97"/>
        <v/>
      </c>
      <c r="T926" s="30">
        <f t="shared" si="100"/>
        <v>0</v>
      </c>
      <c r="U926" s="30">
        <f t="shared" si="101"/>
        <v>0</v>
      </c>
      <c r="X926" s="67" t="str">
        <f t="shared" si="102"/>
        <v/>
      </c>
      <c r="Y926" s="31"/>
      <c r="Z926" s="30" t="str">
        <f t="shared" si="103"/>
        <v/>
      </c>
    </row>
    <row r="927" spans="2:26" ht="25.5" customHeight="1" x14ac:dyDescent="0.25">
      <c r="B927" s="83" t="str">
        <f t="shared" si="98"/>
        <v/>
      </c>
      <c r="L927" s="27" t="str">
        <f t="shared" si="96"/>
        <v/>
      </c>
      <c r="N927" s="46" t="str">
        <f t="shared" si="99"/>
        <v/>
      </c>
      <c r="Q927" s="28" t="str">
        <f t="shared" si="97"/>
        <v/>
      </c>
      <c r="T927" s="30">
        <f t="shared" si="100"/>
        <v>0</v>
      </c>
      <c r="U927" s="30">
        <f t="shared" si="101"/>
        <v>0</v>
      </c>
      <c r="X927" s="67" t="str">
        <f t="shared" si="102"/>
        <v/>
      </c>
      <c r="Y927" s="31"/>
      <c r="Z927" s="30" t="str">
        <f t="shared" si="103"/>
        <v/>
      </c>
    </row>
    <row r="928" spans="2:26" ht="25.5" customHeight="1" x14ac:dyDescent="0.25">
      <c r="B928" s="83" t="str">
        <f t="shared" si="98"/>
        <v/>
      </c>
      <c r="L928" s="27" t="str">
        <f t="shared" si="96"/>
        <v/>
      </c>
      <c r="N928" s="46" t="str">
        <f t="shared" si="99"/>
        <v/>
      </c>
      <c r="Q928" s="28" t="str">
        <f t="shared" si="97"/>
        <v/>
      </c>
      <c r="T928" s="30">
        <f t="shared" si="100"/>
        <v>0</v>
      </c>
      <c r="U928" s="30">
        <f t="shared" si="101"/>
        <v>0</v>
      </c>
      <c r="X928" s="67" t="str">
        <f t="shared" si="102"/>
        <v/>
      </c>
      <c r="Y928" s="31"/>
      <c r="Z928" s="30" t="str">
        <f t="shared" si="103"/>
        <v/>
      </c>
    </row>
    <row r="929" spans="2:26" ht="25.5" customHeight="1" x14ac:dyDescent="0.25">
      <c r="B929" s="83" t="str">
        <f t="shared" si="98"/>
        <v/>
      </c>
      <c r="L929" s="27" t="str">
        <f t="shared" si="96"/>
        <v/>
      </c>
      <c r="N929" s="46" t="str">
        <f t="shared" si="99"/>
        <v/>
      </c>
      <c r="Q929" s="28" t="str">
        <f t="shared" si="97"/>
        <v/>
      </c>
      <c r="T929" s="30">
        <f t="shared" si="100"/>
        <v>0</v>
      </c>
      <c r="U929" s="30">
        <f t="shared" si="101"/>
        <v>0</v>
      </c>
      <c r="X929" s="67" t="str">
        <f t="shared" si="102"/>
        <v/>
      </c>
      <c r="Y929" s="31"/>
      <c r="Z929" s="30" t="str">
        <f t="shared" si="103"/>
        <v/>
      </c>
    </row>
    <row r="930" spans="2:26" ht="25.5" customHeight="1" x14ac:dyDescent="0.25">
      <c r="B930" s="83" t="str">
        <f t="shared" si="98"/>
        <v/>
      </c>
      <c r="L930" s="27" t="str">
        <f t="shared" si="96"/>
        <v/>
      </c>
      <c r="N930" s="46" t="str">
        <f t="shared" si="99"/>
        <v/>
      </c>
      <c r="Q930" s="28" t="str">
        <f t="shared" si="97"/>
        <v/>
      </c>
      <c r="T930" s="30">
        <f t="shared" si="100"/>
        <v>0</v>
      </c>
      <c r="U930" s="30">
        <f t="shared" si="101"/>
        <v>0</v>
      </c>
      <c r="X930" s="67" t="str">
        <f t="shared" si="102"/>
        <v/>
      </c>
      <c r="Y930" s="31"/>
      <c r="Z930" s="30" t="str">
        <f t="shared" si="103"/>
        <v/>
      </c>
    </row>
    <row r="931" spans="2:26" ht="25.5" customHeight="1" x14ac:dyDescent="0.25">
      <c r="B931" s="83" t="str">
        <f t="shared" si="98"/>
        <v/>
      </c>
      <c r="L931" s="27" t="str">
        <f t="shared" si="96"/>
        <v/>
      </c>
      <c r="N931" s="46" t="str">
        <f t="shared" si="99"/>
        <v/>
      </c>
      <c r="Q931" s="28" t="str">
        <f t="shared" si="97"/>
        <v/>
      </c>
      <c r="T931" s="30">
        <f t="shared" si="100"/>
        <v>0</v>
      </c>
      <c r="U931" s="30">
        <f t="shared" si="101"/>
        <v>0</v>
      </c>
      <c r="X931" s="67" t="str">
        <f t="shared" si="102"/>
        <v/>
      </c>
      <c r="Y931" s="31"/>
      <c r="Z931" s="30" t="str">
        <f t="shared" si="103"/>
        <v/>
      </c>
    </row>
    <row r="932" spans="2:26" ht="25.5" customHeight="1" x14ac:dyDescent="0.25">
      <c r="B932" s="83" t="str">
        <f t="shared" si="98"/>
        <v/>
      </c>
      <c r="L932" s="27" t="str">
        <f t="shared" si="96"/>
        <v/>
      </c>
      <c r="N932" s="46" t="str">
        <f t="shared" si="99"/>
        <v/>
      </c>
      <c r="Q932" s="28" t="str">
        <f t="shared" si="97"/>
        <v/>
      </c>
      <c r="T932" s="30">
        <f t="shared" si="100"/>
        <v>0</v>
      </c>
      <c r="U932" s="30">
        <f t="shared" si="101"/>
        <v>0</v>
      </c>
      <c r="X932" s="67" t="str">
        <f t="shared" si="102"/>
        <v/>
      </c>
      <c r="Y932" s="31"/>
      <c r="Z932" s="30" t="str">
        <f t="shared" si="103"/>
        <v/>
      </c>
    </row>
    <row r="933" spans="2:26" ht="25.5" customHeight="1" x14ac:dyDescent="0.25">
      <c r="B933" s="83" t="str">
        <f t="shared" si="98"/>
        <v/>
      </c>
      <c r="L933" s="27" t="str">
        <f t="shared" si="96"/>
        <v/>
      </c>
      <c r="N933" s="46" t="str">
        <f t="shared" si="99"/>
        <v/>
      </c>
      <c r="Q933" s="28" t="str">
        <f t="shared" si="97"/>
        <v/>
      </c>
      <c r="T933" s="30">
        <f t="shared" si="100"/>
        <v>0</v>
      </c>
      <c r="U933" s="30">
        <f t="shared" si="101"/>
        <v>0</v>
      </c>
      <c r="X933" s="67" t="str">
        <f t="shared" si="102"/>
        <v/>
      </c>
      <c r="Y933" s="31"/>
      <c r="Z933" s="30" t="str">
        <f t="shared" si="103"/>
        <v/>
      </c>
    </row>
    <row r="934" spans="2:26" ht="25.5" customHeight="1" x14ac:dyDescent="0.25">
      <c r="B934" s="83" t="str">
        <f t="shared" si="98"/>
        <v/>
      </c>
      <c r="L934" s="27" t="str">
        <f t="shared" si="96"/>
        <v/>
      </c>
      <c r="N934" s="46" t="str">
        <f t="shared" si="99"/>
        <v/>
      </c>
      <c r="Q934" s="28" t="str">
        <f t="shared" si="97"/>
        <v/>
      </c>
      <c r="T934" s="30">
        <f t="shared" si="100"/>
        <v>0</v>
      </c>
      <c r="U934" s="30">
        <f t="shared" si="101"/>
        <v>0</v>
      </c>
      <c r="X934" s="67" t="str">
        <f t="shared" si="102"/>
        <v/>
      </c>
      <c r="Y934" s="31"/>
      <c r="Z934" s="30" t="str">
        <f t="shared" si="103"/>
        <v/>
      </c>
    </row>
    <row r="935" spans="2:26" ht="25.5" customHeight="1" x14ac:dyDescent="0.25">
      <c r="B935" s="83" t="str">
        <f t="shared" si="98"/>
        <v/>
      </c>
      <c r="L935" s="27" t="str">
        <f t="shared" si="96"/>
        <v/>
      </c>
      <c r="N935" s="46" t="str">
        <f t="shared" si="99"/>
        <v/>
      </c>
      <c r="Q935" s="28" t="str">
        <f t="shared" si="97"/>
        <v/>
      </c>
      <c r="T935" s="30">
        <f t="shared" si="100"/>
        <v>0</v>
      </c>
      <c r="U935" s="30">
        <f t="shared" si="101"/>
        <v>0</v>
      </c>
      <c r="X935" s="67" t="str">
        <f t="shared" si="102"/>
        <v/>
      </c>
      <c r="Y935" s="31"/>
      <c r="Z935" s="30" t="str">
        <f t="shared" si="103"/>
        <v/>
      </c>
    </row>
    <row r="936" spans="2:26" ht="25.5" customHeight="1" x14ac:dyDescent="0.25">
      <c r="B936" s="83" t="str">
        <f t="shared" si="98"/>
        <v/>
      </c>
      <c r="L936" s="27" t="str">
        <f t="shared" si="96"/>
        <v/>
      </c>
      <c r="N936" s="46" t="str">
        <f t="shared" si="99"/>
        <v/>
      </c>
      <c r="Q936" s="28" t="str">
        <f t="shared" si="97"/>
        <v/>
      </c>
      <c r="T936" s="30">
        <f t="shared" si="100"/>
        <v>0</v>
      </c>
      <c r="U936" s="30">
        <f t="shared" si="101"/>
        <v>0</v>
      </c>
      <c r="X936" s="67" t="str">
        <f t="shared" si="102"/>
        <v/>
      </c>
      <c r="Y936" s="31"/>
      <c r="Z936" s="30" t="str">
        <f t="shared" si="103"/>
        <v/>
      </c>
    </row>
    <row r="937" spans="2:26" ht="25.5" customHeight="1" x14ac:dyDescent="0.25">
      <c r="B937" s="83" t="str">
        <f t="shared" si="98"/>
        <v/>
      </c>
      <c r="L937" s="27" t="str">
        <f t="shared" si="96"/>
        <v/>
      </c>
      <c r="N937" s="46" t="str">
        <f t="shared" si="99"/>
        <v/>
      </c>
      <c r="Q937" s="28" t="str">
        <f t="shared" si="97"/>
        <v/>
      </c>
      <c r="T937" s="30">
        <f t="shared" si="100"/>
        <v>0</v>
      </c>
      <c r="U937" s="30">
        <f t="shared" si="101"/>
        <v>0</v>
      </c>
      <c r="X937" s="67" t="str">
        <f t="shared" si="102"/>
        <v/>
      </c>
      <c r="Y937" s="31"/>
      <c r="Z937" s="30" t="str">
        <f t="shared" si="103"/>
        <v/>
      </c>
    </row>
    <row r="938" spans="2:26" ht="25.5" customHeight="1" x14ac:dyDescent="0.25">
      <c r="B938" s="83" t="str">
        <f t="shared" si="98"/>
        <v/>
      </c>
      <c r="L938" s="27" t="str">
        <f t="shared" si="96"/>
        <v/>
      </c>
      <c r="N938" s="46" t="str">
        <f t="shared" si="99"/>
        <v/>
      </c>
      <c r="Q938" s="28" t="str">
        <f t="shared" si="97"/>
        <v/>
      </c>
      <c r="T938" s="30">
        <f t="shared" si="100"/>
        <v>0</v>
      </c>
      <c r="U938" s="30">
        <f t="shared" si="101"/>
        <v>0</v>
      </c>
      <c r="X938" s="67" t="str">
        <f t="shared" si="102"/>
        <v/>
      </c>
      <c r="Y938" s="31"/>
      <c r="Z938" s="30" t="str">
        <f t="shared" si="103"/>
        <v/>
      </c>
    </row>
    <row r="939" spans="2:26" ht="25.5" customHeight="1" x14ac:dyDescent="0.25">
      <c r="B939" s="83" t="str">
        <f t="shared" si="98"/>
        <v/>
      </c>
      <c r="L939" s="27" t="str">
        <f t="shared" si="96"/>
        <v/>
      </c>
      <c r="N939" s="46" t="str">
        <f t="shared" si="99"/>
        <v/>
      </c>
      <c r="Q939" s="28" t="str">
        <f t="shared" si="97"/>
        <v/>
      </c>
      <c r="T939" s="30">
        <f t="shared" si="100"/>
        <v>0</v>
      </c>
      <c r="U939" s="30">
        <f t="shared" si="101"/>
        <v>0</v>
      </c>
      <c r="X939" s="67" t="str">
        <f t="shared" si="102"/>
        <v/>
      </c>
      <c r="Y939" s="31"/>
      <c r="Z939" s="30" t="str">
        <f t="shared" si="103"/>
        <v/>
      </c>
    </row>
    <row r="940" spans="2:26" ht="25.5" customHeight="1" x14ac:dyDescent="0.25">
      <c r="B940" s="83" t="str">
        <f t="shared" si="98"/>
        <v/>
      </c>
      <c r="L940" s="27" t="str">
        <f t="shared" si="96"/>
        <v/>
      </c>
      <c r="N940" s="46" t="str">
        <f t="shared" si="99"/>
        <v/>
      </c>
      <c r="Q940" s="28" t="str">
        <f t="shared" si="97"/>
        <v/>
      </c>
      <c r="T940" s="30">
        <f t="shared" si="100"/>
        <v>0</v>
      </c>
      <c r="U940" s="30">
        <f t="shared" si="101"/>
        <v>0</v>
      </c>
      <c r="X940" s="67" t="str">
        <f t="shared" si="102"/>
        <v/>
      </c>
      <c r="Y940" s="31"/>
      <c r="Z940" s="30" t="str">
        <f t="shared" si="103"/>
        <v/>
      </c>
    </row>
    <row r="941" spans="2:26" ht="25.5" customHeight="1" x14ac:dyDescent="0.25">
      <c r="B941" s="83" t="str">
        <f t="shared" si="98"/>
        <v/>
      </c>
      <c r="L941" s="27" t="str">
        <f t="shared" si="96"/>
        <v/>
      </c>
      <c r="N941" s="46" t="str">
        <f t="shared" si="99"/>
        <v/>
      </c>
      <c r="Q941" s="28" t="str">
        <f t="shared" si="97"/>
        <v/>
      </c>
      <c r="T941" s="30">
        <f t="shared" si="100"/>
        <v>0</v>
      </c>
      <c r="U941" s="30">
        <f t="shared" si="101"/>
        <v>0</v>
      </c>
      <c r="X941" s="67" t="str">
        <f t="shared" si="102"/>
        <v/>
      </c>
      <c r="Y941" s="31"/>
      <c r="Z941" s="30" t="str">
        <f t="shared" si="103"/>
        <v/>
      </c>
    </row>
    <row r="942" spans="2:26" ht="25.5" customHeight="1" x14ac:dyDescent="0.25">
      <c r="B942" s="83" t="str">
        <f t="shared" si="98"/>
        <v/>
      </c>
      <c r="L942" s="27" t="str">
        <f t="shared" si="96"/>
        <v/>
      </c>
      <c r="N942" s="46" t="str">
        <f t="shared" si="99"/>
        <v/>
      </c>
      <c r="Q942" s="28" t="str">
        <f t="shared" si="97"/>
        <v/>
      </c>
      <c r="T942" s="30">
        <f t="shared" si="100"/>
        <v>0</v>
      </c>
      <c r="U942" s="30">
        <f t="shared" si="101"/>
        <v>0</v>
      </c>
      <c r="X942" s="67" t="str">
        <f t="shared" si="102"/>
        <v/>
      </c>
      <c r="Y942" s="31"/>
      <c r="Z942" s="30" t="str">
        <f t="shared" si="103"/>
        <v/>
      </c>
    </row>
    <row r="943" spans="2:26" ht="25.5" customHeight="1" x14ac:dyDescent="0.25">
      <c r="B943" s="83" t="str">
        <f t="shared" si="98"/>
        <v/>
      </c>
      <c r="L943" s="27" t="str">
        <f t="shared" si="96"/>
        <v/>
      </c>
      <c r="N943" s="46" t="str">
        <f t="shared" si="99"/>
        <v/>
      </c>
      <c r="Q943" s="28" t="str">
        <f t="shared" si="97"/>
        <v/>
      </c>
      <c r="T943" s="30">
        <f t="shared" si="100"/>
        <v>0</v>
      </c>
      <c r="U943" s="30">
        <f t="shared" si="101"/>
        <v>0</v>
      </c>
      <c r="X943" s="67" t="str">
        <f t="shared" si="102"/>
        <v/>
      </c>
      <c r="Y943" s="31"/>
      <c r="Z943" s="30" t="str">
        <f t="shared" si="103"/>
        <v/>
      </c>
    </row>
    <row r="944" spans="2:26" ht="25.5" customHeight="1" x14ac:dyDescent="0.25">
      <c r="B944" s="83" t="str">
        <f t="shared" si="98"/>
        <v/>
      </c>
      <c r="L944" s="27" t="str">
        <f t="shared" si="96"/>
        <v/>
      </c>
      <c r="N944" s="46" t="str">
        <f t="shared" si="99"/>
        <v/>
      </c>
      <c r="Q944" s="28" t="str">
        <f t="shared" si="97"/>
        <v/>
      </c>
      <c r="T944" s="30">
        <f t="shared" si="100"/>
        <v>0</v>
      </c>
      <c r="U944" s="30">
        <f t="shared" si="101"/>
        <v>0</v>
      </c>
      <c r="X944" s="67" t="str">
        <f t="shared" si="102"/>
        <v/>
      </c>
      <c r="Y944" s="31"/>
      <c r="Z944" s="30" t="str">
        <f t="shared" si="103"/>
        <v/>
      </c>
    </row>
    <row r="945" spans="2:26" ht="25.5" customHeight="1" x14ac:dyDescent="0.25">
      <c r="B945" s="83" t="str">
        <f t="shared" si="98"/>
        <v/>
      </c>
      <c r="L945" s="27" t="str">
        <f t="shared" si="96"/>
        <v/>
      </c>
      <c r="N945" s="46" t="str">
        <f t="shared" si="99"/>
        <v/>
      </c>
      <c r="Q945" s="28" t="str">
        <f t="shared" si="97"/>
        <v/>
      </c>
      <c r="T945" s="30">
        <f t="shared" si="100"/>
        <v>0</v>
      </c>
      <c r="U945" s="30">
        <f t="shared" si="101"/>
        <v>0</v>
      </c>
      <c r="X945" s="67" t="str">
        <f t="shared" si="102"/>
        <v/>
      </c>
      <c r="Y945" s="31"/>
      <c r="Z945" s="30" t="str">
        <f t="shared" si="103"/>
        <v/>
      </c>
    </row>
    <row r="946" spans="2:26" ht="25.5" customHeight="1" x14ac:dyDescent="0.25">
      <c r="B946" s="83" t="str">
        <f t="shared" si="98"/>
        <v/>
      </c>
      <c r="L946" s="27" t="str">
        <f t="shared" si="96"/>
        <v/>
      </c>
      <c r="N946" s="46" t="str">
        <f t="shared" si="99"/>
        <v/>
      </c>
      <c r="Q946" s="28" t="str">
        <f t="shared" si="97"/>
        <v/>
      </c>
      <c r="T946" s="30">
        <f t="shared" si="100"/>
        <v>0</v>
      </c>
      <c r="U946" s="30">
        <f t="shared" si="101"/>
        <v>0</v>
      </c>
      <c r="X946" s="67" t="str">
        <f t="shared" si="102"/>
        <v/>
      </c>
      <c r="Y946" s="31"/>
      <c r="Z946" s="30" t="str">
        <f t="shared" si="103"/>
        <v/>
      </c>
    </row>
    <row r="947" spans="2:26" ht="25.5" customHeight="1" x14ac:dyDescent="0.25">
      <c r="B947" s="83" t="str">
        <f t="shared" si="98"/>
        <v/>
      </c>
      <c r="L947" s="27" t="str">
        <f t="shared" si="96"/>
        <v/>
      </c>
      <c r="N947" s="46" t="str">
        <f t="shared" si="99"/>
        <v/>
      </c>
      <c r="Q947" s="28" t="str">
        <f t="shared" si="97"/>
        <v/>
      </c>
      <c r="T947" s="30">
        <f t="shared" si="100"/>
        <v>0</v>
      </c>
      <c r="U947" s="30">
        <f t="shared" si="101"/>
        <v>0</v>
      </c>
      <c r="X947" s="67" t="str">
        <f t="shared" si="102"/>
        <v/>
      </c>
      <c r="Y947" s="31"/>
      <c r="Z947" s="30" t="str">
        <f t="shared" si="103"/>
        <v/>
      </c>
    </row>
    <row r="948" spans="2:26" ht="25.5" customHeight="1" x14ac:dyDescent="0.25">
      <c r="B948" s="83" t="str">
        <f t="shared" si="98"/>
        <v/>
      </c>
      <c r="L948" s="27" t="str">
        <f t="shared" si="96"/>
        <v/>
      </c>
      <c r="N948" s="46" t="str">
        <f t="shared" si="99"/>
        <v/>
      </c>
      <c r="Q948" s="28" t="str">
        <f t="shared" si="97"/>
        <v/>
      </c>
      <c r="T948" s="30">
        <f t="shared" si="100"/>
        <v>0</v>
      </c>
      <c r="U948" s="30">
        <f t="shared" si="101"/>
        <v>0</v>
      </c>
      <c r="X948" s="67" t="str">
        <f t="shared" si="102"/>
        <v/>
      </c>
      <c r="Y948" s="31"/>
      <c r="Z948" s="30" t="str">
        <f t="shared" si="103"/>
        <v/>
      </c>
    </row>
    <row r="949" spans="2:26" ht="25.5" customHeight="1" x14ac:dyDescent="0.25">
      <c r="B949" s="83" t="str">
        <f t="shared" si="98"/>
        <v/>
      </c>
      <c r="L949" s="27" t="str">
        <f t="shared" si="96"/>
        <v/>
      </c>
      <c r="N949" s="46" t="str">
        <f t="shared" si="99"/>
        <v/>
      </c>
      <c r="Q949" s="28" t="str">
        <f t="shared" si="97"/>
        <v/>
      </c>
      <c r="T949" s="30">
        <f t="shared" si="100"/>
        <v>0</v>
      </c>
      <c r="U949" s="30">
        <f t="shared" si="101"/>
        <v>0</v>
      </c>
      <c r="X949" s="67" t="str">
        <f t="shared" si="102"/>
        <v/>
      </c>
      <c r="Y949" s="31"/>
      <c r="Z949" s="30" t="str">
        <f t="shared" si="103"/>
        <v/>
      </c>
    </row>
    <row r="950" spans="2:26" ht="25.5" customHeight="1" x14ac:dyDescent="0.25">
      <c r="B950" s="83" t="str">
        <f t="shared" si="98"/>
        <v/>
      </c>
      <c r="L950" s="27" t="str">
        <f t="shared" si="96"/>
        <v/>
      </c>
      <c r="N950" s="46" t="str">
        <f t="shared" si="99"/>
        <v/>
      </c>
      <c r="Q950" s="28" t="str">
        <f t="shared" si="97"/>
        <v/>
      </c>
      <c r="T950" s="30">
        <f t="shared" si="100"/>
        <v>0</v>
      </c>
      <c r="U950" s="30">
        <f t="shared" si="101"/>
        <v>0</v>
      </c>
      <c r="X950" s="67" t="str">
        <f t="shared" si="102"/>
        <v/>
      </c>
      <c r="Y950" s="31"/>
      <c r="Z950" s="30" t="str">
        <f t="shared" si="103"/>
        <v/>
      </c>
    </row>
    <row r="951" spans="2:26" ht="25.5" customHeight="1" x14ac:dyDescent="0.25">
      <c r="B951" s="83" t="str">
        <f t="shared" si="98"/>
        <v/>
      </c>
      <c r="L951" s="27" t="str">
        <f t="shared" si="96"/>
        <v/>
      </c>
      <c r="N951" s="46" t="str">
        <f t="shared" si="99"/>
        <v/>
      </c>
      <c r="Q951" s="28" t="str">
        <f t="shared" si="97"/>
        <v/>
      </c>
      <c r="T951" s="30">
        <f t="shared" si="100"/>
        <v>0</v>
      </c>
      <c r="U951" s="30">
        <f t="shared" si="101"/>
        <v>0</v>
      </c>
      <c r="X951" s="67" t="str">
        <f t="shared" si="102"/>
        <v/>
      </c>
      <c r="Y951" s="31"/>
      <c r="Z951" s="30" t="str">
        <f t="shared" si="103"/>
        <v/>
      </c>
    </row>
    <row r="952" spans="2:26" ht="25.5" customHeight="1" x14ac:dyDescent="0.25">
      <c r="B952" s="83" t="str">
        <f t="shared" si="98"/>
        <v/>
      </c>
      <c r="L952" s="27" t="str">
        <f t="shared" si="96"/>
        <v/>
      </c>
      <c r="N952" s="46" t="str">
        <f t="shared" si="99"/>
        <v/>
      </c>
      <c r="Q952" s="28" t="str">
        <f t="shared" si="97"/>
        <v/>
      </c>
      <c r="T952" s="30">
        <f t="shared" si="100"/>
        <v>0</v>
      </c>
      <c r="U952" s="30">
        <f t="shared" si="101"/>
        <v>0</v>
      </c>
      <c r="X952" s="67" t="str">
        <f t="shared" si="102"/>
        <v/>
      </c>
      <c r="Y952" s="31"/>
      <c r="Z952" s="30" t="str">
        <f t="shared" si="103"/>
        <v/>
      </c>
    </row>
    <row r="953" spans="2:26" ht="25.5" customHeight="1" x14ac:dyDescent="0.25">
      <c r="B953" s="83" t="str">
        <f t="shared" si="98"/>
        <v/>
      </c>
      <c r="L953" s="27" t="str">
        <f t="shared" si="96"/>
        <v/>
      </c>
      <c r="N953" s="46" t="str">
        <f t="shared" si="99"/>
        <v/>
      </c>
      <c r="Q953" s="28" t="str">
        <f t="shared" si="97"/>
        <v/>
      </c>
      <c r="T953" s="30">
        <f t="shared" si="100"/>
        <v>0</v>
      </c>
      <c r="U953" s="30">
        <f t="shared" si="101"/>
        <v>0</v>
      </c>
      <c r="X953" s="67" t="str">
        <f t="shared" si="102"/>
        <v/>
      </c>
      <c r="Y953" s="31"/>
      <c r="Z953" s="30" t="str">
        <f t="shared" si="103"/>
        <v/>
      </c>
    </row>
    <row r="954" spans="2:26" ht="25.5" customHeight="1" x14ac:dyDescent="0.25">
      <c r="B954" s="83" t="str">
        <f t="shared" si="98"/>
        <v/>
      </c>
      <c r="L954" s="27" t="str">
        <f t="shared" si="96"/>
        <v/>
      </c>
      <c r="N954" s="46" t="str">
        <f t="shared" si="99"/>
        <v/>
      </c>
      <c r="Q954" s="28" t="str">
        <f t="shared" si="97"/>
        <v/>
      </c>
      <c r="T954" s="30">
        <f t="shared" si="100"/>
        <v>0</v>
      </c>
      <c r="U954" s="30">
        <f t="shared" si="101"/>
        <v>0</v>
      </c>
      <c r="X954" s="67" t="str">
        <f t="shared" si="102"/>
        <v/>
      </c>
      <c r="Y954" s="31"/>
      <c r="Z954" s="30" t="str">
        <f t="shared" si="103"/>
        <v/>
      </c>
    </row>
    <row r="955" spans="2:26" ht="25.5" customHeight="1" x14ac:dyDescent="0.25">
      <c r="B955" s="83" t="str">
        <f t="shared" si="98"/>
        <v/>
      </c>
      <c r="L955" s="27" t="str">
        <f t="shared" si="96"/>
        <v/>
      </c>
      <c r="N955" s="46" t="str">
        <f t="shared" si="99"/>
        <v/>
      </c>
      <c r="Q955" s="28" t="str">
        <f t="shared" si="97"/>
        <v/>
      </c>
      <c r="T955" s="30">
        <f t="shared" si="100"/>
        <v>0</v>
      </c>
      <c r="U955" s="30">
        <f t="shared" si="101"/>
        <v>0</v>
      </c>
      <c r="X955" s="67" t="str">
        <f t="shared" si="102"/>
        <v/>
      </c>
      <c r="Y955" s="31"/>
      <c r="Z955" s="30" t="str">
        <f t="shared" si="103"/>
        <v/>
      </c>
    </row>
    <row r="956" spans="2:26" ht="25.5" customHeight="1" x14ac:dyDescent="0.25">
      <c r="B956" s="83" t="str">
        <f t="shared" si="98"/>
        <v/>
      </c>
      <c r="L956" s="27" t="str">
        <f t="shared" si="96"/>
        <v/>
      </c>
      <c r="N956" s="46" t="str">
        <f t="shared" si="99"/>
        <v/>
      </c>
      <c r="Q956" s="28" t="str">
        <f t="shared" si="97"/>
        <v/>
      </c>
      <c r="T956" s="30">
        <f t="shared" si="100"/>
        <v>0</v>
      </c>
      <c r="U956" s="30">
        <f t="shared" si="101"/>
        <v>0</v>
      </c>
      <c r="X956" s="67" t="str">
        <f t="shared" si="102"/>
        <v/>
      </c>
      <c r="Y956" s="31"/>
      <c r="Z956" s="30" t="str">
        <f t="shared" si="103"/>
        <v/>
      </c>
    </row>
    <row r="957" spans="2:26" ht="25.5" customHeight="1" x14ac:dyDescent="0.25">
      <c r="B957" s="83" t="str">
        <f t="shared" si="98"/>
        <v/>
      </c>
      <c r="L957" s="27" t="str">
        <f t="shared" si="96"/>
        <v/>
      </c>
      <c r="N957" s="46" t="str">
        <f t="shared" si="99"/>
        <v/>
      </c>
      <c r="Q957" s="28" t="str">
        <f t="shared" si="97"/>
        <v/>
      </c>
      <c r="T957" s="30">
        <f t="shared" si="100"/>
        <v>0</v>
      </c>
      <c r="U957" s="30">
        <f t="shared" si="101"/>
        <v>0</v>
      </c>
      <c r="X957" s="67" t="str">
        <f t="shared" si="102"/>
        <v/>
      </c>
      <c r="Y957" s="31"/>
      <c r="Z957" s="30" t="str">
        <f t="shared" si="103"/>
        <v/>
      </c>
    </row>
    <row r="958" spans="2:26" ht="25.5" customHeight="1" x14ac:dyDescent="0.25">
      <c r="B958" s="83" t="str">
        <f t="shared" si="98"/>
        <v/>
      </c>
      <c r="L958" s="27" t="str">
        <f t="shared" si="96"/>
        <v/>
      </c>
      <c r="N958" s="46" t="str">
        <f t="shared" si="99"/>
        <v/>
      </c>
      <c r="Q958" s="28" t="str">
        <f t="shared" si="97"/>
        <v/>
      </c>
      <c r="T958" s="30">
        <f t="shared" si="100"/>
        <v>0</v>
      </c>
      <c r="U958" s="30">
        <f t="shared" si="101"/>
        <v>0</v>
      </c>
      <c r="X958" s="67" t="str">
        <f t="shared" si="102"/>
        <v/>
      </c>
      <c r="Y958" s="31"/>
      <c r="Z958" s="30" t="str">
        <f t="shared" si="103"/>
        <v/>
      </c>
    </row>
    <row r="959" spans="2:26" ht="25.5" customHeight="1" x14ac:dyDescent="0.25">
      <c r="B959" s="83" t="str">
        <f t="shared" si="98"/>
        <v/>
      </c>
      <c r="L959" s="27" t="str">
        <f t="shared" si="96"/>
        <v/>
      </c>
      <c r="N959" s="46" t="str">
        <f t="shared" si="99"/>
        <v/>
      </c>
      <c r="Q959" s="28" t="str">
        <f t="shared" si="97"/>
        <v/>
      </c>
      <c r="T959" s="30">
        <f t="shared" si="100"/>
        <v>0</v>
      </c>
      <c r="U959" s="30">
        <f t="shared" si="101"/>
        <v>0</v>
      </c>
      <c r="X959" s="67" t="str">
        <f t="shared" si="102"/>
        <v/>
      </c>
      <c r="Y959" s="31"/>
      <c r="Z959" s="30" t="str">
        <f t="shared" si="103"/>
        <v/>
      </c>
    </row>
    <row r="960" spans="2:26" ht="25.5" customHeight="1" x14ac:dyDescent="0.25">
      <c r="B960" s="83" t="str">
        <f t="shared" si="98"/>
        <v/>
      </c>
      <c r="L960" s="27" t="str">
        <f t="shared" si="96"/>
        <v/>
      </c>
      <c r="N960" s="46" t="str">
        <f t="shared" si="99"/>
        <v/>
      </c>
      <c r="Q960" s="28" t="str">
        <f t="shared" si="97"/>
        <v/>
      </c>
      <c r="T960" s="30">
        <f t="shared" si="100"/>
        <v>0</v>
      </c>
      <c r="U960" s="30">
        <f t="shared" si="101"/>
        <v>0</v>
      </c>
      <c r="X960" s="67" t="str">
        <f t="shared" si="102"/>
        <v/>
      </c>
      <c r="Y960" s="31"/>
      <c r="Z960" s="30" t="str">
        <f t="shared" si="103"/>
        <v/>
      </c>
    </row>
    <row r="961" spans="2:26" ht="25.5" customHeight="1" x14ac:dyDescent="0.25">
      <c r="B961" s="83" t="str">
        <f t="shared" si="98"/>
        <v/>
      </c>
      <c r="L961" s="27" t="str">
        <f t="shared" si="96"/>
        <v/>
      </c>
      <c r="N961" s="46" t="str">
        <f t="shared" si="99"/>
        <v/>
      </c>
      <c r="Q961" s="28" t="str">
        <f t="shared" si="97"/>
        <v/>
      </c>
      <c r="T961" s="30">
        <f t="shared" si="100"/>
        <v>0</v>
      </c>
      <c r="U961" s="30">
        <f t="shared" si="101"/>
        <v>0</v>
      </c>
      <c r="X961" s="67" t="str">
        <f t="shared" si="102"/>
        <v/>
      </c>
      <c r="Y961" s="31"/>
      <c r="Z961" s="30" t="str">
        <f t="shared" si="103"/>
        <v/>
      </c>
    </row>
    <row r="962" spans="2:26" ht="25.5" customHeight="1" x14ac:dyDescent="0.25">
      <c r="B962" s="83" t="str">
        <f t="shared" si="98"/>
        <v/>
      </c>
      <c r="L962" s="27" t="str">
        <f t="shared" ref="L962:L1025" si="104">IF(K962&lt;&gt;"",VLOOKUP(K962,tenhang,2,0),"")</f>
        <v/>
      </c>
      <c r="N962" s="46" t="str">
        <f t="shared" si="99"/>
        <v/>
      </c>
      <c r="Q962" s="28" t="str">
        <f t="shared" ref="Q962:Q1025" si="105">IF(K962&lt;&gt;"",VLOOKUP(K962,tenhang,3,0),"")</f>
        <v/>
      </c>
      <c r="T962" s="30">
        <f t="shared" si="100"/>
        <v>0</v>
      </c>
      <c r="U962" s="30">
        <f t="shared" si="101"/>
        <v>0</v>
      </c>
      <c r="X962" s="67" t="str">
        <f t="shared" si="102"/>
        <v/>
      </c>
      <c r="Y962" s="31"/>
      <c r="Z962" s="30" t="str">
        <f t="shared" si="103"/>
        <v/>
      </c>
    </row>
    <row r="963" spans="2:26" ht="25.5" customHeight="1" x14ac:dyDescent="0.25">
      <c r="B963" s="83" t="str">
        <f t="shared" ref="B963:B1026" si="106">IF(I963&lt;&gt;"",IF(LEN(I963)&gt;9,LEFT(I963,10),"sai PO"),"")</f>
        <v/>
      </c>
      <c r="L963" s="27" t="str">
        <f t="shared" si="104"/>
        <v/>
      </c>
      <c r="N963" s="46" t="str">
        <f t="shared" ref="N963:N1026" si="107">IF(K963&lt;&gt;"","K-HCM","")</f>
        <v/>
      </c>
      <c r="Q963" s="28" t="str">
        <f t="shared" si="105"/>
        <v/>
      </c>
      <c r="T963" s="30">
        <f t="shared" ref="T963:T1026" si="108">IF(K963&lt;&gt;"",VLOOKUP(K963,tenhang,4,0),0)</f>
        <v>0</v>
      </c>
      <c r="U963" s="30">
        <f t="shared" ref="U963:U1026" si="109">R963*T963</f>
        <v>0</v>
      </c>
      <c r="X963" s="67" t="str">
        <f t="shared" si="102"/>
        <v/>
      </c>
      <c r="Y963" s="31"/>
      <c r="Z963" s="30" t="str">
        <f t="shared" si="103"/>
        <v/>
      </c>
    </row>
    <row r="964" spans="2:26" ht="25.5" customHeight="1" x14ac:dyDescent="0.25">
      <c r="B964" s="83" t="str">
        <f t="shared" si="106"/>
        <v/>
      </c>
      <c r="L964" s="27" t="str">
        <f t="shared" si="104"/>
        <v/>
      </c>
      <c r="N964" s="46" t="str">
        <f t="shared" si="107"/>
        <v/>
      </c>
      <c r="Q964" s="28" t="str">
        <f t="shared" si="105"/>
        <v/>
      </c>
      <c r="T964" s="30">
        <f t="shared" si="108"/>
        <v>0</v>
      </c>
      <c r="U964" s="30">
        <f t="shared" si="109"/>
        <v>0</v>
      </c>
      <c r="X964" s="67" t="str">
        <f t="shared" si="102"/>
        <v/>
      </c>
      <c r="Y964" s="31"/>
      <c r="Z964" s="30" t="str">
        <f t="shared" si="103"/>
        <v/>
      </c>
    </row>
    <row r="965" spans="2:26" ht="25.5" customHeight="1" x14ac:dyDescent="0.25">
      <c r="B965" s="83" t="str">
        <f t="shared" si="106"/>
        <v/>
      </c>
      <c r="L965" s="27" t="str">
        <f t="shared" si="104"/>
        <v/>
      </c>
      <c r="N965" s="46" t="str">
        <f t="shared" si="107"/>
        <v/>
      </c>
      <c r="Q965" s="28" t="str">
        <f t="shared" si="105"/>
        <v/>
      </c>
      <c r="T965" s="30">
        <f t="shared" si="108"/>
        <v>0</v>
      </c>
      <c r="U965" s="30">
        <f t="shared" si="109"/>
        <v>0</v>
      </c>
      <c r="X965" s="67" t="str">
        <f t="shared" si="102"/>
        <v/>
      </c>
      <c r="Y965" s="31"/>
      <c r="Z965" s="30" t="str">
        <f t="shared" si="103"/>
        <v/>
      </c>
    </row>
    <row r="966" spans="2:26" ht="25.5" customHeight="1" x14ac:dyDescent="0.25">
      <c r="B966" s="83" t="str">
        <f t="shared" si="106"/>
        <v/>
      </c>
      <c r="L966" s="27" t="str">
        <f t="shared" si="104"/>
        <v/>
      </c>
      <c r="N966" s="46" t="str">
        <f t="shared" si="107"/>
        <v/>
      </c>
      <c r="Q966" s="28" t="str">
        <f t="shared" si="105"/>
        <v/>
      </c>
      <c r="T966" s="30">
        <f t="shared" si="108"/>
        <v>0</v>
      </c>
      <c r="U966" s="30">
        <f t="shared" si="109"/>
        <v>0</v>
      </c>
      <c r="X966" s="67" t="str">
        <f t="shared" si="102"/>
        <v/>
      </c>
      <c r="Y966" s="31"/>
      <c r="Z966" s="30" t="str">
        <f t="shared" si="103"/>
        <v/>
      </c>
    </row>
    <row r="967" spans="2:26" ht="25.5" customHeight="1" x14ac:dyDescent="0.25">
      <c r="B967" s="83" t="str">
        <f t="shared" si="106"/>
        <v/>
      </c>
      <c r="L967" s="27" t="str">
        <f t="shared" si="104"/>
        <v/>
      </c>
      <c r="N967" s="46" t="str">
        <f t="shared" si="107"/>
        <v/>
      </c>
      <c r="Q967" s="28" t="str">
        <f t="shared" si="105"/>
        <v/>
      </c>
      <c r="T967" s="30">
        <f t="shared" si="108"/>
        <v>0</v>
      </c>
      <c r="U967" s="30">
        <f t="shared" si="109"/>
        <v>0</v>
      </c>
      <c r="X967" s="67" t="str">
        <f t="shared" si="102"/>
        <v/>
      </c>
      <c r="Y967" s="31"/>
      <c r="Z967" s="30" t="str">
        <f t="shared" si="103"/>
        <v/>
      </c>
    </row>
    <row r="968" spans="2:26" ht="25.5" customHeight="1" x14ac:dyDescent="0.25">
      <c r="B968" s="83" t="str">
        <f t="shared" si="106"/>
        <v/>
      </c>
      <c r="L968" s="27" t="str">
        <f t="shared" si="104"/>
        <v/>
      </c>
      <c r="N968" s="46" t="str">
        <f t="shared" si="107"/>
        <v/>
      </c>
      <c r="Q968" s="28" t="str">
        <f t="shared" si="105"/>
        <v/>
      </c>
      <c r="T968" s="30">
        <f t="shared" si="108"/>
        <v>0</v>
      </c>
      <c r="U968" s="30">
        <f t="shared" si="109"/>
        <v>0</v>
      </c>
      <c r="X968" s="67" t="str">
        <f t="shared" si="102"/>
        <v/>
      </c>
      <c r="Y968" s="31"/>
      <c r="Z968" s="30" t="str">
        <f t="shared" si="103"/>
        <v/>
      </c>
    </row>
    <row r="969" spans="2:26" ht="25.5" customHeight="1" x14ac:dyDescent="0.25">
      <c r="B969" s="83" t="str">
        <f t="shared" si="106"/>
        <v/>
      </c>
      <c r="L969" s="27" t="str">
        <f t="shared" si="104"/>
        <v/>
      </c>
      <c r="N969" s="46" t="str">
        <f t="shared" si="107"/>
        <v/>
      </c>
      <c r="Q969" s="28" t="str">
        <f t="shared" si="105"/>
        <v/>
      </c>
      <c r="T969" s="30">
        <f t="shared" si="108"/>
        <v>0</v>
      </c>
      <c r="U969" s="30">
        <f t="shared" si="109"/>
        <v>0</v>
      </c>
      <c r="X969" s="67" t="str">
        <f t="shared" si="102"/>
        <v/>
      </c>
      <c r="Y969" s="31"/>
      <c r="Z969" s="30" t="str">
        <f t="shared" si="103"/>
        <v/>
      </c>
    </row>
    <row r="970" spans="2:26" ht="25.5" customHeight="1" x14ac:dyDescent="0.25">
      <c r="B970" s="83" t="str">
        <f t="shared" si="106"/>
        <v/>
      </c>
      <c r="L970" s="27" t="str">
        <f t="shared" si="104"/>
        <v/>
      </c>
      <c r="N970" s="46" t="str">
        <f t="shared" si="107"/>
        <v/>
      </c>
      <c r="Q970" s="28" t="str">
        <f t="shared" si="105"/>
        <v/>
      </c>
      <c r="T970" s="30">
        <f t="shared" si="108"/>
        <v>0</v>
      </c>
      <c r="U970" s="30">
        <f t="shared" si="109"/>
        <v>0</v>
      </c>
      <c r="X970" s="67" t="str">
        <f t="shared" ref="X970:X1033" si="110">IF(K970&lt;&gt;"",8,"")</f>
        <v/>
      </c>
      <c r="Y970" s="31"/>
      <c r="Z970" s="30" t="str">
        <f t="shared" ref="Z970:Z1033" si="111">IF(K970&lt;&gt;"",ROUND(U970*X970*1%,0),"")</f>
        <v/>
      </c>
    </row>
    <row r="971" spans="2:26" ht="25.5" customHeight="1" x14ac:dyDescent="0.25">
      <c r="B971" s="83" t="str">
        <f t="shared" si="106"/>
        <v/>
      </c>
      <c r="L971" s="27" t="str">
        <f t="shared" si="104"/>
        <v/>
      </c>
      <c r="N971" s="46" t="str">
        <f t="shared" si="107"/>
        <v/>
      </c>
      <c r="Q971" s="28" t="str">
        <f t="shared" si="105"/>
        <v/>
      </c>
      <c r="T971" s="30">
        <f t="shared" si="108"/>
        <v>0</v>
      </c>
      <c r="U971" s="30">
        <f t="shared" si="109"/>
        <v>0</v>
      </c>
      <c r="X971" s="67" t="str">
        <f t="shared" si="110"/>
        <v/>
      </c>
      <c r="Y971" s="31"/>
      <c r="Z971" s="30" t="str">
        <f t="shared" si="111"/>
        <v/>
      </c>
    </row>
    <row r="972" spans="2:26" ht="25.5" customHeight="1" x14ac:dyDescent="0.25">
      <c r="B972" s="83" t="str">
        <f t="shared" si="106"/>
        <v/>
      </c>
      <c r="L972" s="27" t="str">
        <f t="shared" si="104"/>
        <v/>
      </c>
      <c r="N972" s="46" t="str">
        <f t="shared" si="107"/>
        <v/>
      </c>
      <c r="Q972" s="28" t="str">
        <f t="shared" si="105"/>
        <v/>
      </c>
      <c r="T972" s="30">
        <f t="shared" si="108"/>
        <v>0</v>
      </c>
      <c r="U972" s="30">
        <f t="shared" si="109"/>
        <v>0</v>
      </c>
      <c r="X972" s="67" t="str">
        <f t="shared" si="110"/>
        <v/>
      </c>
      <c r="Y972" s="31"/>
      <c r="Z972" s="30" t="str">
        <f t="shared" si="111"/>
        <v/>
      </c>
    </row>
    <row r="973" spans="2:26" ht="25.5" customHeight="1" x14ac:dyDescent="0.25">
      <c r="B973" s="83" t="str">
        <f t="shared" si="106"/>
        <v/>
      </c>
      <c r="L973" s="27" t="str">
        <f t="shared" si="104"/>
        <v/>
      </c>
      <c r="N973" s="46" t="str">
        <f t="shared" si="107"/>
        <v/>
      </c>
      <c r="Q973" s="28" t="str">
        <f t="shared" si="105"/>
        <v/>
      </c>
      <c r="T973" s="30">
        <f t="shared" si="108"/>
        <v>0</v>
      </c>
      <c r="U973" s="30">
        <f t="shared" si="109"/>
        <v>0</v>
      </c>
      <c r="X973" s="67" t="str">
        <f t="shared" si="110"/>
        <v/>
      </c>
      <c r="Y973" s="31"/>
      <c r="Z973" s="30" t="str">
        <f t="shared" si="111"/>
        <v/>
      </c>
    </row>
    <row r="974" spans="2:26" ht="25.5" customHeight="1" x14ac:dyDescent="0.25">
      <c r="B974" s="83" t="str">
        <f t="shared" si="106"/>
        <v/>
      </c>
      <c r="L974" s="27" t="str">
        <f t="shared" si="104"/>
        <v/>
      </c>
      <c r="N974" s="46" t="str">
        <f t="shared" si="107"/>
        <v/>
      </c>
      <c r="Q974" s="28" t="str">
        <f t="shared" si="105"/>
        <v/>
      </c>
      <c r="T974" s="30">
        <f t="shared" si="108"/>
        <v>0</v>
      </c>
      <c r="U974" s="30">
        <f t="shared" si="109"/>
        <v>0</v>
      </c>
      <c r="X974" s="67" t="str">
        <f t="shared" si="110"/>
        <v/>
      </c>
      <c r="Y974" s="31"/>
      <c r="Z974" s="30" t="str">
        <f t="shared" si="111"/>
        <v/>
      </c>
    </row>
    <row r="975" spans="2:26" ht="25.5" customHeight="1" x14ac:dyDescent="0.25">
      <c r="B975" s="83" t="str">
        <f t="shared" si="106"/>
        <v/>
      </c>
      <c r="L975" s="27" t="str">
        <f t="shared" si="104"/>
        <v/>
      </c>
      <c r="N975" s="46" t="str">
        <f t="shared" si="107"/>
        <v/>
      </c>
      <c r="Q975" s="28" t="str">
        <f t="shared" si="105"/>
        <v/>
      </c>
      <c r="T975" s="30">
        <f t="shared" si="108"/>
        <v>0</v>
      </c>
      <c r="U975" s="30">
        <f t="shared" si="109"/>
        <v>0</v>
      </c>
      <c r="X975" s="67" t="str">
        <f t="shared" si="110"/>
        <v/>
      </c>
      <c r="Y975" s="31"/>
      <c r="Z975" s="30" t="str">
        <f t="shared" si="111"/>
        <v/>
      </c>
    </row>
    <row r="976" spans="2:26" ht="25.5" customHeight="1" x14ac:dyDescent="0.25">
      <c r="B976" s="83" t="str">
        <f t="shared" si="106"/>
        <v/>
      </c>
      <c r="L976" s="27" t="str">
        <f t="shared" si="104"/>
        <v/>
      </c>
      <c r="N976" s="46" t="str">
        <f t="shared" si="107"/>
        <v/>
      </c>
      <c r="Q976" s="28" t="str">
        <f t="shared" si="105"/>
        <v/>
      </c>
      <c r="T976" s="30">
        <f t="shared" si="108"/>
        <v>0</v>
      </c>
      <c r="U976" s="30">
        <f t="shared" si="109"/>
        <v>0</v>
      </c>
      <c r="X976" s="67" t="str">
        <f t="shared" si="110"/>
        <v/>
      </c>
      <c r="Y976" s="31"/>
      <c r="Z976" s="30" t="str">
        <f t="shared" si="111"/>
        <v/>
      </c>
    </row>
    <row r="977" spans="2:26" ht="25.5" customHeight="1" x14ac:dyDescent="0.25">
      <c r="B977" s="83" t="str">
        <f t="shared" si="106"/>
        <v/>
      </c>
      <c r="L977" s="27" t="str">
        <f t="shared" si="104"/>
        <v/>
      </c>
      <c r="N977" s="46" t="str">
        <f t="shared" si="107"/>
        <v/>
      </c>
      <c r="Q977" s="28" t="str">
        <f t="shared" si="105"/>
        <v/>
      </c>
      <c r="T977" s="30">
        <f t="shared" si="108"/>
        <v>0</v>
      </c>
      <c r="U977" s="30">
        <f t="shared" si="109"/>
        <v>0</v>
      </c>
      <c r="X977" s="67" t="str">
        <f t="shared" si="110"/>
        <v/>
      </c>
      <c r="Y977" s="31"/>
      <c r="Z977" s="30" t="str">
        <f t="shared" si="111"/>
        <v/>
      </c>
    </row>
    <row r="978" spans="2:26" ht="25.5" customHeight="1" x14ac:dyDescent="0.25">
      <c r="B978" s="83" t="str">
        <f t="shared" si="106"/>
        <v/>
      </c>
      <c r="L978" s="27" t="str">
        <f t="shared" si="104"/>
        <v/>
      </c>
      <c r="N978" s="46" t="str">
        <f t="shared" si="107"/>
        <v/>
      </c>
      <c r="Q978" s="28" t="str">
        <f t="shared" si="105"/>
        <v/>
      </c>
      <c r="T978" s="30">
        <f t="shared" si="108"/>
        <v>0</v>
      </c>
      <c r="U978" s="30">
        <f t="shared" si="109"/>
        <v>0</v>
      </c>
      <c r="X978" s="67" t="str">
        <f t="shared" si="110"/>
        <v/>
      </c>
      <c r="Y978" s="31"/>
      <c r="Z978" s="30" t="str">
        <f t="shared" si="111"/>
        <v/>
      </c>
    </row>
    <row r="979" spans="2:26" ht="25.5" customHeight="1" x14ac:dyDescent="0.25">
      <c r="B979" s="83" t="str">
        <f t="shared" si="106"/>
        <v/>
      </c>
      <c r="L979" s="27" t="str">
        <f t="shared" si="104"/>
        <v/>
      </c>
      <c r="N979" s="46" t="str">
        <f t="shared" si="107"/>
        <v/>
      </c>
      <c r="Q979" s="28" t="str">
        <f t="shared" si="105"/>
        <v/>
      </c>
      <c r="T979" s="30">
        <f t="shared" si="108"/>
        <v>0</v>
      </c>
      <c r="U979" s="30">
        <f t="shared" si="109"/>
        <v>0</v>
      </c>
      <c r="X979" s="67" t="str">
        <f t="shared" si="110"/>
        <v/>
      </c>
      <c r="Y979" s="31"/>
      <c r="Z979" s="30" t="str">
        <f t="shared" si="111"/>
        <v/>
      </c>
    </row>
    <row r="980" spans="2:26" ht="25.5" customHeight="1" x14ac:dyDescent="0.25">
      <c r="B980" s="83" t="str">
        <f t="shared" si="106"/>
        <v/>
      </c>
      <c r="L980" s="27" t="str">
        <f t="shared" si="104"/>
        <v/>
      </c>
      <c r="N980" s="46" t="str">
        <f t="shared" si="107"/>
        <v/>
      </c>
      <c r="Q980" s="28" t="str">
        <f t="shared" si="105"/>
        <v/>
      </c>
      <c r="T980" s="30">
        <f t="shared" si="108"/>
        <v>0</v>
      </c>
      <c r="U980" s="30">
        <f t="shared" si="109"/>
        <v>0</v>
      </c>
      <c r="X980" s="67" t="str">
        <f t="shared" si="110"/>
        <v/>
      </c>
      <c r="Y980" s="31"/>
      <c r="Z980" s="30" t="str">
        <f t="shared" si="111"/>
        <v/>
      </c>
    </row>
    <row r="981" spans="2:26" ht="25.5" customHeight="1" x14ac:dyDescent="0.25">
      <c r="B981" s="83" t="str">
        <f t="shared" si="106"/>
        <v/>
      </c>
      <c r="L981" s="27" t="str">
        <f t="shared" si="104"/>
        <v/>
      </c>
      <c r="N981" s="46" t="str">
        <f t="shared" si="107"/>
        <v/>
      </c>
      <c r="Q981" s="28" t="str">
        <f t="shared" si="105"/>
        <v/>
      </c>
      <c r="T981" s="30">
        <f t="shared" si="108"/>
        <v>0</v>
      </c>
      <c r="U981" s="30">
        <f t="shared" si="109"/>
        <v>0</v>
      </c>
      <c r="X981" s="67" t="str">
        <f t="shared" si="110"/>
        <v/>
      </c>
      <c r="Y981" s="31"/>
      <c r="Z981" s="30" t="str">
        <f t="shared" si="111"/>
        <v/>
      </c>
    </row>
    <row r="982" spans="2:26" ht="25.5" customHeight="1" x14ac:dyDescent="0.25">
      <c r="B982" s="83" t="str">
        <f t="shared" si="106"/>
        <v/>
      </c>
      <c r="L982" s="27" t="str">
        <f t="shared" si="104"/>
        <v/>
      </c>
      <c r="N982" s="46" t="str">
        <f t="shared" si="107"/>
        <v/>
      </c>
      <c r="Q982" s="28" t="str">
        <f t="shared" si="105"/>
        <v/>
      </c>
      <c r="T982" s="30">
        <f t="shared" si="108"/>
        <v>0</v>
      </c>
      <c r="U982" s="30">
        <f t="shared" si="109"/>
        <v>0</v>
      </c>
      <c r="X982" s="67" t="str">
        <f t="shared" si="110"/>
        <v/>
      </c>
      <c r="Y982" s="31"/>
      <c r="Z982" s="30" t="str">
        <f t="shared" si="111"/>
        <v/>
      </c>
    </row>
    <row r="983" spans="2:26" ht="25.5" customHeight="1" x14ac:dyDescent="0.25">
      <c r="B983" s="83" t="str">
        <f t="shared" si="106"/>
        <v/>
      </c>
      <c r="L983" s="27" t="str">
        <f t="shared" si="104"/>
        <v/>
      </c>
      <c r="N983" s="46" t="str">
        <f t="shared" si="107"/>
        <v/>
      </c>
      <c r="Q983" s="28" t="str">
        <f t="shared" si="105"/>
        <v/>
      </c>
      <c r="T983" s="30">
        <f t="shared" si="108"/>
        <v>0</v>
      </c>
      <c r="U983" s="30">
        <f t="shared" si="109"/>
        <v>0</v>
      </c>
      <c r="X983" s="67" t="str">
        <f t="shared" si="110"/>
        <v/>
      </c>
      <c r="Y983" s="31"/>
      <c r="Z983" s="30" t="str">
        <f t="shared" si="111"/>
        <v/>
      </c>
    </row>
    <row r="984" spans="2:26" ht="25.5" customHeight="1" x14ac:dyDescent="0.25">
      <c r="B984" s="83" t="str">
        <f t="shared" si="106"/>
        <v/>
      </c>
      <c r="L984" s="27" t="str">
        <f t="shared" si="104"/>
        <v/>
      </c>
      <c r="N984" s="46" t="str">
        <f t="shared" si="107"/>
        <v/>
      </c>
      <c r="Q984" s="28" t="str">
        <f t="shared" si="105"/>
        <v/>
      </c>
      <c r="T984" s="30">
        <f t="shared" si="108"/>
        <v>0</v>
      </c>
      <c r="U984" s="30">
        <f t="shared" si="109"/>
        <v>0</v>
      </c>
      <c r="X984" s="67" t="str">
        <f t="shared" si="110"/>
        <v/>
      </c>
      <c r="Y984" s="31"/>
      <c r="Z984" s="30" t="str">
        <f t="shared" si="111"/>
        <v/>
      </c>
    </row>
    <row r="985" spans="2:26" ht="25.5" customHeight="1" x14ac:dyDescent="0.25">
      <c r="B985" s="83" t="str">
        <f t="shared" si="106"/>
        <v/>
      </c>
      <c r="L985" s="27" t="str">
        <f t="shared" si="104"/>
        <v/>
      </c>
      <c r="N985" s="46" t="str">
        <f t="shared" si="107"/>
        <v/>
      </c>
      <c r="Q985" s="28" t="str">
        <f t="shared" si="105"/>
        <v/>
      </c>
      <c r="T985" s="30">
        <f t="shared" si="108"/>
        <v>0</v>
      </c>
      <c r="U985" s="30">
        <f t="shared" si="109"/>
        <v>0</v>
      </c>
      <c r="X985" s="67" t="str">
        <f t="shared" si="110"/>
        <v/>
      </c>
      <c r="Y985" s="31"/>
      <c r="Z985" s="30" t="str">
        <f t="shared" si="111"/>
        <v/>
      </c>
    </row>
    <row r="986" spans="2:26" ht="25.5" customHeight="1" x14ac:dyDescent="0.25">
      <c r="B986" s="83" t="str">
        <f t="shared" si="106"/>
        <v/>
      </c>
      <c r="L986" s="27" t="str">
        <f t="shared" si="104"/>
        <v/>
      </c>
      <c r="N986" s="46" t="str">
        <f t="shared" si="107"/>
        <v/>
      </c>
      <c r="Q986" s="28" t="str">
        <f t="shared" si="105"/>
        <v/>
      </c>
      <c r="T986" s="30">
        <f t="shared" si="108"/>
        <v>0</v>
      </c>
      <c r="U986" s="30">
        <f t="shared" si="109"/>
        <v>0</v>
      </c>
      <c r="X986" s="67" t="str">
        <f t="shared" si="110"/>
        <v/>
      </c>
      <c r="Y986" s="31"/>
      <c r="Z986" s="30" t="str">
        <f t="shared" si="111"/>
        <v/>
      </c>
    </row>
    <row r="987" spans="2:26" ht="25.5" customHeight="1" x14ac:dyDescent="0.25">
      <c r="B987" s="83" t="str">
        <f t="shared" si="106"/>
        <v/>
      </c>
      <c r="L987" s="27" t="str">
        <f t="shared" si="104"/>
        <v/>
      </c>
      <c r="N987" s="46" t="str">
        <f t="shared" si="107"/>
        <v/>
      </c>
      <c r="Q987" s="28" t="str">
        <f t="shared" si="105"/>
        <v/>
      </c>
      <c r="T987" s="30">
        <f t="shared" si="108"/>
        <v>0</v>
      </c>
      <c r="U987" s="30">
        <f t="shared" si="109"/>
        <v>0</v>
      </c>
      <c r="X987" s="67" t="str">
        <f t="shared" si="110"/>
        <v/>
      </c>
      <c r="Y987" s="31"/>
      <c r="Z987" s="30" t="str">
        <f t="shared" si="111"/>
        <v/>
      </c>
    </row>
    <row r="988" spans="2:26" ht="25.5" customHeight="1" x14ac:dyDescent="0.25">
      <c r="B988" s="83" t="str">
        <f t="shared" si="106"/>
        <v/>
      </c>
      <c r="L988" s="27" t="str">
        <f t="shared" si="104"/>
        <v/>
      </c>
      <c r="N988" s="46" t="str">
        <f t="shared" si="107"/>
        <v/>
      </c>
      <c r="Q988" s="28" t="str">
        <f t="shared" si="105"/>
        <v/>
      </c>
      <c r="T988" s="30">
        <f t="shared" si="108"/>
        <v>0</v>
      </c>
      <c r="U988" s="30">
        <f t="shared" si="109"/>
        <v>0</v>
      </c>
      <c r="X988" s="67" t="str">
        <f t="shared" si="110"/>
        <v/>
      </c>
      <c r="Y988" s="31"/>
      <c r="Z988" s="30" t="str">
        <f t="shared" si="111"/>
        <v/>
      </c>
    </row>
    <row r="989" spans="2:26" ht="25.5" customHeight="1" x14ac:dyDescent="0.25">
      <c r="B989" s="83" t="str">
        <f t="shared" si="106"/>
        <v/>
      </c>
      <c r="L989" s="27" t="str">
        <f t="shared" si="104"/>
        <v/>
      </c>
      <c r="N989" s="46" t="str">
        <f t="shared" si="107"/>
        <v/>
      </c>
      <c r="Q989" s="28" t="str">
        <f t="shared" si="105"/>
        <v/>
      </c>
      <c r="T989" s="30">
        <f t="shared" si="108"/>
        <v>0</v>
      </c>
      <c r="U989" s="30">
        <f t="shared" si="109"/>
        <v>0</v>
      </c>
      <c r="X989" s="67" t="str">
        <f t="shared" si="110"/>
        <v/>
      </c>
      <c r="Y989" s="31"/>
      <c r="Z989" s="30" t="str">
        <f t="shared" si="111"/>
        <v/>
      </c>
    </row>
    <row r="990" spans="2:26" ht="25.5" customHeight="1" x14ac:dyDescent="0.25">
      <c r="B990" s="83" t="str">
        <f t="shared" si="106"/>
        <v/>
      </c>
      <c r="L990" s="27" t="str">
        <f t="shared" si="104"/>
        <v/>
      </c>
      <c r="N990" s="46" t="str">
        <f t="shared" si="107"/>
        <v/>
      </c>
      <c r="Q990" s="28" t="str">
        <f t="shared" si="105"/>
        <v/>
      </c>
      <c r="T990" s="30">
        <f t="shared" si="108"/>
        <v>0</v>
      </c>
      <c r="U990" s="30">
        <f t="shared" si="109"/>
        <v>0</v>
      </c>
      <c r="X990" s="67" t="str">
        <f t="shared" si="110"/>
        <v/>
      </c>
      <c r="Y990" s="31"/>
      <c r="Z990" s="30" t="str">
        <f t="shared" si="111"/>
        <v/>
      </c>
    </row>
    <row r="991" spans="2:26" ht="25.5" customHeight="1" x14ac:dyDescent="0.25">
      <c r="B991" s="83" t="str">
        <f t="shared" si="106"/>
        <v/>
      </c>
      <c r="L991" s="27" t="str">
        <f t="shared" si="104"/>
        <v/>
      </c>
      <c r="N991" s="46" t="str">
        <f t="shared" si="107"/>
        <v/>
      </c>
      <c r="Q991" s="28" t="str">
        <f t="shared" si="105"/>
        <v/>
      </c>
      <c r="T991" s="30">
        <f t="shared" si="108"/>
        <v>0</v>
      </c>
      <c r="U991" s="30">
        <f t="shared" si="109"/>
        <v>0</v>
      </c>
      <c r="X991" s="67" t="str">
        <f t="shared" si="110"/>
        <v/>
      </c>
      <c r="Y991" s="31"/>
      <c r="Z991" s="30" t="str">
        <f t="shared" si="111"/>
        <v/>
      </c>
    </row>
    <row r="992" spans="2:26" ht="25.5" customHeight="1" x14ac:dyDescent="0.25">
      <c r="B992" s="83" t="str">
        <f t="shared" si="106"/>
        <v/>
      </c>
      <c r="L992" s="27" t="str">
        <f t="shared" si="104"/>
        <v/>
      </c>
      <c r="N992" s="46" t="str">
        <f t="shared" si="107"/>
        <v/>
      </c>
      <c r="Q992" s="28" t="str">
        <f t="shared" si="105"/>
        <v/>
      </c>
      <c r="T992" s="30">
        <f t="shared" si="108"/>
        <v>0</v>
      </c>
      <c r="U992" s="30">
        <f t="shared" si="109"/>
        <v>0</v>
      </c>
      <c r="X992" s="67" t="str">
        <f t="shared" si="110"/>
        <v/>
      </c>
      <c r="Y992" s="31"/>
      <c r="Z992" s="30" t="str">
        <f t="shared" si="111"/>
        <v/>
      </c>
    </row>
    <row r="993" spans="2:26" ht="25.5" customHeight="1" x14ac:dyDescent="0.25">
      <c r="B993" s="83" t="str">
        <f t="shared" si="106"/>
        <v/>
      </c>
      <c r="L993" s="27" t="str">
        <f t="shared" si="104"/>
        <v/>
      </c>
      <c r="N993" s="46" t="str">
        <f t="shared" si="107"/>
        <v/>
      </c>
      <c r="Q993" s="28" t="str">
        <f t="shared" si="105"/>
        <v/>
      </c>
      <c r="T993" s="30">
        <f t="shared" si="108"/>
        <v>0</v>
      </c>
      <c r="U993" s="30">
        <f t="shared" si="109"/>
        <v>0</v>
      </c>
      <c r="X993" s="67" t="str">
        <f t="shared" si="110"/>
        <v/>
      </c>
      <c r="Y993" s="31"/>
      <c r="Z993" s="30" t="str">
        <f t="shared" si="111"/>
        <v/>
      </c>
    </row>
    <row r="994" spans="2:26" ht="25.5" customHeight="1" x14ac:dyDescent="0.25">
      <c r="B994" s="83" t="str">
        <f t="shared" si="106"/>
        <v/>
      </c>
      <c r="L994" s="27" t="str">
        <f t="shared" si="104"/>
        <v/>
      </c>
      <c r="N994" s="46" t="str">
        <f t="shared" si="107"/>
        <v/>
      </c>
      <c r="Q994" s="28" t="str">
        <f t="shared" si="105"/>
        <v/>
      </c>
      <c r="T994" s="30">
        <f t="shared" si="108"/>
        <v>0</v>
      </c>
      <c r="U994" s="30">
        <f t="shared" si="109"/>
        <v>0</v>
      </c>
      <c r="X994" s="67" t="str">
        <f t="shared" si="110"/>
        <v/>
      </c>
      <c r="Y994" s="31"/>
      <c r="Z994" s="30" t="str">
        <f t="shared" si="111"/>
        <v/>
      </c>
    </row>
    <row r="995" spans="2:26" ht="25.5" customHeight="1" x14ac:dyDescent="0.25">
      <c r="B995" s="83" t="str">
        <f t="shared" si="106"/>
        <v/>
      </c>
      <c r="L995" s="27" t="str">
        <f t="shared" si="104"/>
        <v/>
      </c>
      <c r="N995" s="46" t="str">
        <f t="shared" si="107"/>
        <v/>
      </c>
      <c r="Q995" s="28" t="str">
        <f t="shared" si="105"/>
        <v/>
      </c>
      <c r="T995" s="30">
        <f t="shared" si="108"/>
        <v>0</v>
      </c>
      <c r="U995" s="30">
        <f t="shared" si="109"/>
        <v>0</v>
      </c>
      <c r="X995" s="67" t="str">
        <f t="shared" si="110"/>
        <v/>
      </c>
      <c r="Y995" s="31"/>
      <c r="Z995" s="30" t="str">
        <f t="shared" si="111"/>
        <v/>
      </c>
    </row>
    <row r="996" spans="2:26" ht="25.5" customHeight="1" x14ac:dyDescent="0.25">
      <c r="B996" s="83" t="str">
        <f t="shared" si="106"/>
        <v/>
      </c>
      <c r="L996" s="27" t="str">
        <f t="shared" si="104"/>
        <v/>
      </c>
      <c r="N996" s="46" t="str">
        <f t="shared" si="107"/>
        <v/>
      </c>
      <c r="Q996" s="28" t="str">
        <f t="shared" si="105"/>
        <v/>
      </c>
      <c r="T996" s="30">
        <f t="shared" si="108"/>
        <v>0</v>
      </c>
      <c r="U996" s="30">
        <f t="shared" si="109"/>
        <v>0</v>
      </c>
      <c r="X996" s="67" t="str">
        <f t="shared" si="110"/>
        <v/>
      </c>
      <c r="Y996" s="31"/>
      <c r="Z996" s="30" t="str">
        <f t="shared" si="111"/>
        <v/>
      </c>
    </row>
    <row r="997" spans="2:26" ht="25.5" customHeight="1" x14ac:dyDescent="0.25">
      <c r="B997" s="83" t="str">
        <f t="shared" si="106"/>
        <v/>
      </c>
      <c r="L997" s="27" t="str">
        <f t="shared" si="104"/>
        <v/>
      </c>
      <c r="N997" s="46" t="str">
        <f t="shared" si="107"/>
        <v/>
      </c>
      <c r="Q997" s="28" t="str">
        <f t="shared" si="105"/>
        <v/>
      </c>
      <c r="T997" s="30">
        <f t="shared" si="108"/>
        <v>0</v>
      </c>
      <c r="U997" s="30">
        <f t="shared" si="109"/>
        <v>0</v>
      </c>
      <c r="X997" s="67" t="str">
        <f t="shared" si="110"/>
        <v/>
      </c>
      <c r="Y997" s="31"/>
      <c r="Z997" s="30" t="str">
        <f t="shared" si="111"/>
        <v/>
      </c>
    </row>
    <row r="998" spans="2:26" ht="25.5" customHeight="1" x14ac:dyDescent="0.25">
      <c r="B998" s="83" t="str">
        <f t="shared" si="106"/>
        <v/>
      </c>
      <c r="L998" s="27" t="str">
        <f t="shared" si="104"/>
        <v/>
      </c>
      <c r="N998" s="46" t="str">
        <f t="shared" si="107"/>
        <v/>
      </c>
      <c r="Q998" s="28" t="str">
        <f t="shared" si="105"/>
        <v/>
      </c>
      <c r="T998" s="30">
        <f t="shared" si="108"/>
        <v>0</v>
      </c>
      <c r="U998" s="30">
        <f t="shared" si="109"/>
        <v>0</v>
      </c>
      <c r="X998" s="67" t="str">
        <f t="shared" si="110"/>
        <v/>
      </c>
      <c r="Y998" s="31"/>
      <c r="Z998" s="30" t="str">
        <f t="shared" si="111"/>
        <v/>
      </c>
    </row>
    <row r="999" spans="2:26" ht="25.5" customHeight="1" x14ac:dyDescent="0.25">
      <c r="B999" s="83" t="str">
        <f t="shared" si="106"/>
        <v/>
      </c>
      <c r="L999" s="27" t="str">
        <f t="shared" si="104"/>
        <v/>
      </c>
      <c r="N999" s="46" t="str">
        <f t="shared" si="107"/>
        <v/>
      </c>
      <c r="Q999" s="28" t="str">
        <f t="shared" si="105"/>
        <v/>
      </c>
      <c r="T999" s="30">
        <f t="shared" si="108"/>
        <v>0</v>
      </c>
      <c r="U999" s="30">
        <f t="shared" si="109"/>
        <v>0</v>
      </c>
      <c r="X999" s="67" t="str">
        <f t="shared" si="110"/>
        <v/>
      </c>
      <c r="Y999" s="31"/>
      <c r="Z999" s="30" t="str">
        <f t="shared" si="111"/>
        <v/>
      </c>
    </row>
    <row r="1000" spans="2:26" ht="25.5" customHeight="1" x14ac:dyDescent="0.25">
      <c r="B1000" s="83" t="str">
        <f t="shared" si="106"/>
        <v/>
      </c>
      <c r="L1000" s="27" t="str">
        <f t="shared" si="104"/>
        <v/>
      </c>
      <c r="N1000" s="46" t="str">
        <f t="shared" si="107"/>
        <v/>
      </c>
      <c r="Q1000" s="28" t="str">
        <f t="shared" si="105"/>
        <v/>
      </c>
      <c r="T1000" s="30">
        <f t="shared" si="108"/>
        <v>0</v>
      </c>
      <c r="U1000" s="30">
        <f t="shared" si="109"/>
        <v>0</v>
      </c>
      <c r="X1000" s="67" t="str">
        <f t="shared" si="110"/>
        <v/>
      </c>
      <c r="Y1000" s="31"/>
      <c r="Z1000" s="30" t="str">
        <f t="shared" si="111"/>
        <v/>
      </c>
    </row>
    <row r="1001" spans="2:26" ht="25.5" customHeight="1" x14ac:dyDescent="0.25">
      <c r="B1001" s="83" t="str">
        <f t="shared" si="106"/>
        <v/>
      </c>
      <c r="L1001" s="27" t="str">
        <f t="shared" si="104"/>
        <v/>
      </c>
      <c r="N1001" s="46" t="str">
        <f t="shared" si="107"/>
        <v/>
      </c>
      <c r="Q1001" s="28" t="str">
        <f t="shared" si="105"/>
        <v/>
      </c>
      <c r="T1001" s="30">
        <f t="shared" si="108"/>
        <v>0</v>
      </c>
      <c r="U1001" s="30">
        <f t="shared" si="109"/>
        <v>0</v>
      </c>
      <c r="X1001" s="67" t="str">
        <f t="shared" si="110"/>
        <v/>
      </c>
      <c r="Y1001" s="31"/>
      <c r="Z1001" s="30" t="str">
        <f t="shared" si="111"/>
        <v/>
      </c>
    </row>
    <row r="1002" spans="2:26" ht="25.5" customHeight="1" x14ac:dyDescent="0.25">
      <c r="B1002" s="83" t="str">
        <f t="shared" si="106"/>
        <v/>
      </c>
      <c r="L1002" s="27" t="str">
        <f t="shared" si="104"/>
        <v/>
      </c>
      <c r="N1002" s="46" t="str">
        <f t="shared" si="107"/>
        <v/>
      </c>
      <c r="Q1002" s="28" t="str">
        <f t="shared" si="105"/>
        <v/>
      </c>
      <c r="T1002" s="30">
        <f t="shared" si="108"/>
        <v>0</v>
      </c>
      <c r="U1002" s="30">
        <f t="shared" si="109"/>
        <v>0</v>
      </c>
      <c r="X1002" s="67" t="str">
        <f t="shared" si="110"/>
        <v/>
      </c>
      <c r="Y1002" s="31"/>
      <c r="Z1002" s="30" t="str">
        <f t="shared" si="111"/>
        <v/>
      </c>
    </row>
    <row r="1003" spans="2:26" ht="25.5" customHeight="1" x14ac:dyDescent="0.25">
      <c r="B1003" s="83" t="str">
        <f t="shared" si="106"/>
        <v/>
      </c>
      <c r="L1003" s="27" t="str">
        <f t="shared" si="104"/>
        <v/>
      </c>
      <c r="N1003" s="46" t="str">
        <f t="shared" si="107"/>
        <v/>
      </c>
      <c r="Q1003" s="28" t="str">
        <f t="shared" si="105"/>
        <v/>
      </c>
      <c r="T1003" s="30">
        <f t="shared" si="108"/>
        <v>0</v>
      </c>
      <c r="U1003" s="30">
        <f t="shared" si="109"/>
        <v>0</v>
      </c>
      <c r="X1003" s="67" t="str">
        <f t="shared" si="110"/>
        <v/>
      </c>
      <c r="Y1003" s="31"/>
      <c r="Z1003" s="30" t="str">
        <f t="shared" si="111"/>
        <v/>
      </c>
    </row>
    <row r="1004" spans="2:26" ht="25.5" customHeight="1" x14ac:dyDescent="0.25">
      <c r="B1004" s="83" t="str">
        <f t="shared" si="106"/>
        <v/>
      </c>
      <c r="L1004" s="27" t="str">
        <f t="shared" si="104"/>
        <v/>
      </c>
      <c r="N1004" s="46" t="str">
        <f t="shared" si="107"/>
        <v/>
      </c>
      <c r="Q1004" s="28" t="str">
        <f t="shared" si="105"/>
        <v/>
      </c>
      <c r="T1004" s="30">
        <f t="shared" si="108"/>
        <v>0</v>
      </c>
      <c r="U1004" s="30">
        <f t="shared" si="109"/>
        <v>0</v>
      </c>
      <c r="X1004" s="67" t="str">
        <f t="shared" si="110"/>
        <v/>
      </c>
      <c r="Y1004" s="31"/>
      <c r="Z1004" s="30" t="str">
        <f t="shared" si="111"/>
        <v/>
      </c>
    </row>
    <row r="1005" spans="2:26" ht="25.5" customHeight="1" x14ac:dyDescent="0.25">
      <c r="B1005" s="83" t="str">
        <f t="shared" si="106"/>
        <v/>
      </c>
      <c r="L1005" s="27" t="str">
        <f t="shared" si="104"/>
        <v/>
      </c>
      <c r="N1005" s="46" t="str">
        <f t="shared" si="107"/>
        <v/>
      </c>
      <c r="Q1005" s="28" t="str">
        <f t="shared" si="105"/>
        <v/>
      </c>
      <c r="T1005" s="30">
        <f t="shared" si="108"/>
        <v>0</v>
      </c>
      <c r="U1005" s="30">
        <f t="shared" si="109"/>
        <v>0</v>
      </c>
      <c r="X1005" s="67" t="str">
        <f t="shared" si="110"/>
        <v/>
      </c>
      <c r="Y1005" s="31"/>
      <c r="Z1005" s="30" t="str">
        <f t="shared" si="111"/>
        <v/>
      </c>
    </row>
    <row r="1006" spans="2:26" ht="25.5" customHeight="1" x14ac:dyDescent="0.25">
      <c r="B1006" s="83" t="str">
        <f t="shared" si="106"/>
        <v/>
      </c>
      <c r="L1006" s="27" t="str">
        <f t="shared" si="104"/>
        <v/>
      </c>
      <c r="N1006" s="46" t="str">
        <f t="shared" si="107"/>
        <v/>
      </c>
      <c r="Q1006" s="28" t="str">
        <f t="shared" si="105"/>
        <v/>
      </c>
      <c r="T1006" s="30">
        <f t="shared" si="108"/>
        <v>0</v>
      </c>
      <c r="U1006" s="30">
        <f t="shared" si="109"/>
        <v>0</v>
      </c>
      <c r="X1006" s="67" t="str">
        <f t="shared" si="110"/>
        <v/>
      </c>
      <c r="Y1006" s="31"/>
      <c r="Z1006" s="30" t="str">
        <f t="shared" si="111"/>
        <v/>
      </c>
    </row>
    <row r="1007" spans="2:26" ht="25.5" customHeight="1" x14ac:dyDescent="0.25">
      <c r="B1007" s="83" t="str">
        <f t="shared" si="106"/>
        <v/>
      </c>
      <c r="L1007" s="27" t="str">
        <f t="shared" si="104"/>
        <v/>
      </c>
      <c r="N1007" s="46" t="str">
        <f t="shared" si="107"/>
        <v/>
      </c>
      <c r="Q1007" s="28" t="str">
        <f t="shared" si="105"/>
        <v/>
      </c>
      <c r="T1007" s="30">
        <f t="shared" si="108"/>
        <v>0</v>
      </c>
      <c r="U1007" s="30">
        <f t="shared" si="109"/>
        <v>0</v>
      </c>
      <c r="X1007" s="67" t="str">
        <f t="shared" si="110"/>
        <v/>
      </c>
      <c r="Y1007" s="31"/>
      <c r="Z1007" s="30" t="str">
        <f t="shared" si="111"/>
        <v/>
      </c>
    </row>
    <row r="1008" spans="2:26" ht="25.5" customHeight="1" x14ac:dyDescent="0.25">
      <c r="B1008" s="83" t="str">
        <f t="shared" si="106"/>
        <v/>
      </c>
      <c r="L1008" s="27" t="str">
        <f t="shared" si="104"/>
        <v/>
      </c>
      <c r="N1008" s="46" t="str">
        <f t="shared" si="107"/>
        <v/>
      </c>
      <c r="Q1008" s="28" t="str">
        <f t="shared" si="105"/>
        <v/>
      </c>
      <c r="T1008" s="30">
        <f t="shared" si="108"/>
        <v>0</v>
      </c>
      <c r="U1008" s="30">
        <f t="shared" si="109"/>
        <v>0</v>
      </c>
      <c r="X1008" s="67" t="str">
        <f t="shared" si="110"/>
        <v/>
      </c>
      <c r="Y1008" s="31"/>
      <c r="Z1008" s="30" t="str">
        <f t="shared" si="111"/>
        <v/>
      </c>
    </row>
    <row r="1009" spans="2:26" ht="25.5" customHeight="1" x14ac:dyDescent="0.25">
      <c r="B1009" s="83" t="str">
        <f t="shared" si="106"/>
        <v/>
      </c>
      <c r="L1009" s="27" t="str">
        <f t="shared" si="104"/>
        <v/>
      </c>
      <c r="N1009" s="46" t="str">
        <f t="shared" si="107"/>
        <v/>
      </c>
      <c r="Q1009" s="28" t="str">
        <f t="shared" si="105"/>
        <v/>
      </c>
      <c r="T1009" s="30">
        <f t="shared" si="108"/>
        <v>0</v>
      </c>
      <c r="U1009" s="30">
        <f t="shared" si="109"/>
        <v>0</v>
      </c>
      <c r="X1009" s="67" t="str">
        <f t="shared" si="110"/>
        <v/>
      </c>
      <c r="Y1009" s="31"/>
      <c r="Z1009" s="30" t="str">
        <f t="shared" si="111"/>
        <v/>
      </c>
    </row>
    <row r="1010" spans="2:26" ht="25.5" customHeight="1" x14ac:dyDescent="0.25">
      <c r="B1010" s="83" t="str">
        <f t="shared" si="106"/>
        <v/>
      </c>
      <c r="L1010" s="27" t="str">
        <f t="shared" si="104"/>
        <v/>
      </c>
      <c r="N1010" s="46" t="str">
        <f t="shared" si="107"/>
        <v/>
      </c>
      <c r="Q1010" s="28" t="str">
        <f t="shared" si="105"/>
        <v/>
      </c>
      <c r="T1010" s="30">
        <f t="shared" si="108"/>
        <v>0</v>
      </c>
      <c r="U1010" s="30">
        <f t="shared" si="109"/>
        <v>0</v>
      </c>
      <c r="X1010" s="67" t="str">
        <f t="shared" si="110"/>
        <v/>
      </c>
      <c r="Y1010" s="31"/>
      <c r="Z1010" s="30" t="str">
        <f t="shared" si="111"/>
        <v/>
      </c>
    </row>
    <row r="1011" spans="2:26" ht="25.5" customHeight="1" x14ac:dyDescent="0.25">
      <c r="B1011" s="83" t="str">
        <f t="shared" si="106"/>
        <v/>
      </c>
      <c r="L1011" s="27" t="str">
        <f t="shared" si="104"/>
        <v/>
      </c>
      <c r="N1011" s="46" t="str">
        <f t="shared" si="107"/>
        <v/>
      </c>
      <c r="Q1011" s="28" t="str">
        <f t="shared" si="105"/>
        <v/>
      </c>
      <c r="T1011" s="30">
        <f t="shared" si="108"/>
        <v>0</v>
      </c>
      <c r="U1011" s="30">
        <f t="shared" si="109"/>
        <v>0</v>
      </c>
      <c r="X1011" s="67" t="str">
        <f t="shared" si="110"/>
        <v/>
      </c>
      <c r="Y1011" s="31"/>
      <c r="Z1011" s="30" t="str">
        <f t="shared" si="111"/>
        <v/>
      </c>
    </row>
    <row r="1012" spans="2:26" ht="25.5" customHeight="1" x14ac:dyDescent="0.25">
      <c r="B1012" s="83" t="str">
        <f t="shared" si="106"/>
        <v/>
      </c>
      <c r="L1012" s="27" t="str">
        <f t="shared" si="104"/>
        <v/>
      </c>
      <c r="N1012" s="46" t="str">
        <f t="shared" si="107"/>
        <v/>
      </c>
      <c r="Q1012" s="28" t="str">
        <f t="shared" si="105"/>
        <v/>
      </c>
      <c r="T1012" s="30">
        <f t="shared" si="108"/>
        <v>0</v>
      </c>
      <c r="U1012" s="30">
        <f t="shared" si="109"/>
        <v>0</v>
      </c>
      <c r="X1012" s="67" t="str">
        <f t="shared" si="110"/>
        <v/>
      </c>
      <c r="Y1012" s="31"/>
      <c r="Z1012" s="30" t="str">
        <f t="shared" si="111"/>
        <v/>
      </c>
    </row>
    <row r="1013" spans="2:26" ht="25.5" customHeight="1" x14ac:dyDescent="0.25">
      <c r="B1013" s="83" t="str">
        <f t="shared" si="106"/>
        <v/>
      </c>
      <c r="L1013" s="27" t="str">
        <f t="shared" si="104"/>
        <v/>
      </c>
      <c r="N1013" s="46" t="str">
        <f t="shared" si="107"/>
        <v/>
      </c>
      <c r="Q1013" s="28" t="str">
        <f t="shared" si="105"/>
        <v/>
      </c>
      <c r="T1013" s="30">
        <f t="shared" si="108"/>
        <v>0</v>
      </c>
      <c r="U1013" s="30">
        <f t="shared" si="109"/>
        <v>0</v>
      </c>
      <c r="X1013" s="67" t="str">
        <f t="shared" si="110"/>
        <v/>
      </c>
      <c r="Y1013" s="31"/>
      <c r="Z1013" s="30" t="str">
        <f t="shared" si="111"/>
        <v/>
      </c>
    </row>
    <row r="1014" spans="2:26" ht="25.5" customHeight="1" x14ac:dyDescent="0.25">
      <c r="B1014" s="83" t="str">
        <f t="shared" si="106"/>
        <v/>
      </c>
      <c r="L1014" s="27" t="str">
        <f t="shared" si="104"/>
        <v/>
      </c>
      <c r="N1014" s="46" t="str">
        <f t="shared" si="107"/>
        <v/>
      </c>
      <c r="Q1014" s="28" t="str">
        <f t="shared" si="105"/>
        <v/>
      </c>
      <c r="T1014" s="30">
        <f t="shared" si="108"/>
        <v>0</v>
      </c>
      <c r="U1014" s="30">
        <f t="shared" si="109"/>
        <v>0</v>
      </c>
      <c r="X1014" s="67" t="str">
        <f t="shared" si="110"/>
        <v/>
      </c>
      <c r="Y1014" s="31"/>
      <c r="Z1014" s="30" t="str">
        <f t="shared" si="111"/>
        <v/>
      </c>
    </row>
    <row r="1015" spans="2:26" ht="25.5" customHeight="1" x14ac:dyDescent="0.25">
      <c r="B1015" s="83" t="str">
        <f t="shared" si="106"/>
        <v/>
      </c>
      <c r="L1015" s="27" t="str">
        <f t="shared" si="104"/>
        <v/>
      </c>
      <c r="N1015" s="46" t="str">
        <f t="shared" si="107"/>
        <v/>
      </c>
      <c r="Q1015" s="28" t="str">
        <f t="shared" si="105"/>
        <v/>
      </c>
      <c r="T1015" s="30">
        <f t="shared" si="108"/>
        <v>0</v>
      </c>
      <c r="U1015" s="30">
        <f t="shared" si="109"/>
        <v>0</v>
      </c>
      <c r="X1015" s="67" t="str">
        <f t="shared" si="110"/>
        <v/>
      </c>
      <c r="Y1015" s="31"/>
      <c r="Z1015" s="30" t="str">
        <f t="shared" si="111"/>
        <v/>
      </c>
    </row>
    <row r="1016" spans="2:26" ht="25.5" customHeight="1" x14ac:dyDescent="0.25">
      <c r="B1016" s="83" t="str">
        <f t="shared" si="106"/>
        <v/>
      </c>
      <c r="L1016" s="27" t="str">
        <f t="shared" si="104"/>
        <v/>
      </c>
      <c r="N1016" s="46" t="str">
        <f t="shared" si="107"/>
        <v/>
      </c>
      <c r="Q1016" s="28" t="str">
        <f t="shared" si="105"/>
        <v/>
      </c>
      <c r="T1016" s="30">
        <f t="shared" si="108"/>
        <v>0</v>
      </c>
      <c r="U1016" s="30">
        <f t="shared" si="109"/>
        <v>0</v>
      </c>
      <c r="X1016" s="67" t="str">
        <f t="shared" si="110"/>
        <v/>
      </c>
      <c r="Y1016" s="31"/>
      <c r="Z1016" s="30" t="str">
        <f t="shared" si="111"/>
        <v/>
      </c>
    </row>
    <row r="1017" spans="2:26" ht="25.5" customHeight="1" x14ac:dyDescent="0.25">
      <c r="B1017" s="83" t="str">
        <f t="shared" si="106"/>
        <v/>
      </c>
      <c r="L1017" s="27" t="str">
        <f t="shared" si="104"/>
        <v/>
      </c>
      <c r="N1017" s="46" t="str">
        <f t="shared" si="107"/>
        <v/>
      </c>
      <c r="Q1017" s="28" t="str">
        <f t="shared" si="105"/>
        <v/>
      </c>
      <c r="T1017" s="30">
        <f t="shared" si="108"/>
        <v>0</v>
      </c>
      <c r="U1017" s="30">
        <f t="shared" si="109"/>
        <v>0</v>
      </c>
      <c r="X1017" s="67" t="str">
        <f t="shared" si="110"/>
        <v/>
      </c>
      <c r="Y1017" s="31"/>
      <c r="Z1017" s="30" t="str">
        <f t="shared" si="111"/>
        <v/>
      </c>
    </row>
    <row r="1018" spans="2:26" ht="25.5" customHeight="1" x14ac:dyDescent="0.25">
      <c r="B1018" s="83" t="str">
        <f t="shared" si="106"/>
        <v/>
      </c>
      <c r="L1018" s="27" t="str">
        <f t="shared" si="104"/>
        <v/>
      </c>
      <c r="N1018" s="46" t="str">
        <f t="shared" si="107"/>
        <v/>
      </c>
      <c r="Q1018" s="28" t="str">
        <f t="shared" si="105"/>
        <v/>
      </c>
      <c r="T1018" s="30">
        <f t="shared" si="108"/>
        <v>0</v>
      </c>
      <c r="U1018" s="30">
        <f t="shared" si="109"/>
        <v>0</v>
      </c>
      <c r="X1018" s="67" t="str">
        <f t="shared" si="110"/>
        <v/>
      </c>
      <c r="Y1018" s="31"/>
      <c r="Z1018" s="30" t="str">
        <f t="shared" si="111"/>
        <v/>
      </c>
    </row>
    <row r="1019" spans="2:26" ht="25.5" customHeight="1" x14ac:dyDescent="0.25">
      <c r="B1019" s="83" t="str">
        <f t="shared" si="106"/>
        <v/>
      </c>
      <c r="L1019" s="27" t="str">
        <f t="shared" si="104"/>
        <v/>
      </c>
      <c r="N1019" s="46" t="str">
        <f t="shared" si="107"/>
        <v/>
      </c>
      <c r="Q1019" s="28" t="str">
        <f t="shared" si="105"/>
        <v/>
      </c>
      <c r="T1019" s="30">
        <f t="shared" si="108"/>
        <v>0</v>
      </c>
      <c r="U1019" s="30">
        <f t="shared" si="109"/>
        <v>0</v>
      </c>
      <c r="X1019" s="67" t="str">
        <f t="shared" si="110"/>
        <v/>
      </c>
      <c r="Y1019" s="31"/>
      <c r="Z1019" s="30" t="str">
        <f t="shared" si="111"/>
        <v/>
      </c>
    </row>
    <row r="1020" spans="2:26" ht="25.5" customHeight="1" x14ac:dyDescent="0.25">
      <c r="B1020" s="83" t="str">
        <f t="shared" si="106"/>
        <v/>
      </c>
      <c r="L1020" s="27" t="str">
        <f t="shared" si="104"/>
        <v/>
      </c>
      <c r="N1020" s="46" t="str">
        <f t="shared" si="107"/>
        <v/>
      </c>
      <c r="Q1020" s="28" t="str">
        <f t="shared" si="105"/>
        <v/>
      </c>
      <c r="T1020" s="30">
        <f t="shared" si="108"/>
        <v>0</v>
      </c>
      <c r="U1020" s="30">
        <f t="shared" si="109"/>
        <v>0</v>
      </c>
      <c r="X1020" s="67" t="str">
        <f t="shared" si="110"/>
        <v/>
      </c>
      <c r="Y1020" s="31"/>
      <c r="Z1020" s="30" t="str">
        <f t="shared" si="111"/>
        <v/>
      </c>
    </row>
    <row r="1021" spans="2:26" ht="25.5" customHeight="1" x14ac:dyDescent="0.25">
      <c r="B1021" s="83" t="str">
        <f t="shared" si="106"/>
        <v/>
      </c>
      <c r="L1021" s="27" t="str">
        <f t="shared" si="104"/>
        <v/>
      </c>
      <c r="N1021" s="46" t="str">
        <f t="shared" si="107"/>
        <v/>
      </c>
      <c r="Q1021" s="28" t="str">
        <f t="shared" si="105"/>
        <v/>
      </c>
      <c r="T1021" s="30">
        <f t="shared" si="108"/>
        <v>0</v>
      </c>
      <c r="U1021" s="30">
        <f t="shared" si="109"/>
        <v>0</v>
      </c>
      <c r="X1021" s="67" t="str">
        <f t="shared" si="110"/>
        <v/>
      </c>
      <c r="Y1021" s="31"/>
      <c r="Z1021" s="30" t="str">
        <f t="shared" si="111"/>
        <v/>
      </c>
    </row>
    <row r="1022" spans="2:26" ht="25.5" customHeight="1" x14ac:dyDescent="0.25">
      <c r="B1022" s="83" t="str">
        <f t="shared" si="106"/>
        <v/>
      </c>
      <c r="L1022" s="27" t="str">
        <f t="shared" si="104"/>
        <v/>
      </c>
      <c r="N1022" s="46" t="str">
        <f t="shared" si="107"/>
        <v/>
      </c>
      <c r="Q1022" s="28" t="str">
        <f t="shared" si="105"/>
        <v/>
      </c>
      <c r="T1022" s="30">
        <f t="shared" si="108"/>
        <v>0</v>
      </c>
      <c r="U1022" s="30">
        <f t="shared" si="109"/>
        <v>0</v>
      </c>
      <c r="X1022" s="67" t="str">
        <f t="shared" si="110"/>
        <v/>
      </c>
      <c r="Y1022" s="31"/>
      <c r="Z1022" s="30" t="str">
        <f t="shared" si="111"/>
        <v/>
      </c>
    </row>
    <row r="1023" spans="2:26" ht="25.5" customHeight="1" x14ac:dyDescent="0.25">
      <c r="B1023" s="83" t="str">
        <f t="shared" si="106"/>
        <v/>
      </c>
      <c r="L1023" s="27" t="str">
        <f t="shared" si="104"/>
        <v/>
      </c>
      <c r="N1023" s="46" t="str">
        <f t="shared" si="107"/>
        <v/>
      </c>
      <c r="Q1023" s="28" t="str">
        <f t="shared" si="105"/>
        <v/>
      </c>
      <c r="T1023" s="30">
        <f t="shared" si="108"/>
        <v>0</v>
      </c>
      <c r="U1023" s="30">
        <f t="shared" si="109"/>
        <v>0</v>
      </c>
      <c r="X1023" s="67" t="str">
        <f t="shared" si="110"/>
        <v/>
      </c>
      <c r="Y1023" s="31"/>
      <c r="Z1023" s="30" t="str">
        <f t="shared" si="111"/>
        <v/>
      </c>
    </row>
    <row r="1024" spans="2:26" ht="25.5" customHeight="1" x14ac:dyDescent="0.25">
      <c r="B1024" s="83" t="str">
        <f t="shared" si="106"/>
        <v/>
      </c>
      <c r="L1024" s="27" t="str">
        <f t="shared" si="104"/>
        <v/>
      </c>
      <c r="N1024" s="46" t="str">
        <f t="shared" si="107"/>
        <v/>
      </c>
      <c r="Q1024" s="28" t="str">
        <f t="shared" si="105"/>
        <v/>
      </c>
      <c r="T1024" s="30">
        <f t="shared" si="108"/>
        <v>0</v>
      </c>
      <c r="U1024" s="30">
        <f t="shared" si="109"/>
        <v>0</v>
      </c>
      <c r="X1024" s="67" t="str">
        <f t="shared" si="110"/>
        <v/>
      </c>
      <c r="Y1024" s="31"/>
      <c r="Z1024" s="30" t="str">
        <f t="shared" si="111"/>
        <v/>
      </c>
    </row>
    <row r="1025" spans="2:26" ht="25.5" customHeight="1" x14ac:dyDescent="0.25">
      <c r="B1025" s="83" t="str">
        <f t="shared" si="106"/>
        <v/>
      </c>
      <c r="L1025" s="27" t="str">
        <f t="shared" si="104"/>
        <v/>
      </c>
      <c r="N1025" s="46" t="str">
        <f t="shared" si="107"/>
        <v/>
      </c>
      <c r="Q1025" s="28" t="str">
        <f t="shared" si="105"/>
        <v/>
      </c>
      <c r="T1025" s="30">
        <f t="shared" si="108"/>
        <v>0</v>
      </c>
      <c r="U1025" s="30">
        <f t="shared" si="109"/>
        <v>0</v>
      </c>
      <c r="X1025" s="67" t="str">
        <f t="shared" si="110"/>
        <v/>
      </c>
      <c r="Y1025" s="31"/>
      <c r="Z1025" s="30" t="str">
        <f t="shared" si="111"/>
        <v/>
      </c>
    </row>
    <row r="1026" spans="2:26" ht="25.5" customHeight="1" x14ac:dyDescent="0.25">
      <c r="B1026" s="83" t="str">
        <f t="shared" si="106"/>
        <v/>
      </c>
      <c r="L1026" s="27" t="str">
        <f t="shared" ref="L1026:L1089" si="112">IF(K1026&lt;&gt;"",VLOOKUP(K1026,tenhang,2,0),"")</f>
        <v/>
      </c>
      <c r="N1026" s="46" t="str">
        <f t="shared" si="107"/>
        <v/>
      </c>
      <c r="Q1026" s="28" t="str">
        <f t="shared" ref="Q1026:Q1089" si="113">IF(K1026&lt;&gt;"",VLOOKUP(K1026,tenhang,3,0),"")</f>
        <v/>
      </c>
      <c r="T1026" s="30">
        <f t="shared" si="108"/>
        <v>0</v>
      </c>
      <c r="U1026" s="30">
        <f t="shared" si="109"/>
        <v>0</v>
      </c>
      <c r="X1026" s="67" t="str">
        <f t="shared" si="110"/>
        <v/>
      </c>
      <c r="Y1026" s="31"/>
      <c r="Z1026" s="30" t="str">
        <f t="shared" si="111"/>
        <v/>
      </c>
    </row>
    <row r="1027" spans="2:26" ht="25.5" customHeight="1" x14ac:dyDescent="0.25">
      <c r="B1027" s="83" t="str">
        <f t="shared" ref="B1027:B1090" si="114">IF(I1027&lt;&gt;"",IF(LEN(I1027)&gt;9,LEFT(I1027,10),"sai PO"),"")</f>
        <v/>
      </c>
      <c r="L1027" s="27" t="str">
        <f t="shared" si="112"/>
        <v/>
      </c>
      <c r="N1027" s="46" t="str">
        <f t="shared" ref="N1027:N1090" si="115">IF(K1027&lt;&gt;"","K-HCM","")</f>
        <v/>
      </c>
      <c r="Q1027" s="28" t="str">
        <f t="shared" si="113"/>
        <v/>
      </c>
      <c r="T1027" s="30">
        <f t="shared" ref="T1027:T1090" si="116">IF(K1027&lt;&gt;"",VLOOKUP(K1027,tenhang,4,0),0)</f>
        <v>0</v>
      </c>
      <c r="U1027" s="30">
        <f t="shared" ref="U1027:U1090" si="117">R1027*T1027</f>
        <v>0</v>
      </c>
      <c r="X1027" s="67" t="str">
        <f t="shared" si="110"/>
        <v/>
      </c>
      <c r="Y1027" s="31"/>
      <c r="Z1027" s="30" t="str">
        <f t="shared" si="111"/>
        <v/>
      </c>
    </row>
    <row r="1028" spans="2:26" ht="25.5" customHeight="1" x14ac:dyDescent="0.25">
      <c r="B1028" s="83" t="str">
        <f t="shared" si="114"/>
        <v/>
      </c>
      <c r="L1028" s="27" t="str">
        <f t="shared" si="112"/>
        <v/>
      </c>
      <c r="N1028" s="46" t="str">
        <f t="shared" si="115"/>
        <v/>
      </c>
      <c r="Q1028" s="28" t="str">
        <f t="shared" si="113"/>
        <v/>
      </c>
      <c r="T1028" s="30">
        <f t="shared" si="116"/>
        <v>0</v>
      </c>
      <c r="U1028" s="30">
        <f t="shared" si="117"/>
        <v>0</v>
      </c>
      <c r="X1028" s="67" t="str">
        <f t="shared" si="110"/>
        <v/>
      </c>
      <c r="Y1028" s="31"/>
      <c r="Z1028" s="30" t="str">
        <f t="shared" si="111"/>
        <v/>
      </c>
    </row>
    <row r="1029" spans="2:26" ht="25.5" customHeight="1" x14ac:dyDescent="0.25">
      <c r="B1029" s="83" t="str">
        <f t="shared" si="114"/>
        <v/>
      </c>
      <c r="L1029" s="27" t="str">
        <f t="shared" si="112"/>
        <v/>
      </c>
      <c r="N1029" s="46" t="str">
        <f t="shared" si="115"/>
        <v/>
      </c>
      <c r="Q1029" s="28" t="str">
        <f t="shared" si="113"/>
        <v/>
      </c>
      <c r="T1029" s="30">
        <f t="shared" si="116"/>
        <v>0</v>
      </c>
      <c r="U1029" s="30">
        <f t="shared" si="117"/>
        <v>0</v>
      </c>
      <c r="X1029" s="67" t="str">
        <f t="shared" si="110"/>
        <v/>
      </c>
      <c r="Y1029" s="31"/>
      <c r="Z1029" s="30" t="str">
        <f t="shared" si="111"/>
        <v/>
      </c>
    </row>
    <row r="1030" spans="2:26" ht="25.5" customHeight="1" x14ac:dyDescent="0.25">
      <c r="B1030" s="83" t="str">
        <f t="shared" si="114"/>
        <v/>
      </c>
      <c r="L1030" s="27" t="str">
        <f t="shared" si="112"/>
        <v/>
      </c>
      <c r="N1030" s="46" t="str">
        <f t="shared" si="115"/>
        <v/>
      </c>
      <c r="Q1030" s="28" t="str">
        <f t="shared" si="113"/>
        <v/>
      </c>
      <c r="T1030" s="30">
        <f t="shared" si="116"/>
        <v>0</v>
      </c>
      <c r="U1030" s="30">
        <f t="shared" si="117"/>
        <v>0</v>
      </c>
      <c r="X1030" s="67" t="str">
        <f t="shared" si="110"/>
        <v/>
      </c>
      <c r="Y1030" s="31"/>
      <c r="Z1030" s="30" t="str">
        <f t="shared" si="111"/>
        <v/>
      </c>
    </row>
    <row r="1031" spans="2:26" ht="25.5" customHeight="1" x14ac:dyDescent="0.25">
      <c r="B1031" s="83" t="str">
        <f t="shared" si="114"/>
        <v/>
      </c>
      <c r="L1031" s="27" t="str">
        <f t="shared" si="112"/>
        <v/>
      </c>
      <c r="N1031" s="46" t="str">
        <f t="shared" si="115"/>
        <v/>
      </c>
      <c r="Q1031" s="28" t="str">
        <f t="shared" si="113"/>
        <v/>
      </c>
      <c r="T1031" s="30">
        <f t="shared" si="116"/>
        <v>0</v>
      </c>
      <c r="U1031" s="30">
        <f t="shared" si="117"/>
        <v>0</v>
      </c>
      <c r="X1031" s="67" t="str">
        <f t="shared" si="110"/>
        <v/>
      </c>
      <c r="Y1031" s="31"/>
      <c r="Z1031" s="30" t="str">
        <f t="shared" si="111"/>
        <v/>
      </c>
    </row>
    <row r="1032" spans="2:26" ht="25.5" customHeight="1" x14ac:dyDescent="0.25">
      <c r="B1032" s="83" t="str">
        <f t="shared" si="114"/>
        <v/>
      </c>
      <c r="L1032" s="27" t="str">
        <f t="shared" si="112"/>
        <v/>
      </c>
      <c r="N1032" s="46" t="str">
        <f t="shared" si="115"/>
        <v/>
      </c>
      <c r="Q1032" s="28" t="str">
        <f t="shared" si="113"/>
        <v/>
      </c>
      <c r="T1032" s="30">
        <f t="shared" si="116"/>
        <v>0</v>
      </c>
      <c r="U1032" s="30">
        <f t="shared" si="117"/>
        <v>0</v>
      </c>
      <c r="X1032" s="67" t="str">
        <f t="shared" si="110"/>
        <v/>
      </c>
      <c r="Y1032" s="31"/>
      <c r="Z1032" s="30" t="str">
        <f t="shared" si="111"/>
        <v/>
      </c>
    </row>
    <row r="1033" spans="2:26" ht="25.5" customHeight="1" x14ac:dyDescent="0.25">
      <c r="B1033" s="83" t="str">
        <f t="shared" si="114"/>
        <v/>
      </c>
      <c r="L1033" s="27" t="str">
        <f t="shared" si="112"/>
        <v/>
      </c>
      <c r="N1033" s="46" t="str">
        <f t="shared" si="115"/>
        <v/>
      </c>
      <c r="Q1033" s="28" t="str">
        <f t="shared" si="113"/>
        <v/>
      </c>
      <c r="T1033" s="30">
        <f t="shared" si="116"/>
        <v>0</v>
      </c>
      <c r="U1033" s="30">
        <f t="shared" si="117"/>
        <v>0</v>
      </c>
      <c r="X1033" s="67" t="str">
        <f t="shared" si="110"/>
        <v/>
      </c>
      <c r="Y1033" s="31"/>
      <c r="Z1033" s="30" t="str">
        <f t="shared" si="111"/>
        <v/>
      </c>
    </row>
    <row r="1034" spans="2:26" ht="25.5" customHeight="1" x14ac:dyDescent="0.25">
      <c r="B1034" s="83" t="str">
        <f t="shared" si="114"/>
        <v/>
      </c>
      <c r="L1034" s="27" t="str">
        <f t="shared" si="112"/>
        <v/>
      </c>
      <c r="N1034" s="46" t="str">
        <f t="shared" si="115"/>
        <v/>
      </c>
      <c r="Q1034" s="28" t="str">
        <f t="shared" si="113"/>
        <v/>
      </c>
      <c r="T1034" s="30">
        <f t="shared" si="116"/>
        <v>0</v>
      </c>
      <c r="U1034" s="30">
        <f t="shared" si="117"/>
        <v>0</v>
      </c>
      <c r="X1034" s="67" t="str">
        <f t="shared" ref="X1034:X1097" si="118">IF(K1034&lt;&gt;"",8,"")</f>
        <v/>
      </c>
      <c r="Y1034" s="31"/>
      <c r="Z1034" s="30" t="str">
        <f t="shared" ref="Z1034:Z1097" si="119">IF(K1034&lt;&gt;"",ROUND(U1034*X1034*1%,0),"")</f>
        <v/>
      </c>
    </row>
    <row r="1035" spans="2:26" ht="25.5" customHeight="1" x14ac:dyDescent="0.25">
      <c r="B1035" s="83" t="str">
        <f t="shared" si="114"/>
        <v/>
      </c>
      <c r="L1035" s="27" t="str">
        <f t="shared" si="112"/>
        <v/>
      </c>
      <c r="N1035" s="46" t="str">
        <f t="shared" si="115"/>
        <v/>
      </c>
      <c r="Q1035" s="28" t="str">
        <f t="shared" si="113"/>
        <v/>
      </c>
      <c r="T1035" s="30">
        <f t="shared" si="116"/>
        <v>0</v>
      </c>
      <c r="U1035" s="30">
        <f t="shared" si="117"/>
        <v>0</v>
      </c>
      <c r="X1035" s="67" t="str">
        <f t="shared" si="118"/>
        <v/>
      </c>
      <c r="Y1035" s="31"/>
      <c r="Z1035" s="30" t="str">
        <f t="shared" si="119"/>
        <v/>
      </c>
    </row>
    <row r="1036" spans="2:26" ht="25.5" customHeight="1" x14ac:dyDescent="0.25">
      <c r="B1036" s="83" t="str">
        <f t="shared" si="114"/>
        <v/>
      </c>
      <c r="L1036" s="27" t="str">
        <f t="shared" si="112"/>
        <v/>
      </c>
      <c r="N1036" s="46" t="str">
        <f t="shared" si="115"/>
        <v/>
      </c>
      <c r="Q1036" s="28" t="str">
        <f t="shared" si="113"/>
        <v/>
      </c>
      <c r="T1036" s="30">
        <f t="shared" si="116"/>
        <v>0</v>
      </c>
      <c r="U1036" s="30">
        <f t="shared" si="117"/>
        <v>0</v>
      </c>
      <c r="X1036" s="67" t="str">
        <f t="shared" si="118"/>
        <v/>
      </c>
      <c r="Y1036" s="31"/>
      <c r="Z1036" s="30" t="str">
        <f t="shared" si="119"/>
        <v/>
      </c>
    </row>
    <row r="1037" spans="2:26" ht="25.5" customHeight="1" x14ac:dyDescent="0.25">
      <c r="B1037" s="83" t="str">
        <f t="shared" si="114"/>
        <v/>
      </c>
      <c r="L1037" s="27" t="str">
        <f t="shared" si="112"/>
        <v/>
      </c>
      <c r="N1037" s="46" t="str">
        <f t="shared" si="115"/>
        <v/>
      </c>
      <c r="Q1037" s="28" t="str">
        <f t="shared" si="113"/>
        <v/>
      </c>
      <c r="T1037" s="30">
        <f t="shared" si="116"/>
        <v>0</v>
      </c>
      <c r="U1037" s="30">
        <f t="shared" si="117"/>
        <v>0</v>
      </c>
      <c r="X1037" s="67" t="str">
        <f t="shared" si="118"/>
        <v/>
      </c>
      <c r="Y1037" s="31"/>
      <c r="Z1037" s="30" t="str">
        <f t="shared" si="119"/>
        <v/>
      </c>
    </row>
    <row r="1038" spans="2:26" ht="25.5" customHeight="1" x14ac:dyDescent="0.25">
      <c r="B1038" s="83" t="str">
        <f t="shared" si="114"/>
        <v/>
      </c>
      <c r="L1038" s="27" t="str">
        <f t="shared" si="112"/>
        <v/>
      </c>
      <c r="N1038" s="46" t="str">
        <f t="shared" si="115"/>
        <v/>
      </c>
      <c r="Q1038" s="28" t="str">
        <f t="shared" si="113"/>
        <v/>
      </c>
      <c r="T1038" s="30">
        <f t="shared" si="116"/>
        <v>0</v>
      </c>
      <c r="U1038" s="30">
        <f t="shared" si="117"/>
        <v>0</v>
      </c>
      <c r="X1038" s="67" t="str">
        <f t="shared" si="118"/>
        <v/>
      </c>
      <c r="Y1038" s="31"/>
      <c r="Z1038" s="30" t="str">
        <f t="shared" si="119"/>
        <v/>
      </c>
    </row>
    <row r="1039" spans="2:26" ht="25.5" customHeight="1" x14ac:dyDescent="0.25">
      <c r="B1039" s="83" t="str">
        <f t="shared" si="114"/>
        <v/>
      </c>
      <c r="L1039" s="27" t="str">
        <f t="shared" si="112"/>
        <v/>
      </c>
      <c r="N1039" s="46" t="str">
        <f t="shared" si="115"/>
        <v/>
      </c>
      <c r="Q1039" s="28" t="str">
        <f t="shared" si="113"/>
        <v/>
      </c>
      <c r="T1039" s="30">
        <f t="shared" si="116"/>
        <v>0</v>
      </c>
      <c r="U1039" s="30">
        <f t="shared" si="117"/>
        <v>0</v>
      </c>
      <c r="X1039" s="67" t="str">
        <f t="shared" si="118"/>
        <v/>
      </c>
      <c r="Y1039" s="31"/>
      <c r="Z1039" s="30" t="str">
        <f t="shared" si="119"/>
        <v/>
      </c>
    </row>
    <row r="1040" spans="2:26" ht="25.5" customHeight="1" x14ac:dyDescent="0.25">
      <c r="B1040" s="83" t="str">
        <f t="shared" si="114"/>
        <v/>
      </c>
      <c r="L1040" s="27" t="str">
        <f t="shared" si="112"/>
        <v/>
      </c>
      <c r="N1040" s="46" t="str">
        <f t="shared" si="115"/>
        <v/>
      </c>
      <c r="Q1040" s="28" t="str">
        <f t="shared" si="113"/>
        <v/>
      </c>
      <c r="T1040" s="30">
        <f t="shared" si="116"/>
        <v>0</v>
      </c>
      <c r="U1040" s="30">
        <f t="shared" si="117"/>
        <v>0</v>
      </c>
      <c r="X1040" s="67" t="str">
        <f t="shared" si="118"/>
        <v/>
      </c>
      <c r="Y1040" s="31"/>
      <c r="Z1040" s="30" t="str">
        <f t="shared" si="119"/>
        <v/>
      </c>
    </row>
    <row r="1041" spans="2:26" ht="25.5" customHeight="1" x14ac:dyDescent="0.25">
      <c r="B1041" s="83" t="str">
        <f t="shared" si="114"/>
        <v/>
      </c>
      <c r="L1041" s="27" t="str">
        <f t="shared" si="112"/>
        <v/>
      </c>
      <c r="N1041" s="46" t="str">
        <f t="shared" si="115"/>
        <v/>
      </c>
      <c r="Q1041" s="28" t="str">
        <f t="shared" si="113"/>
        <v/>
      </c>
      <c r="T1041" s="30">
        <f t="shared" si="116"/>
        <v>0</v>
      </c>
      <c r="U1041" s="30">
        <f t="shared" si="117"/>
        <v>0</v>
      </c>
      <c r="X1041" s="67" t="str">
        <f t="shared" si="118"/>
        <v/>
      </c>
      <c r="Y1041" s="31"/>
      <c r="Z1041" s="30" t="str">
        <f t="shared" si="119"/>
        <v/>
      </c>
    </row>
    <row r="1042" spans="2:26" ht="25.5" customHeight="1" x14ac:dyDescent="0.25">
      <c r="B1042" s="83" t="str">
        <f t="shared" si="114"/>
        <v/>
      </c>
      <c r="L1042" s="27" t="str">
        <f t="shared" si="112"/>
        <v/>
      </c>
      <c r="N1042" s="46" t="str">
        <f t="shared" si="115"/>
        <v/>
      </c>
      <c r="Q1042" s="28" t="str">
        <f t="shared" si="113"/>
        <v/>
      </c>
      <c r="T1042" s="30">
        <f t="shared" si="116"/>
        <v>0</v>
      </c>
      <c r="U1042" s="30">
        <f t="shared" si="117"/>
        <v>0</v>
      </c>
      <c r="X1042" s="67" t="str">
        <f t="shared" si="118"/>
        <v/>
      </c>
      <c r="Y1042" s="31"/>
      <c r="Z1042" s="30" t="str">
        <f t="shared" si="119"/>
        <v/>
      </c>
    </row>
    <row r="1043" spans="2:26" ht="25.5" customHeight="1" x14ac:dyDescent="0.25">
      <c r="B1043" s="83" t="str">
        <f t="shared" si="114"/>
        <v/>
      </c>
      <c r="L1043" s="27" t="str">
        <f t="shared" si="112"/>
        <v/>
      </c>
      <c r="N1043" s="46" t="str">
        <f t="shared" si="115"/>
        <v/>
      </c>
      <c r="Q1043" s="28" t="str">
        <f t="shared" si="113"/>
        <v/>
      </c>
      <c r="T1043" s="30">
        <f t="shared" si="116"/>
        <v>0</v>
      </c>
      <c r="U1043" s="30">
        <f t="shared" si="117"/>
        <v>0</v>
      </c>
      <c r="X1043" s="67" t="str">
        <f t="shared" si="118"/>
        <v/>
      </c>
      <c r="Y1043" s="31"/>
      <c r="Z1043" s="30" t="str">
        <f t="shared" si="119"/>
        <v/>
      </c>
    </row>
    <row r="1044" spans="2:26" ht="25.5" customHeight="1" x14ac:dyDescent="0.25">
      <c r="B1044" s="83" t="str">
        <f t="shared" si="114"/>
        <v/>
      </c>
      <c r="L1044" s="27" t="str">
        <f t="shared" si="112"/>
        <v/>
      </c>
      <c r="N1044" s="46" t="str">
        <f t="shared" si="115"/>
        <v/>
      </c>
      <c r="Q1044" s="28" t="str">
        <f t="shared" si="113"/>
        <v/>
      </c>
      <c r="T1044" s="30">
        <f t="shared" si="116"/>
        <v>0</v>
      </c>
      <c r="U1044" s="30">
        <f t="shared" si="117"/>
        <v>0</v>
      </c>
      <c r="X1044" s="67" t="str">
        <f t="shared" si="118"/>
        <v/>
      </c>
      <c r="Y1044" s="31"/>
      <c r="Z1044" s="30" t="str">
        <f t="shared" si="119"/>
        <v/>
      </c>
    </row>
    <row r="1045" spans="2:26" ht="25.5" customHeight="1" x14ac:dyDescent="0.25">
      <c r="B1045" s="83" t="str">
        <f t="shared" si="114"/>
        <v/>
      </c>
      <c r="L1045" s="27" t="str">
        <f t="shared" si="112"/>
        <v/>
      </c>
      <c r="N1045" s="46" t="str">
        <f t="shared" si="115"/>
        <v/>
      </c>
      <c r="Q1045" s="28" t="str">
        <f t="shared" si="113"/>
        <v/>
      </c>
      <c r="T1045" s="30">
        <f t="shared" si="116"/>
        <v>0</v>
      </c>
      <c r="U1045" s="30">
        <f t="shared" si="117"/>
        <v>0</v>
      </c>
      <c r="X1045" s="67" t="str">
        <f t="shared" si="118"/>
        <v/>
      </c>
      <c r="Y1045" s="31"/>
      <c r="Z1045" s="30" t="str">
        <f t="shared" si="119"/>
        <v/>
      </c>
    </row>
    <row r="1046" spans="2:26" ht="25.5" customHeight="1" x14ac:dyDescent="0.25">
      <c r="B1046" s="83" t="str">
        <f t="shared" si="114"/>
        <v/>
      </c>
      <c r="L1046" s="27" t="str">
        <f t="shared" si="112"/>
        <v/>
      </c>
      <c r="N1046" s="46" t="str">
        <f t="shared" si="115"/>
        <v/>
      </c>
      <c r="Q1046" s="28" t="str">
        <f t="shared" si="113"/>
        <v/>
      </c>
      <c r="T1046" s="30">
        <f t="shared" si="116"/>
        <v>0</v>
      </c>
      <c r="U1046" s="30">
        <f t="shared" si="117"/>
        <v>0</v>
      </c>
      <c r="X1046" s="67" t="str">
        <f t="shared" si="118"/>
        <v/>
      </c>
      <c r="Y1046" s="31"/>
      <c r="Z1046" s="30" t="str">
        <f t="shared" si="119"/>
        <v/>
      </c>
    </row>
    <row r="1047" spans="2:26" ht="25.5" customHeight="1" x14ac:dyDescent="0.25">
      <c r="B1047" s="83" t="str">
        <f t="shared" si="114"/>
        <v/>
      </c>
      <c r="L1047" s="27" t="str">
        <f t="shared" si="112"/>
        <v/>
      </c>
      <c r="N1047" s="46" t="str">
        <f t="shared" si="115"/>
        <v/>
      </c>
      <c r="Q1047" s="28" t="str">
        <f t="shared" si="113"/>
        <v/>
      </c>
      <c r="T1047" s="30">
        <f t="shared" si="116"/>
        <v>0</v>
      </c>
      <c r="U1047" s="30">
        <f t="shared" si="117"/>
        <v>0</v>
      </c>
      <c r="X1047" s="67" t="str">
        <f t="shared" si="118"/>
        <v/>
      </c>
      <c r="Y1047" s="31"/>
      <c r="Z1047" s="30" t="str">
        <f t="shared" si="119"/>
        <v/>
      </c>
    </row>
    <row r="1048" spans="2:26" ht="25.5" customHeight="1" x14ac:dyDescent="0.25">
      <c r="B1048" s="83" t="str">
        <f t="shared" si="114"/>
        <v/>
      </c>
      <c r="L1048" s="27" t="str">
        <f t="shared" si="112"/>
        <v/>
      </c>
      <c r="N1048" s="46" t="str">
        <f t="shared" si="115"/>
        <v/>
      </c>
      <c r="Q1048" s="28" t="str">
        <f t="shared" si="113"/>
        <v/>
      </c>
      <c r="T1048" s="30">
        <f t="shared" si="116"/>
        <v>0</v>
      </c>
      <c r="U1048" s="30">
        <f t="shared" si="117"/>
        <v>0</v>
      </c>
      <c r="X1048" s="67" t="str">
        <f t="shared" si="118"/>
        <v/>
      </c>
      <c r="Y1048" s="31"/>
      <c r="Z1048" s="30" t="str">
        <f t="shared" si="119"/>
        <v/>
      </c>
    </row>
    <row r="1049" spans="2:26" ht="25.5" customHeight="1" x14ac:dyDescent="0.25">
      <c r="B1049" s="83" t="str">
        <f t="shared" si="114"/>
        <v/>
      </c>
      <c r="L1049" s="27" t="str">
        <f t="shared" si="112"/>
        <v/>
      </c>
      <c r="N1049" s="46" t="str">
        <f t="shared" si="115"/>
        <v/>
      </c>
      <c r="Q1049" s="28" t="str">
        <f t="shared" si="113"/>
        <v/>
      </c>
      <c r="T1049" s="30">
        <f t="shared" si="116"/>
        <v>0</v>
      </c>
      <c r="U1049" s="30">
        <f t="shared" si="117"/>
        <v>0</v>
      </c>
      <c r="X1049" s="67" t="str">
        <f t="shared" si="118"/>
        <v/>
      </c>
      <c r="Y1049" s="31"/>
      <c r="Z1049" s="30" t="str">
        <f t="shared" si="119"/>
        <v/>
      </c>
    </row>
    <row r="1050" spans="2:26" ht="25.5" customHeight="1" x14ac:dyDescent="0.25">
      <c r="B1050" s="83" t="str">
        <f t="shared" si="114"/>
        <v/>
      </c>
      <c r="L1050" s="27" t="str">
        <f t="shared" si="112"/>
        <v/>
      </c>
      <c r="N1050" s="46" t="str">
        <f t="shared" si="115"/>
        <v/>
      </c>
      <c r="Q1050" s="28" t="str">
        <f t="shared" si="113"/>
        <v/>
      </c>
      <c r="T1050" s="30">
        <f t="shared" si="116"/>
        <v>0</v>
      </c>
      <c r="U1050" s="30">
        <f t="shared" si="117"/>
        <v>0</v>
      </c>
      <c r="X1050" s="67" t="str">
        <f t="shared" si="118"/>
        <v/>
      </c>
      <c r="Y1050" s="31"/>
      <c r="Z1050" s="30" t="str">
        <f t="shared" si="119"/>
        <v/>
      </c>
    </row>
    <row r="1051" spans="2:26" ht="25.5" customHeight="1" x14ac:dyDescent="0.25">
      <c r="B1051" s="83" t="str">
        <f t="shared" si="114"/>
        <v/>
      </c>
      <c r="L1051" s="27" t="str">
        <f t="shared" si="112"/>
        <v/>
      </c>
      <c r="N1051" s="46" t="str">
        <f t="shared" si="115"/>
        <v/>
      </c>
      <c r="Q1051" s="28" t="str">
        <f t="shared" si="113"/>
        <v/>
      </c>
      <c r="T1051" s="30">
        <f t="shared" si="116"/>
        <v>0</v>
      </c>
      <c r="U1051" s="30">
        <f t="shared" si="117"/>
        <v>0</v>
      </c>
      <c r="X1051" s="67" t="str">
        <f t="shared" si="118"/>
        <v/>
      </c>
      <c r="Y1051" s="31"/>
      <c r="Z1051" s="30" t="str">
        <f t="shared" si="119"/>
        <v/>
      </c>
    </row>
    <row r="1052" spans="2:26" ht="25.5" customHeight="1" x14ac:dyDescent="0.25">
      <c r="B1052" s="83" t="str">
        <f t="shared" si="114"/>
        <v/>
      </c>
      <c r="L1052" s="27" t="str">
        <f t="shared" si="112"/>
        <v/>
      </c>
      <c r="N1052" s="46" t="str">
        <f t="shared" si="115"/>
        <v/>
      </c>
      <c r="Q1052" s="28" t="str">
        <f t="shared" si="113"/>
        <v/>
      </c>
      <c r="T1052" s="30">
        <f t="shared" si="116"/>
        <v>0</v>
      </c>
      <c r="U1052" s="30">
        <f t="shared" si="117"/>
        <v>0</v>
      </c>
      <c r="X1052" s="67" t="str">
        <f t="shared" si="118"/>
        <v/>
      </c>
      <c r="Y1052" s="31"/>
      <c r="Z1052" s="30" t="str">
        <f t="shared" si="119"/>
        <v/>
      </c>
    </row>
    <row r="1053" spans="2:26" ht="25.5" customHeight="1" x14ac:dyDescent="0.25">
      <c r="B1053" s="83" t="str">
        <f t="shared" si="114"/>
        <v/>
      </c>
      <c r="L1053" s="27" t="str">
        <f t="shared" si="112"/>
        <v/>
      </c>
      <c r="N1053" s="46" t="str">
        <f t="shared" si="115"/>
        <v/>
      </c>
      <c r="Q1053" s="28" t="str">
        <f t="shared" si="113"/>
        <v/>
      </c>
      <c r="T1053" s="30">
        <f t="shared" si="116"/>
        <v>0</v>
      </c>
      <c r="U1053" s="30">
        <f t="shared" si="117"/>
        <v>0</v>
      </c>
      <c r="X1053" s="67" t="str">
        <f t="shared" si="118"/>
        <v/>
      </c>
      <c r="Y1053" s="31"/>
      <c r="Z1053" s="30" t="str">
        <f t="shared" si="119"/>
        <v/>
      </c>
    </row>
    <row r="1054" spans="2:26" ht="25.5" customHeight="1" x14ac:dyDescent="0.25">
      <c r="B1054" s="83" t="str">
        <f t="shared" si="114"/>
        <v/>
      </c>
      <c r="L1054" s="27" t="str">
        <f t="shared" si="112"/>
        <v/>
      </c>
      <c r="N1054" s="46" t="str">
        <f t="shared" si="115"/>
        <v/>
      </c>
      <c r="Q1054" s="28" t="str">
        <f t="shared" si="113"/>
        <v/>
      </c>
      <c r="T1054" s="30">
        <f t="shared" si="116"/>
        <v>0</v>
      </c>
      <c r="U1054" s="30">
        <f t="shared" si="117"/>
        <v>0</v>
      </c>
      <c r="X1054" s="67" t="str">
        <f t="shared" si="118"/>
        <v/>
      </c>
      <c r="Y1054" s="31"/>
      <c r="Z1054" s="30" t="str">
        <f t="shared" si="119"/>
        <v/>
      </c>
    </row>
    <row r="1055" spans="2:26" ht="25.5" customHeight="1" x14ac:dyDescent="0.25">
      <c r="B1055" s="83" t="str">
        <f t="shared" si="114"/>
        <v/>
      </c>
      <c r="L1055" s="27" t="str">
        <f t="shared" si="112"/>
        <v/>
      </c>
      <c r="N1055" s="46" t="str">
        <f t="shared" si="115"/>
        <v/>
      </c>
      <c r="Q1055" s="28" t="str">
        <f t="shared" si="113"/>
        <v/>
      </c>
      <c r="T1055" s="30">
        <f t="shared" si="116"/>
        <v>0</v>
      </c>
      <c r="U1055" s="30">
        <f t="shared" si="117"/>
        <v>0</v>
      </c>
      <c r="X1055" s="67" t="str">
        <f t="shared" si="118"/>
        <v/>
      </c>
      <c r="Y1055" s="31"/>
      <c r="Z1055" s="30" t="str">
        <f t="shared" si="119"/>
        <v/>
      </c>
    </row>
    <row r="1056" spans="2:26" ht="25.5" customHeight="1" x14ac:dyDescent="0.25">
      <c r="B1056" s="83" t="str">
        <f t="shared" si="114"/>
        <v/>
      </c>
      <c r="L1056" s="27" t="str">
        <f t="shared" si="112"/>
        <v/>
      </c>
      <c r="N1056" s="46" t="str">
        <f t="shared" si="115"/>
        <v/>
      </c>
      <c r="Q1056" s="28" t="str">
        <f t="shared" si="113"/>
        <v/>
      </c>
      <c r="T1056" s="30">
        <f t="shared" si="116"/>
        <v>0</v>
      </c>
      <c r="U1056" s="30">
        <f t="shared" si="117"/>
        <v>0</v>
      </c>
      <c r="X1056" s="67" t="str">
        <f t="shared" si="118"/>
        <v/>
      </c>
      <c r="Y1056" s="31"/>
      <c r="Z1056" s="30" t="str">
        <f t="shared" si="119"/>
        <v/>
      </c>
    </row>
    <row r="1057" spans="2:26" ht="25.5" customHeight="1" x14ac:dyDescent="0.25">
      <c r="B1057" s="83" t="str">
        <f t="shared" si="114"/>
        <v/>
      </c>
      <c r="L1057" s="27" t="str">
        <f t="shared" si="112"/>
        <v/>
      </c>
      <c r="N1057" s="46" t="str">
        <f t="shared" si="115"/>
        <v/>
      </c>
      <c r="Q1057" s="28" t="str">
        <f t="shared" si="113"/>
        <v/>
      </c>
      <c r="T1057" s="30">
        <f t="shared" si="116"/>
        <v>0</v>
      </c>
      <c r="U1057" s="30">
        <f t="shared" si="117"/>
        <v>0</v>
      </c>
      <c r="X1057" s="67" t="str">
        <f t="shared" si="118"/>
        <v/>
      </c>
      <c r="Y1057" s="31"/>
      <c r="Z1057" s="30" t="str">
        <f t="shared" si="119"/>
        <v/>
      </c>
    </row>
    <row r="1058" spans="2:26" ht="25.5" customHeight="1" x14ac:dyDescent="0.25">
      <c r="B1058" s="83" t="str">
        <f t="shared" si="114"/>
        <v/>
      </c>
      <c r="L1058" s="27" t="str">
        <f t="shared" si="112"/>
        <v/>
      </c>
      <c r="N1058" s="46" t="str">
        <f t="shared" si="115"/>
        <v/>
      </c>
      <c r="Q1058" s="28" t="str">
        <f t="shared" si="113"/>
        <v/>
      </c>
      <c r="T1058" s="30">
        <f t="shared" si="116"/>
        <v>0</v>
      </c>
      <c r="U1058" s="30">
        <f t="shared" si="117"/>
        <v>0</v>
      </c>
      <c r="X1058" s="67" t="str">
        <f t="shared" si="118"/>
        <v/>
      </c>
      <c r="Y1058" s="31"/>
      <c r="Z1058" s="30" t="str">
        <f t="shared" si="119"/>
        <v/>
      </c>
    </row>
    <row r="1059" spans="2:26" ht="25.5" customHeight="1" x14ac:dyDescent="0.25">
      <c r="B1059" s="83" t="str">
        <f t="shared" si="114"/>
        <v/>
      </c>
      <c r="L1059" s="27" t="str">
        <f t="shared" si="112"/>
        <v/>
      </c>
      <c r="N1059" s="46" t="str">
        <f t="shared" si="115"/>
        <v/>
      </c>
      <c r="Q1059" s="28" t="str">
        <f t="shared" si="113"/>
        <v/>
      </c>
      <c r="T1059" s="30">
        <f t="shared" si="116"/>
        <v>0</v>
      </c>
      <c r="U1059" s="30">
        <f t="shared" si="117"/>
        <v>0</v>
      </c>
      <c r="X1059" s="67" t="str">
        <f t="shared" si="118"/>
        <v/>
      </c>
      <c r="Y1059" s="31"/>
      <c r="Z1059" s="30" t="str">
        <f t="shared" si="119"/>
        <v/>
      </c>
    </row>
    <row r="1060" spans="2:26" ht="25.5" customHeight="1" x14ac:dyDescent="0.25">
      <c r="B1060" s="83" t="str">
        <f t="shared" si="114"/>
        <v/>
      </c>
      <c r="L1060" s="27" t="str">
        <f t="shared" si="112"/>
        <v/>
      </c>
      <c r="N1060" s="46" t="str">
        <f t="shared" si="115"/>
        <v/>
      </c>
      <c r="Q1060" s="28" t="str">
        <f t="shared" si="113"/>
        <v/>
      </c>
      <c r="T1060" s="30">
        <f t="shared" si="116"/>
        <v>0</v>
      </c>
      <c r="U1060" s="30">
        <f t="shared" si="117"/>
        <v>0</v>
      </c>
      <c r="X1060" s="67" t="str">
        <f t="shared" si="118"/>
        <v/>
      </c>
      <c r="Y1060" s="31"/>
      <c r="Z1060" s="30" t="str">
        <f t="shared" si="119"/>
        <v/>
      </c>
    </row>
    <row r="1061" spans="2:26" ht="25.5" customHeight="1" x14ac:dyDescent="0.25">
      <c r="B1061" s="83" t="str">
        <f t="shared" si="114"/>
        <v/>
      </c>
      <c r="L1061" s="27" t="str">
        <f t="shared" si="112"/>
        <v/>
      </c>
      <c r="N1061" s="46" t="str">
        <f t="shared" si="115"/>
        <v/>
      </c>
      <c r="Q1061" s="28" t="str">
        <f t="shared" si="113"/>
        <v/>
      </c>
      <c r="T1061" s="30">
        <f t="shared" si="116"/>
        <v>0</v>
      </c>
      <c r="U1061" s="30">
        <f t="shared" si="117"/>
        <v>0</v>
      </c>
      <c r="X1061" s="67" t="str">
        <f t="shared" si="118"/>
        <v/>
      </c>
      <c r="Y1061" s="31"/>
      <c r="Z1061" s="30" t="str">
        <f t="shared" si="119"/>
        <v/>
      </c>
    </row>
    <row r="1062" spans="2:26" ht="25.5" customHeight="1" x14ac:dyDescent="0.25">
      <c r="B1062" s="83" t="str">
        <f t="shared" si="114"/>
        <v/>
      </c>
      <c r="L1062" s="27" t="str">
        <f t="shared" si="112"/>
        <v/>
      </c>
      <c r="N1062" s="46" t="str">
        <f t="shared" si="115"/>
        <v/>
      </c>
      <c r="Q1062" s="28" t="str">
        <f t="shared" si="113"/>
        <v/>
      </c>
      <c r="T1062" s="30">
        <f t="shared" si="116"/>
        <v>0</v>
      </c>
      <c r="U1062" s="30">
        <f t="shared" si="117"/>
        <v>0</v>
      </c>
      <c r="X1062" s="67" t="str">
        <f t="shared" si="118"/>
        <v/>
      </c>
      <c r="Y1062" s="31"/>
      <c r="Z1062" s="30" t="str">
        <f t="shared" si="119"/>
        <v/>
      </c>
    </row>
    <row r="1063" spans="2:26" ht="25.5" customHeight="1" x14ac:dyDescent="0.25">
      <c r="B1063" s="83" t="str">
        <f t="shared" si="114"/>
        <v/>
      </c>
      <c r="L1063" s="27" t="str">
        <f t="shared" si="112"/>
        <v/>
      </c>
      <c r="N1063" s="46" t="str">
        <f t="shared" si="115"/>
        <v/>
      </c>
      <c r="Q1063" s="28" t="str">
        <f t="shared" si="113"/>
        <v/>
      </c>
      <c r="T1063" s="30">
        <f t="shared" si="116"/>
        <v>0</v>
      </c>
      <c r="U1063" s="30">
        <f t="shared" si="117"/>
        <v>0</v>
      </c>
      <c r="X1063" s="67" t="str">
        <f t="shared" si="118"/>
        <v/>
      </c>
      <c r="Y1063" s="31"/>
      <c r="Z1063" s="30" t="str">
        <f t="shared" si="119"/>
        <v/>
      </c>
    </row>
    <row r="1064" spans="2:26" ht="25.5" customHeight="1" x14ac:dyDescent="0.25">
      <c r="B1064" s="83" t="str">
        <f t="shared" si="114"/>
        <v/>
      </c>
      <c r="L1064" s="27" t="str">
        <f t="shared" si="112"/>
        <v/>
      </c>
      <c r="N1064" s="46" t="str">
        <f t="shared" si="115"/>
        <v/>
      </c>
      <c r="Q1064" s="28" t="str">
        <f t="shared" si="113"/>
        <v/>
      </c>
      <c r="T1064" s="30">
        <f t="shared" si="116"/>
        <v>0</v>
      </c>
      <c r="U1064" s="30">
        <f t="shared" si="117"/>
        <v>0</v>
      </c>
      <c r="X1064" s="67" t="str">
        <f t="shared" si="118"/>
        <v/>
      </c>
      <c r="Y1064" s="31"/>
      <c r="Z1064" s="30" t="str">
        <f t="shared" si="119"/>
        <v/>
      </c>
    </row>
    <row r="1065" spans="2:26" ht="25.5" customHeight="1" x14ac:dyDescent="0.25">
      <c r="B1065" s="83" t="str">
        <f t="shared" si="114"/>
        <v/>
      </c>
      <c r="L1065" s="27" t="str">
        <f t="shared" si="112"/>
        <v/>
      </c>
      <c r="N1065" s="46" t="str">
        <f t="shared" si="115"/>
        <v/>
      </c>
      <c r="Q1065" s="28" t="str">
        <f t="shared" si="113"/>
        <v/>
      </c>
      <c r="T1065" s="30">
        <f t="shared" si="116"/>
        <v>0</v>
      </c>
      <c r="U1065" s="30">
        <f t="shared" si="117"/>
        <v>0</v>
      </c>
      <c r="X1065" s="67" t="str">
        <f t="shared" si="118"/>
        <v/>
      </c>
      <c r="Y1065" s="31"/>
      <c r="Z1065" s="30" t="str">
        <f t="shared" si="119"/>
        <v/>
      </c>
    </row>
    <row r="1066" spans="2:26" ht="25.5" customHeight="1" x14ac:dyDescent="0.25">
      <c r="B1066" s="83" t="str">
        <f t="shared" si="114"/>
        <v/>
      </c>
      <c r="L1066" s="27" t="str">
        <f t="shared" si="112"/>
        <v/>
      </c>
      <c r="N1066" s="46" t="str">
        <f t="shared" si="115"/>
        <v/>
      </c>
      <c r="Q1066" s="28" t="str">
        <f t="shared" si="113"/>
        <v/>
      </c>
      <c r="T1066" s="30">
        <f t="shared" si="116"/>
        <v>0</v>
      </c>
      <c r="U1066" s="30">
        <f t="shared" si="117"/>
        <v>0</v>
      </c>
      <c r="X1066" s="67" t="str">
        <f t="shared" si="118"/>
        <v/>
      </c>
      <c r="Y1066" s="31"/>
      <c r="Z1066" s="30" t="str">
        <f t="shared" si="119"/>
        <v/>
      </c>
    </row>
    <row r="1067" spans="2:26" ht="25.5" customHeight="1" x14ac:dyDescent="0.25">
      <c r="B1067" s="83" t="str">
        <f t="shared" si="114"/>
        <v/>
      </c>
      <c r="L1067" s="27" t="str">
        <f t="shared" si="112"/>
        <v/>
      </c>
      <c r="N1067" s="46" t="str">
        <f t="shared" si="115"/>
        <v/>
      </c>
      <c r="Q1067" s="28" t="str">
        <f t="shared" si="113"/>
        <v/>
      </c>
      <c r="T1067" s="30">
        <f t="shared" si="116"/>
        <v>0</v>
      </c>
      <c r="U1067" s="30">
        <f t="shared" si="117"/>
        <v>0</v>
      </c>
      <c r="X1067" s="67" t="str">
        <f t="shared" si="118"/>
        <v/>
      </c>
      <c r="Y1067" s="31"/>
      <c r="Z1067" s="30" t="str">
        <f t="shared" si="119"/>
        <v/>
      </c>
    </row>
    <row r="1068" spans="2:26" ht="25.5" customHeight="1" x14ac:dyDescent="0.25">
      <c r="B1068" s="83" t="str">
        <f t="shared" si="114"/>
        <v/>
      </c>
      <c r="L1068" s="27" t="str">
        <f t="shared" si="112"/>
        <v/>
      </c>
      <c r="N1068" s="46" t="str">
        <f t="shared" si="115"/>
        <v/>
      </c>
      <c r="Q1068" s="28" t="str">
        <f t="shared" si="113"/>
        <v/>
      </c>
      <c r="T1068" s="30">
        <f t="shared" si="116"/>
        <v>0</v>
      </c>
      <c r="U1068" s="30">
        <f t="shared" si="117"/>
        <v>0</v>
      </c>
      <c r="X1068" s="67" t="str">
        <f t="shared" si="118"/>
        <v/>
      </c>
      <c r="Y1068" s="31"/>
      <c r="Z1068" s="30" t="str">
        <f t="shared" si="119"/>
        <v/>
      </c>
    </row>
    <row r="1069" spans="2:26" ht="25.5" customHeight="1" x14ac:dyDescent="0.25">
      <c r="B1069" s="83" t="str">
        <f t="shared" si="114"/>
        <v/>
      </c>
      <c r="L1069" s="27" t="str">
        <f t="shared" si="112"/>
        <v/>
      </c>
      <c r="N1069" s="46" t="str">
        <f t="shared" si="115"/>
        <v/>
      </c>
      <c r="Q1069" s="28" t="str">
        <f t="shared" si="113"/>
        <v/>
      </c>
      <c r="T1069" s="30">
        <f t="shared" si="116"/>
        <v>0</v>
      </c>
      <c r="U1069" s="30">
        <f t="shared" si="117"/>
        <v>0</v>
      </c>
      <c r="X1069" s="67" t="str">
        <f t="shared" si="118"/>
        <v/>
      </c>
      <c r="Y1069" s="31"/>
      <c r="Z1069" s="30" t="str">
        <f t="shared" si="119"/>
        <v/>
      </c>
    </row>
    <row r="1070" spans="2:26" ht="25.5" customHeight="1" x14ac:dyDescent="0.25">
      <c r="B1070" s="83" t="str">
        <f t="shared" si="114"/>
        <v/>
      </c>
      <c r="L1070" s="27" t="str">
        <f t="shared" si="112"/>
        <v/>
      </c>
      <c r="N1070" s="46" t="str">
        <f t="shared" si="115"/>
        <v/>
      </c>
      <c r="Q1070" s="28" t="str">
        <f t="shared" si="113"/>
        <v/>
      </c>
      <c r="T1070" s="30">
        <f t="shared" si="116"/>
        <v>0</v>
      </c>
      <c r="U1070" s="30">
        <f t="shared" si="117"/>
        <v>0</v>
      </c>
      <c r="X1070" s="67" t="str">
        <f t="shared" si="118"/>
        <v/>
      </c>
      <c r="Y1070" s="31"/>
      <c r="Z1070" s="30" t="str">
        <f t="shared" si="119"/>
        <v/>
      </c>
    </row>
    <row r="1071" spans="2:26" ht="25.5" customHeight="1" x14ac:dyDescent="0.25">
      <c r="B1071" s="83" t="str">
        <f t="shared" si="114"/>
        <v/>
      </c>
      <c r="L1071" s="27" t="str">
        <f t="shared" si="112"/>
        <v/>
      </c>
      <c r="N1071" s="46" t="str">
        <f t="shared" si="115"/>
        <v/>
      </c>
      <c r="Q1071" s="28" t="str">
        <f t="shared" si="113"/>
        <v/>
      </c>
      <c r="T1071" s="30">
        <f t="shared" si="116"/>
        <v>0</v>
      </c>
      <c r="U1071" s="30">
        <f t="shared" si="117"/>
        <v>0</v>
      </c>
      <c r="X1071" s="67" t="str">
        <f t="shared" si="118"/>
        <v/>
      </c>
      <c r="Y1071" s="31"/>
      <c r="Z1071" s="30" t="str">
        <f t="shared" si="119"/>
        <v/>
      </c>
    </row>
    <row r="1072" spans="2:26" ht="25.5" customHeight="1" x14ac:dyDescent="0.25">
      <c r="B1072" s="83" t="str">
        <f t="shared" si="114"/>
        <v/>
      </c>
      <c r="L1072" s="27" t="str">
        <f t="shared" si="112"/>
        <v/>
      </c>
      <c r="N1072" s="46" t="str">
        <f t="shared" si="115"/>
        <v/>
      </c>
      <c r="Q1072" s="28" t="str">
        <f t="shared" si="113"/>
        <v/>
      </c>
      <c r="T1072" s="30">
        <f t="shared" si="116"/>
        <v>0</v>
      </c>
      <c r="U1072" s="30">
        <f t="shared" si="117"/>
        <v>0</v>
      </c>
      <c r="X1072" s="67" t="str">
        <f t="shared" si="118"/>
        <v/>
      </c>
      <c r="Y1072" s="31"/>
      <c r="Z1072" s="30" t="str">
        <f t="shared" si="119"/>
        <v/>
      </c>
    </row>
    <row r="1073" spans="2:26" ht="25.5" customHeight="1" x14ac:dyDescent="0.25">
      <c r="B1073" s="83" t="str">
        <f t="shared" si="114"/>
        <v/>
      </c>
      <c r="L1073" s="27" t="str">
        <f t="shared" si="112"/>
        <v/>
      </c>
      <c r="N1073" s="46" t="str">
        <f t="shared" si="115"/>
        <v/>
      </c>
      <c r="Q1073" s="28" t="str">
        <f t="shared" si="113"/>
        <v/>
      </c>
      <c r="T1073" s="30">
        <f t="shared" si="116"/>
        <v>0</v>
      </c>
      <c r="U1073" s="30">
        <f t="shared" si="117"/>
        <v>0</v>
      </c>
      <c r="X1073" s="67" t="str">
        <f t="shared" si="118"/>
        <v/>
      </c>
      <c r="Y1073" s="31"/>
      <c r="Z1073" s="30" t="str">
        <f t="shared" si="119"/>
        <v/>
      </c>
    </row>
    <row r="1074" spans="2:26" ht="25.5" customHeight="1" x14ac:dyDescent="0.25">
      <c r="B1074" s="83" t="str">
        <f t="shared" si="114"/>
        <v/>
      </c>
      <c r="L1074" s="27" t="str">
        <f t="shared" si="112"/>
        <v/>
      </c>
      <c r="N1074" s="46" t="str">
        <f t="shared" si="115"/>
        <v/>
      </c>
      <c r="Q1074" s="28" t="str">
        <f t="shared" si="113"/>
        <v/>
      </c>
      <c r="T1074" s="30">
        <f t="shared" si="116"/>
        <v>0</v>
      </c>
      <c r="U1074" s="30">
        <f t="shared" si="117"/>
        <v>0</v>
      </c>
      <c r="X1074" s="67" t="str">
        <f t="shared" si="118"/>
        <v/>
      </c>
      <c r="Y1074" s="31"/>
      <c r="Z1074" s="30" t="str">
        <f t="shared" si="119"/>
        <v/>
      </c>
    </row>
    <row r="1075" spans="2:26" ht="25.5" customHeight="1" x14ac:dyDescent="0.25">
      <c r="B1075" s="83" t="str">
        <f t="shared" si="114"/>
        <v/>
      </c>
      <c r="L1075" s="27" t="str">
        <f t="shared" si="112"/>
        <v/>
      </c>
      <c r="N1075" s="46" t="str">
        <f t="shared" si="115"/>
        <v/>
      </c>
      <c r="Q1075" s="28" t="str">
        <f t="shared" si="113"/>
        <v/>
      </c>
      <c r="T1075" s="30">
        <f t="shared" si="116"/>
        <v>0</v>
      </c>
      <c r="U1075" s="30">
        <f t="shared" si="117"/>
        <v>0</v>
      </c>
      <c r="X1075" s="67" t="str">
        <f t="shared" si="118"/>
        <v/>
      </c>
      <c r="Y1075" s="31"/>
      <c r="Z1075" s="30" t="str">
        <f t="shared" si="119"/>
        <v/>
      </c>
    </row>
    <row r="1076" spans="2:26" ht="25.5" customHeight="1" x14ac:dyDescent="0.25">
      <c r="B1076" s="83" t="str">
        <f t="shared" si="114"/>
        <v/>
      </c>
      <c r="L1076" s="27" t="str">
        <f t="shared" si="112"/>
        <v/>
      </c>
      <c r="N1076" s="46" t="str">
        <f t="shared" si="115"/>
        <v/>
      </c>
      <c r="Q1076" s="28" t="str">
        <f t="shared" si="113"/>
        <v/>
      </c>
      <c r="T1076" s="30">
        <f t="shared" si="116"/>
        <v>0</v>
      </c>
      <c r="U1076" s="30">
        <f t="shared" si="117"/>
        <v>0</v>
      </c>
      <c r="X1076" s="67" t="str">
        <f t="shared" si="118"/>
        <v/>
      </c>
      <c r="Y1076" s="31"/>
      <c r="Z1076" s="30" t="str">
        <f t="shared" si="119"/>
        <v/>
      </c>
    </row>
    <row r="1077" spans="2:26" ht="25.5" customHeight="1" x14ac:dyDescent="0.25">
      <c r="B1077" s="83" t="str">
        <f t="shared" si="114"/>
        <v/>
      </c>
      <c r="L1077" s="27" t="str">
        <f t="shared" si="112"/>
        <v/>
      </c>
      <c r="N1077" s="46" t="str">
        <f t="shared" si="115"/>
        <v/>
      </c>
      <c r="Q1077" s="28" t="str">
        <f t="shared" si="113"/>
        <v/>
      </c>
      <c r="T1077" s="30">
        <f t="shared" si="116"/>
        <v>0</v>
      </c>
      <c r="U1077" s="30">
        <f t="shared" si="117"/>
        <v>0</v>
      </c>
      <c r="X1077" s="67" t="str">
        <f t="shared" si="118"/>
        <v/>
      </c>
      <c r="Y1077" s="31"/>
      <c r="Z1077" s="30" t="str">
        <f t="shared" si="119"/>
        <v/>
      </c>
    </row>
    <row r="1078" spans="2:26" ht="25.5" customHeight="1" x14ac:dyDescent="0.25">
      <c r="B1078" s="83" t="str">
        <f t="shared" si="114"/>
        <v/>
      </c>
      <c r="L1078" s="27" t="str">
        <f t="shared" si="112"/>
        <v/>
      </c>
      <c r="N1078" s="46" t="str">
        <f t="shared" si="115"/>
        <v/>
      </c>
      <c r="Q1078" s="28" t="str">
        <f t="shared" si="113"/>
        <v/>
      </c>
      <c r="T1078" s="30">
        <f t="shared" si="116"/>
        <v>0</v>
      </c>
      <c r="U1078" s="30">
        <f t="shared" si="117"/>
        <v>0</v>
      </c>
      <c r="X1078" s="67" t="str">
        <f t="shared" si="118"/>
        <v/>
      </c>
      <c r="Y1078" s="31"/>
      <c r="Z1078" s="30" t="str">
        <f t="shared" si="119"/>
        <v/>
      </c>
    </row>
    <row r="1079" spans="2:26" ht="25.5" customHeight="1" x14ac:dyDescent="0.25">
      <c r="B1079" s="83" t="str">
        <f t="shared" si="114"/>
        <v/>
      </c>
      <c r="L1079" s="27" t="str">
        <f t="shared" si="112"/>
        <v/>
      </c>
      <c r="N1079" s="46" t="str">
        <f t="shared" si="115"/>
        <v/>
      </c>
      <c r="Q1079" s="28" t="str">
        <f t="shared" si="113"/>
        <v/>
      </c>
      <c r="T1079" s="30">
        <f t="shared" si="116"/>
        <v>0</v>
      </c>
      <c r="U1079" s="30">
        <f t="shared" si="117"/>
        <v>0</v>
      </c>
      <c r="X1079" s="67" t="str">
        <f t="shared" si="118"/>
        <v/>
      </c>
      <c r="Y1079" s="31"/>
      <c r="Z1079" s="30" t="str">
        <f t="shared" si="119"/>
        <v/>
      </c>
    </row>
    <row r="1080" spans="2:26" ht="25.5" customHeight="1" x14ac:dyDescent="0.25">
      <c r="B1080" s="83" t="str">
        <f t="shared" si="114"/>
        <v/>
      </c>
      <c r="L1080" s="27" t="str">
        <f t="shared" si="112"/>
        <v/>
      </c>
      <c r="N1080" s="46" t="str">
        <f t="shared" si="115"/>
        <v/>
      </c>
      <c r="Q1080" s="28" t="str">
        <f t="shared" si="113"/>
        <v/>
      </c>
      <c r="T1080" s="30">
        <f t="shared" si="116"/>
        <v>0</v>
      </c>
      <c r="U1080" s="30">
        <f t="shared" si="117"/>
        <v>0</v>
      </c>
      <c r="X1080" s="67" t="str">
        <f t="shared" si="118"/>
        <v/>
      </c>
      <c r="Y1080" s="31"/>
      <c r="Z1080" s="30" t="str">
        <f t="shared" si="119"/>
        <v/>
      </c>
    </row>
    <row r="1081" spans="2:26" ht="25.5" customHeight="1" x14ac:dyDescent="0.25">
      <c r="B1081" s="83" t="str">
        <f t="shared" si="114"/>
        <v/>
      </c>
      <c r="L1081" s="27" t="str">
        <f t="shared" si="112"/>
        <v/>
      </c>
      <c r="N1081" s="46" t="str">
        <f t="shared" si="115"/>
        <v/>
      </c>
      <c r="Q1081" s="28" t="str">
        <f t="shared" si="113"/>
        <v/>
      </c>
      <c r="T1081" s="30">
        <f t="shared" si="116"/>
        <v>0</v>
      </c>
      <c r="U1081" s="30">
        <f t="shared" si="117"/>
        <v>0</v>
      </c>
      <c r="X1081" s="67" t="str">
        <f t="shared" si="118"/>
        <v/>
      </c>
      <c r="Y1081" s="31"/>
      <c r="Z1081" s="30" t="str">
        <f t="shared" si="119"/>
        <v/>
      </c>
    </row>
    <row r="1082" spans="2:26" ht="25.5" customHeight="1" x14ac:dyDescent="0.25">
      <c r="B1082" s="83" t="str">
        <f t="shared" si="114"/>
        <v/>
      </c>
      <c r="L1082" s="27" t="str">
        <f t="shared" si="112"/>
        <v/>
      </c>
      <c r="N1082" s="46" t="str">
        <f t="shared" si="115"/>
        <v/>
      </c>
      <c r="Q1082" s="28" t="str">
        <f t="shared" si="113"/>
        <v/>
      </c>
      <c r="T1082" s="30">
        <f t="shared" si="116"/>
        <v>0</v>
      </c>
      <c r="U1082" s="30">
        <f t="shared" si="117"/>
        <v>0</v>
      </c>
      <c r="X1082" s="67" t="str">
        <f t="shared" si="118"/>
        <v/>
      </c>
      <c r="Y1082" s="31"/>
      <c r="Z1082" s="30" t="str">
        <f t="shared" si="119"/>
        <v/>
      </c>
    </row>
    <row r="1083" spans="2:26" ht="25.5" customHeight="1" x14ac:dyDescent="0.25">
      <c r="B1083" s="83" t="str">
        <f t="shared" si="114"/>
        <v/>
      </c>
      <c r="L1083" s="27" t="str">
        <f t="shared" si="112"/>
        <v/>
      </c>
      <c r="N1083" s="46" t="str">
        <f t="shared" si="115"/>
        <v/>
      </c>
      <c r="Q1083" s="28" t="str">
        <f t="shared" si="113"/>
        <v/>
      </c>
      <c r="T1083" s="30">
        <f t="shared" si="116"/>
        <v>0</v>
      </c>
      <c r="U1083" s="30">
        <f t="shared" si="117"/>
        <v>0</v>
      </c>
      <c r="X1083" s="67" t="str">
        <f t="shared" si="118"/>
        <v/>
      </c>
      <c r="Y1083" s="31"/>
      <c r="Z1083" s="30" t="str">
        <f t="shared" si="119"/>
        <v/>
      </c>
    </row>
    <row r="1084" spans="2:26" ht="25.5" customHeight="1" x14ac:dyDescent="0.25">
      <c r="B1084" s="83" t="str">
        <f t="shared" si="114"/>
        <v/>
      </c>
      <c r="L1084" s="27" t="str">
        <f t="shared" si="112"/>
        <v/>
      </c>
      <c r="N1084" s="46" t="str">
        <f t="shared" si="115"/>
        <v/>
      </c>
      <c r="Q1084" s="28" t="str">
        <f t="shared" si="113"/>
        <v/>
      </c>
      <c r="T1084" s="30">
        <f t="shared" si="116"/>
        <v>0</v>
      </c>
      <c r="U1084" s="30">
        <f t="shared" si="117"/>
        <v>0</v>
      </c>
      <c r="X1084" s="67" t="str">
        <f t="shared" si="118"/>
        <v/>
      </c>
      <c r="Y1084" s="31"/>
      <c r="Z1084" s="30" t="str">
        <f t="shared" si="119"/>
        <v/>
      </c>
    </row>
    <row r="1085" spans="2:26" ht="25.5" customHeight="1" x14ac:dyDescent="0.25">
      <c r="B1085" s="83" t="str">
        <f t="shared" si="114"/>
        <v/>
      </c>
      <c r="L1085" s="27" t="str">
        <f t="shared" si="112"/>
        <v/>
      </c>
      <c r="N1085" s="46" t="str">
        <f t="shared" si="115"/>
        <v/>
      </c>
      <c r="Q1085" s="28" t="str">
        <f t="shared" si="113"/>
        <v/>
      </c>
      <c r="T1085" s="30">
        <f t="shared" si="116"/>
        <v>0</v>
      </c>
      <c r="U1085" s="30">
        <f t="shared" si="117"/>
        <v>0</v>
      </c>
      <c r="X1085" s="67" t="str">
        <f t="shared" si="118"/>
        <v/>
      </c>
      <c r="Y1085" s="31"/>
      <c r="Z1085" s="30" t="str">
        <f t="shared" si="119"/>
        <v/>
      </c>
    </row>
    <row r="1086" spans="2:26" ht="25.5" customHeight="1" x14ac:dyDescent="0.25">
      <c r="B1086" s="83" t="str">
        <f t="shared" si="114"/>
        <v/>
      </c>
      <c r="L1086" s="27" t="str">
        <f t="shared" si="112"/>
        <v/>
      </c>
      <c r="N1086" s="46" t="str">
        <f t="shared" si="115"/>
        <v/>
      </c>
      <c r="Q1086" s="28" t="str">
        <f t="shared" si="113"/>
        <v/>
      </c>
      <c r="T1086" s="30">
        <f t="shared" si="116"/>
        <v>0</v>
      </c>
      <c r="U1086" s="30">
        <f t="shared" si="117"/>
        <v>0</v>
      </c>
      <c r="X1086" s="67" t="str">
        <f t="shared" si="118"/>
        <v/>
      </c>
      <c r="Y1086" s="31"/>
      <c r="Z1086" s="30" t="str">
        <f t="shared" si="119"/>
        <v/>
      </c>
    </row>
    <row r="1087" spans="2:26" ht="25.5" customHeight="1" x14ac:dyDescent="0.25">
      <c r="B1087" s="83" t="str">
        <f t="shared" si="114"/>
        <v/>
      </c>
      <c r="L1087" s="27" t="str">
        <f t="shared" si="112"/>
        <v/>
      </c>
      <c r="N1087" s="46" t="str">
        <f t="shared" si="115"/>
        <v/>
      </c>
      <c r="Q1087" s="28" t="str">
        <f t="shared" si="113"/>
        <v/>
      </c>
      <c r="T1087" s="30">
        <f t="shared" si="116"/>
        <v>0</v>
      </c>
      <c r="U1087" s="30">
        <f t="shared" si="117"/>
        <v>0</v>
      </c>
      <c r="X1087" s="67" t="str">
        <f t="shared" si="118"/>
        <v/>
      </c>
      <c r="Y1087" s="31"/>
      <c r="Z1087" s="30" t="str">
        <f t="shared" si="119"/>
        <v/>
      </c>
    </row>
    <row r="1088" spans="2:26" ht="25.5" customHeight="1" x14ac:dyDescent="0.25">
      <c r="B1088" s="83" t="str">
        <f t="shared" si="114"/>
        <v/>
      </c>
      <c r="L1088" s="27" t="str">
        <f t="shared" si="112"/>
        <v/>
      </c>
      <c r="N1088" s="46" t="str">
        <f t="shared" si="115"/>
        <v/>
      </c>
      <c r="Q1088" s="28" t="str">
        <f t="shared" si="113"/>
        <v/>
      </c>
      <c r="T1088" s="30">
        <f t="shared" si="116"/>
        <v>0</v>
      </c>
      <c r="U1088" s="30">
        <f t="shared" si="117"/>
        <v>0</v>
      </c>
      <c r="X1088" s="67" t="str">
        <f t="shared" si="118"/>
        <v/>
      </c>
      <c r="Y1088" s="31"/>
      <c r="Z1088" s="30" t="str">
        <f t="shared" si="119"/>
        <v/>
      </c>
    </row>
    <row r="1089" spans="2:26" ht="25.5" customHeight="1" x14ac:dyDescent="0.25">
      <c r="B1089" s="83" t="str">
        <f t="shared" si="114"/>
        <v/>
      </c>
      <c r="L1089" s="27" t="str">
        <f t="shared" si="112"/>
        <v/>
      </c>
      <c r="N1089" s="46" t="str">
        <f t="shared" si="115"/>
        <v/>
      </c>
      <c r="Q1089" s="28" t="str">
        <f t="shared" si="113"/>
        <v/>
      </c>
      <c r="T1089" s="30">
        <f t="shared" si="116"/>
        <v>0</v>
      </c>
      <c r="U1089" s="30">
        <f t="shared" si="117"/>
        <v>0</v>
      </c>
      <c r="X1089" s="67" t="str">
        <f t="shared" si="118"/>
        <v/>
      </c>
      <c r="Y1089" s="31"/>
      <c r="Z1089" s="30" t="str">
        <f t="shared" si="119"/>
        <v/>
      </c>
    </row>
    <row r="1090" spans="2:26" ht="25.5" customHeight="1" x14ac:dyDescent="0.25">
      <c r="B1090" s="83" t="str">
        <f t="shared" si="114"/>
        <v/>
      </c>
      <c r="L1090" s="27" t="str">
        <f t="shared" ref="L1090:L1153" si="120">IF(K1090&lt;&gt;"",VLOOKUP(K1090,tenhang,2,0),"")</f>
        <v/>
      </c>
      <c r="N1090" s="46" t="str">
        <f t="shared" si="115"/>
        <v/>
      </c>
      <c r="Q1090" s="28" t="str">
        <f t="shared" ref="Q1090:Q1153" si="121">IF(K1090&lt;&gt;"",VLOOKUP(K1090,tenhang,3,0),"")</f>
        <v/>
      </c>
      <c r="T1090" s="30">
        <f t="shared" si="116"/>
        <v>0</v>
      </c>
      <c r="U1090" s="30">
        <f t="shared" si="117"/>
        <v>0</v>
      </c>
      <c r="X1090" s="67" t="str">
        <f t="shared" si="118"/>
        <v/>
      </c>
      <c r="Y1090" s="31"/>
      <c r="Z1090" s="30" t="str">
        <f t="shared" si="119"/>
        <v/>
      </c>
    </row>
    <row r="1091" spans="2:26" ht="25.5" customHeight="1" x14ac:dyDescent="0.25">
      <c r="B1091" s="83" t="str">
        <f t="shared" ref="B1091:B1154" si="122">IF(I1091&lt;&gt;"",IF(LEN(I1091)&gt;9,LEFT(I1091,10),"sai PO"),"")</f>
        <v/>
      </c>
      <c r="L1091" s="27" t="str">
        <f t="shared" si="120"/>
        <v/>
      </c>
      <c r="N1091" s="46" t="str">
        <f t="shared" ref="N1091:N1154" si="123">IF(K1091&lt;&gt;"","K-HCM","")</f>
        <v/>
      </c>
      <c r="Q1091" s="28" t="str">
        <f t="shared" si="121"/>
        <v/>
      </c>
      <c r="T1091" s="30">
        <f t="shared" ref="T1091:T1154" si="124">IF(K1091&lt;&gt;"",VLOOKUP(K1091,tenhang,4,0),0)</f>
        <v>0</v>
      </c>
      <c r="U1091" s="30">
        <f t="shared" ref="U1091:U1154" si="125">R1091*T1091</f>
        <v>0</v>
      </c>
      <c r="X1091" s="67" t="str">
        <f t="shared" si="118"/>
        <v/>
      </c>
      <c r="Y1091" s="31"/>
      <c r="Z1091" s="30" t="str">
        <f t="shared" si="119"/>
        <v/>
      </c>
    </row>
    <row r="1092" spans="2:26" ht="25.5" customHeight="1" x14ac:dyDescent="0.25">
      <c r="B1092" s="83" t="str">
        <f t="shared" si="122"/>
        <v/>
      </c>
      <c r="L1092" s="27" t="str">
        <f t="shared" si="120"/>
        <v/>
      </c>
      <c r="N1092" s="46" t="str">
        <f t="shared" si="123"/>
        <v/>
      </c>
      <c r="Q1092" s="28" t="str">
        <f t="shared" si="121"/>
        <v/>
      </c>
      <c r="T1092" s="30">
        <f t="shared" si="124"/>
        <v>0</v>
      </c>
      <c r="U1092" s="30">
        <f t="shared" si="125"/>
        <v>0</v>
      </c>
      <c r="X1092" s="67" t="str">
        <f t="shared" si="118"/>
        <v/>
      </c>
      <c r="Y1092" s="31"/>
      <c r="Z1092" s="30" t="str">
        <f t="shared" si="119"/>
        <v/>
      </c>
    </row>
    <row r="1093" spans="2:26" ht="25.5" customHeight="1" x14ac:dyDescent="0.25">
      <c r="B1093" s="83" t="str">
        <f t="shared" si="122"/>
        <v/>
      </c>
      <c r="L1093" s="27" t="str">
        <f t="shared" si="120"/>
        <v/>
      </c>
      <c r="N1093" s="46" t="str">
        <f t="shared" si="123"/>
        <v/>
      </c>
      <c r="Q1093" s="28" t="str">
        <f t="shared" si="121"/>
        <v/>
      </c>
      <c r="T1093" s="30">
        <f t="shared" si="124"/>
        <v>0</v>
      </c>
      <c r="U1093" s="30">
        <f t="shared" si="125"/>
        <v>0</v>
      </c>
      <c r="X1093" s="67" t="str">
        <f t="shared" si="118"/>
        <v/>
      </c>
      <c r="Y1093" s="31"/>
      <c r="Z1093" s="30" t="str">
        <f t="shared" si="119"/>
        <v/>
      </c>
    </row>
    <row r="1094" spans="2:26" ht="25.5" customHeight="1" x14ac:dyDescent="0.25">
      <c r="B1094" s="83" t="str">
        <f t="shared" si="122"/>
        <v/>
      </c>
      <c r="L1094" s="27" t="str">
        <f t="shared" si="120"/>
        <v/>
      </c>
      <c r="N1094" s="46" t="str">
        <f t="shared" si="123"/>
        <v/>
      </c>
      <c r="Q1094" s="28" t="str">
        <f t="shared" si="121"/>
        <v/>
      </c>
      <c r="T1094" s="30">
        <f t="shared" si="124"/>
        <v>0</v>
      </c>
      <c r="U1094" s="30">
        <f t="shared" si="125"/>
        <v>0</v>
      </c>
      <c r="X1094" s="67" t="str">
        <f t="shared" si="118"/>
        <v/>
      </c>
      <c r="Y1094" s="31"/>
      <c r="Z1094" s="30" t="str">
        <f t="shared" si="119"/>
        <v/>
      </c>
    </row>
    <row r="1095" spans="2:26" ht="25.5" customHeight="1" x14ac:dyDescent="0.25">
      <c r="B1095" s="83" t="str">
        <f t="shared" si="122"/>
        <v/>
      </c>
      <c r="L1095" s="27" t="str">
        <f t="shared" si="120"/>
        <v/>
      </c>
      <c r="N1095" s="46" t="str">
        <f t="shared" si="123"/>
        <v/>
      </c>
      <c r="Q1095" s="28" t="str">
        <f t="shared" si="121"/>
        <v/>
      </c>
      <c r="T1095" s="30">
        <f t="shared" si="124"/>
        <v>0</v>
      </c>
      <c r="U1095" s="30">
        <f t="shared" si="125"/>
        <v>0</v>
      </c>
      <c r="X1095" s="67" t="str">
        <f t="shared" si="118"/>
        <v/>
      </c>
      <c r="Y1095" s="31"/>
      <c r="Z1095" s="30" t="str">
        <f t="shared" si="119"/>
        <v/>
      </c>
    </row>
    <row r="1096" spans="2:26" ht="25.5" customHeight="1" x14ac:dyDescent="0.25">
      <c r="B1096" s="83" t="str">
        <f t="shared" si="122"/>
        <v/>
      </c>
      <c r="L1096" s="27" t="str">
        <f t="shared" si="120"/>
        <v/>
      </c>
      <c r="N1096" s="46" t="str">
        <f t="shared" si="123"/>
        <v/>
      </c>
      <c r="Q1096" s="28" t="str">
        <f t="shared" si="121"/>
        <v/>
      </c>
      <c r="T1096" s="30">
        <f t="shared" si="124"/>
        <v>0</v>
      </c>
      <c r="U1096" s="30">
        <f t="shared" si="125"/>
        <v>0</v>
      </c>
      <c r="X1096" s="67" t="str">
        <f t="shared" si="118"/>
        <v/>
      </c>
      <c r="Y1096" s="31"/>
      <c r="Z1096" s="30" t="str">
        <f t="shared" si="119"/>
        <v/>
      </c>
    </row>
    <row r="1097" spans="2:26" ht="25.5" customHeight="1" x14ac:dyDescent="0.25">
      <c r="B1097" s="83" t="str">
        <f t="shared" si="122"/>
        <v/>
      </c>
      <c r="L1097" s="27" t="str">
        <f t="shared" si="120"/>
        <v/>
      </c>
      <c r="N1097" s="46" t="str">
        <f t="shared" si="123"/>
        <v/>
      </c>
      <c r="Q1097" s="28" t="str">
        <f t="shared" si="121"/>
        <v/>
      </c>
      <c r="T1097" s="30">
        <f t="shared" si="124"/>
        <v>0</v>
      </c>
      <c r="U1097" s="30">
        <f t="shared" si="125"/>
        <v>0</v>
      </c>
      <c r="X1097" s="67" t="str">
        <f t="shared" si="118"/>
        <v/>
      </c>
      <c r="Y1097" s="31"/>
      <c r="Z1097" s="30" t="str">
        <f t="shared" si="119"/>
        <v/>
      </c>
    </row>
    <row r="1098" spans="2:26" ht="25.5" customHeight="1" x14ac:dyDescent="0.25">
      <c r="B1098" s="83" t="str">
        <f t="shared" si="122"/>
        <v/>
      </c>
      <c r="L1098" s="27" t="str">
        <f t="shared" si="120"/>
        <v/>
      </c>
      <c r="N1098" s="46" t="str">
        <f t="shared" si="123"/>
        <v/>
      </c>
      <c r="Q1098" s="28" t="str">
        <f t="shared" si="121"/>
        <v/>
      </c>
      <c r="T1098" s="30">
        <f t="shared" si="124"/>
        <v>0</v>
      </c>
      <c r="U1098" s="30">
        <f t="shared" si="125"/>
        <v>0</v>
      </c>
      <c r="X1098" s="67" t="str">
        <f t="shared" ref="X1098:X1161" si="126">IF(K1098&lt;&gt;"",8,"")</f>
        <v/>
      </c>
      <c r="Y1098" s="31"/>
      <c r="Z1098" s="30" t="str">
        <f t="shared" ref="Z1098:Z1161" si="127">IF(K1098&lt;&gt;"",ROUND(U1098*X1098*1%,0),"")</f>
        <v/>
      </c>
    </row>
    <row r="1099" spans="2:26" ht="25.5" customHeight="1" x14ac:dyDescent="0.25">
      <c r="B1099" s="83" t="str">
        <f t="shared" si="122"/>
        <v/>
      </c>
      <c r="L1099" s="27" t="str">
        <f t="shared" si="120"/>
        <v/>
      </c>
      <c r="N1099" s="46" t="str">
        <f t="shared" si="123"/>
        <v/>
      </c>
      <c r="Q1099" s="28" t="str">
        <f t="shared" si="121"/>
        <v/>
      </c>
      <c r="T1099" s="30">
        <f t="shared" si="124"/>
        <v>0</v>
      </c>
      <c r="U1099" s="30">
        <f t="shared" si="125"/>
        <v>0</v>
      </c>
      <c r="X1099" s="67" t="str">
        <f t="shared" si="126"/>
        <v/>
      </c>
      <c r="Y1099" s="31"/>
      <c r="Z1099" s="30" t="str">
        <f t="shared" si="127"/>
        <v/>
      </c>
    </row>
    <row r="1100" spans="2:26" ht="25.5" customHeight="1" x14ac:dyDescent="0.25">
      <c r="B1100" s="83" t="str">
        <f t="shared" si="122"/>
        <v/>
      </c>
      <c r="L1100" s="27" t="str">
        <f t="shared" si="120"/>
        <v/>
      </c>
      <c r="N1100" s="46" t="str">
        <f t="shared" si="123"/>
        <v/>
      </c>
      <c r="Q1100" s="28" t="str">
        <f t="shared" si="121"/>
        <v/>
      </c>
      <c r="T1100" s="30">
        <f t="shared" si="124"/>
        <v>0</v>
      </c>
      <c r="U1100" s="30">
        <f t="shared" si="125"/>
        <v>0</v>
      </c>
      <c r="X1100" s="67" t="str">
        <f t="shared" si="126"/>
        <v/>
      </c>
      <c r="Y1100" s="31"/>
      <c r="Z1100" s="30" t="str">
        <f t="shared" si="127"/>
        <v/>
      </c>
    </row>
    <row r="1101" spans="2:26" ht="25.5" customHeight="1" x14ac:dyDescent="0.25">
      <c r="B1101" s="83" t="str">
        <f t="shared" si="122"/>
        <v/>
      </c>
      <c r="L1101" s="27" t="str">
        <f t="shared" si="120"/>
        <v/>
      </c>
      <c r="N1101" s="46" t="str">
        <f t="shared" si="123"/>
        <v/>
      </c>
      <c r="Q1101" s="28" t="str">
        <f t="shared" si="121"/>
        <v/>
      </c>
      <c r="T1101" s="30">
        <f t="shared" si="124"/>
        <v>0</v>
      </c>
      <c r="U1101" s="30">
        <f t="shared" si="125"/>
        <v>0</v>
      </c>
      <c r="X1101" s="67" t="str">
        <f t="shared" si="126"/>
        <v/>
      </c>
      <c r="Y1101" s="31"/>
      <c r="Z1101" s="30" t="str">
        <f t="shared" si="127"/>
        <v/>
      </c>
    </row>
    <row r="1102" spans="2:26" ht="25.5" customHeight="1" x14ac:dyDescent="0.25">
      <c r="B1102" s="83" t="str">
        <f t="shared" si="122"/>
        <v/>
      </c>
      <c r="L1102" s="27" t="str">
        <f t="shared" si="120"/>
        <v/>
      </c>
      <c r="N1102" s="46" t="str">
        <f t="shared" si="123"/>
        <v/>
      </c>
      <c r="Q1102" s="28" t="str">
        <f t="shared" si="121"/>
        <v/>
      </c>
      <c r="T1102" s="30">
        <f t="shared" si="124"/>
        <v>0</v>
      </c>
      <c r="U1102" s="30">
        <f t="shared" si="125"/>
        <v>0</v>
      </c>
      <c r="X1102" s="67" t="str">
        <f t="shared" si="126"/>
        <v/>
      </c>
      <c r="Y1102" s="31"/>
      <c r="Z1102" s="30" t="str">
        <f t="shared" si="127"/>
        <v/>
      </c>
    </row>
    <row r="1103" spans="2:26" ht="25.5" customHeight="1" x14ac:dyDescent="0.25">
      <c r="B1103" s="83" t="str">
        <f t="shared" si="122"/>
        <v/>
      </c>
      <c r="L1103" s="27" t="str">
        <f t="shared" si="120"/>
        <v/>
      </c>
      <c r="N1103" s="46" t="str">
        <f t="shared" si="123"/>
        <v/>
      </c>
      <c r="Q1103" s="28" t="str">
        <f t="shared" si="121"/>
        <v/>
      </c>
      <c r="T1103" s="30">
        <f t="shared" si="124"/>
        <v>0</v>
      </c>
      <c r="U1103" s="30">
        <f t="shared" si="125"/>
        <v>0</v>
      </c>
      <c r="X1103" s="67" t="str">
        <f t="shared" si="126"/>
        <v/>
      </c>
      <c r="Y1103" s="31"/>
      <c r="Z1103" s="30" t="str">
        <f t="shared" si="127"/>
        <v/>
      </c>
    </row>
    <row r="1104" spans="2:26" ht="25.5" customHeight="1" x14ac:dyDescent="0.25">
      <c r="B1104" s="83" t="str">
        <f t="shared" si="122"/>
        <v/>
      </c>
      <c r="L1104" s="27" t="str">
        <f t="shared" si="120"/>
        <v/>
      </c>
      <c r="N1104" s="46" t="str">
        <f t="shared" si="123"/>
        <v/>
      </c>
      <c r="Q1104" s="28" t="str">
        <f t="shared" si="121"/>
        <v/>
      </c>
      <c r="T1104" s="30">
        <f t="shared" si="124"/>
        <v>0</v>
      </c>
      <c r="U1104" s="30">
        <f t="shared" si="125"/>
        <v>0</v>
      </c>
      <c r="X1104" s="67" t="str">
        <f t="shared" si="126"/>
        <v/>
      </c>
      <c r="Y1104" s="31"/>
      <c r="Z1104" s="30" t="str">
        <f t="shared" si="127"/>
        <v/>
      </c>
    </row>
    <row r="1105" spans="2:26" ht="25.5" customHeight="1" x14ac:dyDescent="0.25">
      <c r="B1105" s="83" t="str">
        <f t="shared" si="122"/>
        <v/>
      </c>
      <c r="L1105" s="27" t="str">
        <f t="shared" si="120"/>
        <v/>
      </c>
      <c r="N1105" s="46" t="str">
        <f t="shared" si="123"/>
        <v/>
      </c>
      <c r="Q1105" s="28" t="str">
        <f t="shared" si="121"/>
        <v/>
      </c>
      <c r="T1105" s="30">
        <f t="shared" si="124"/>
        <v>0</v>
      </c>
      <c r="U1105" s="30">
        <f t="shared" si="125"/>
        <v>0</v>
      </c>
      <c r="X1105" s="67" t="str">
        <f t="shared" si="126"/>
        <v/>
      </c>
      <c r="Y1105" s="31"/>
      <c r="Z1105" s="30" t="str">
        <f t="shared" si="127"/>
        <v/>
      </c>
    </row>
    <row r="1106" spans="2:26" ht="25.5" customHeight="1" x14ac:dyDescent="0.25">
      <c r="B1106" s="83" t="str">
        <f t="shared" si="122"/>
        <v/>
      </c>
      <c r="L1106" s="27" t="str">
        <f t="shared" si="120"/>
        <v/>
      </c>
      <c r="N1106" s="46" t="str">
        <f t="shared" si="123"/>
        <v/>
      </c>
      <c r="Q1106" s="28" t="str">
        <f t="shared" si="121"/>
        <v/>
      </c>
      <c r="T1106" s="30">
        <f t="shared" si="124"/>
        <v>0</v>
      </c>
      <c r="U1106" s="30">
        <f t="shared" si="125"/>
        <v>0</v>
      </c>
      <c r="X1106" s="67" t="str">
        <f t="shared" si="126"/>
        <v/>
      </c>
      <c r="Y1106" s="31"/>
      <c r="Z1106" s="30" t="str">
        <f t="shared" si="127"/>
        <v/>
      </c>
    </row>
    <row r="1107" spans="2:26" ht="25.5" customHeight="1" x14ac:dyDescent="0.25">
      <c r="B1107" s="83" t="str">
        <f t="shared" si="122"/>
        <v/>
      </c>
      <c r="L1107" s="27" t="str">
        <f t="shared" si="120"/>
        <v/>
      </c>
      <c r="N1107" s="46" t="str">
        <f t="shared" si="123"/>
        <v/>
      </c>
      <c r="Q1107" s="28" t="str">
        <f t="shared" si="121"/>
        <v/>
      </c>
      <c r="T1107" s="30">
        <f t="shared" si="124"/>
        <v>0</v>
      </c>
      <c r="U1107" s="30">
        <f t="shared" si="125"/>
        <v>0</v>
      </c>
      <c r="X1107" s="67" t="str">
        <f t="shared" si="126"/>
        <v/>
      </c>
      <c r="Y1107" s="31"/>
      <c r="Z1107" s="30" t="str">
        <f t="shared" si="127"/>
        <v/>
      </c>
    </row>
    <row r="1108" spans="2:26" ht="25.5" customHeight="1" x14ac:dyDescent="0.25">
      <c r="B1108" s="83" t="str">
        <f t="shared" si="122"/>
        <v/>
      </c>
      <c r="L1108" s="27" t="str">
        <f t="shared" si="120"/>
        <v/>
      </c>
      <c r="N1108" s="46" t="str">
        <f t="shared" si="123"/>
        <v/>
      </c>
      <c r="Q1108" s="28" t="str">
        <f t="shared" si="121"/>
        <v/>
      </c>
      <c r="T1108" s="30">
        <f t="shared" si="124"/>
        <v>0</v>
      </c>
      <c r="U1108" s="30">
        <f t="shared" si="125"/>
        <v>0</v>
      </c>
      <c r="X1108" s="67" t="str">
        <f t="shared" si="126"/>
        <v/>
      </c>
      <c r="Y1108" s="31"/>
      <c r="Z1108" s="30" t="str">
        <f t="shared" si="127"/>
        <v/>
      </c>
    </row>
    <row r="1109" spans="2:26" ht="25.5" customHeight="1" x14ac:dyDescent="0.25">
      <c r="B1109" s="83" t="str">
        <f t="shared" si="122"/>
        <v/>
      </c>
      <c r="L1109" s="27" t="str">
        <f t="shared" si="120"/>
        <v/>
      </c>
      <c r="N1109" s="46" t="str">
        <f t="shared" si="123"/>
        <v/>
      </c>
      <c r="Q1109" s="28" t="str">
        <f t="shared" si="121"/>
        <v/>
      </c>
      <c r="T1109" s="30">
        <f t="shared" si="124"/>
        <v>0</v>
      </c>
      <c r="U1109" s="30">
        <f t="shared" si="125"/>
        <v>0</v>
      </c>
      <c r="X1109" s="67" t="str">
        <f t="shared" si="126"/>
        <v/>
      </c>
      <c r="Y1109" s="31"/>
      <c r="Z1109" s="30" t="str">
        <f t="shared" si="127"/>
        <v/>
      </c>
    </row>
    <row r="1110" spans="2:26" ht="25.5" customHeight="1" x14ac:dyDescent="0.25">
      <c r="B1110" s="83" t="str">
        <f t="shared" si="122"/>
        <v/>
      </c>
      <c r="L1110" s="27" t="str">
        <f t="shared" si="120"/>
        <v/>
      </c>
      <c r="N1110" s="46" t="str">
        <f t="shared" si="123"/>
        <v/>
      </c>
      <c r="Q1110" s="28" t="str">
        <f t="shared" si="121"/>
        <v/>
      </c>
      <c r="T1110" s="30">
        <f t="shared" si="124"/>
        <v>0</v>
      </c>
      <c r="U1110" s="30">
        <f t="shared" si="125"/>
        <v>0</v>
      </c>
      <c r="X1110" s="67" t="str">
        <f t="shared" si="126"/>
        <v/>
      </c>
      <c r="Y1110" s="31"/>
      <c r="Z1110" s="30" t="str">
        <f t="shared" si="127"/>
        <v/>
      </c>
    </row>
    <row r="1111" spans="2:26" ht="25.5" customHeight="1" x14ac:dyDescent="0.25">
      <c r="B1111" s="83" t="str">
        <f t="shared" si="122"/>
        <v/>
      </c>
      <c r="L1111" s="27" t="str">
        <f t="shared" si="120"/>
        <v/>
      </c>
      <c r="N1111" s="46" t="str">
        <f t="shared" si="123"/>
        <v/>
      </c>
      <c r="Q1111" s="28" t="str">
        <f t="shared" si="121"/>
        <v/>
      </c>
      <c r="T1111" s="30">
        <f t="shared" si="124"/>
        <v>0</v>
      </c>
      <c r="U1111" s="30">
        <f t="shared" si="125"/>
        <v>0</v>
      </c>
      <c r="X1111" s="67" t="str">
        <f t="shared" si="126"/>
        <v/>
      </c>
      <c r="Y1111" s="31"/>
      <c r="Z1111" s="30" t="str">
        <f t="shared" si="127"/>
        <v/>
      </c>
    </row>
    <row r="1112" spans="2:26" ht="25.5" customHeight="1" x14ac:dyDescent="0.25">
      <c r="B1112" s="83" t="str">
        <f t="shared" si="122"/>
        <v/>
      </c>
      <c r="L1112" s="27" t="str">
        <f t="shared" si="120"/>
        <v/>
      </c>
      <c r="N1112" s="46" t="str">
        <f t="shared" si="123"/>
        <v/>
      </c>
      <c r="Q1112" s="28" t="str">
        <f t="shared" si="121"/>
        <v/>
      </c>
      <c r="T1112" s="30">
        <f t="shared" si="124"/>
        <v>0</v>
      </c>
      <c r="U1112" s="30">
        <f t="shared" si="125"/>
        <v>0</v>
      </c>
      <c r="X1112" s="67" t="str">
        <f t="shared" si="126"/>
        <v/>
      </c>
      <c r="Y1112" s="31"/>
      <c r="Z1112" s="30" t="str">
        <f t="shared" si="127"/>
        <v/>
      </c>
    </row>
    <row r="1113" spans="2:26" ht="25.5" customHeight="1" x14ac:dyDescent="0.25">
      <c r="B1113" s="83" t="str">
        <f t="shared" si="122"/>
        <v/>
      </c>
      <c r="L1113" s="27" t="str">
        <f t="shared" si="120"/>
        <v/>
      </c>
      <c r="N1113" s="46" t="str">
        <f t="shared" si="123"/>
        <v/>
      </c>
      <c r="Q1113" s="28" t="str">
        <f t="shared" si="121"/>
        <v/>
      </c>
      <c r="T1113" s="30">
        <f t="shared" si="124"/>
        <v>0</v>
      </c>
      <c r="U1113" s="30">
        <f t="shared" si="125"/>
        <v>0</v>
      </c>
      <c r="X1113" s="67" t="str">
        <f t="shared" si="126"/>
        <v/>
      </c>
      <c r="Y1113" s="31"/>
      <c r="Z1113" s="30" t="str">
        <f t="shared" si="127"/>
        <v/>
      </c>
    </row>
    <row r="1114" spans="2:26" ht="25.5" customHeight="1" x14ac:dyDescent="0.25">
      <c r="B1114" s="83" t="str">
        <f t="shared" si="122"/>
        <v/>
      </c>
      <c r="L1114" s="27" t="str">
        <f t="shared" si="120"/>
        <v/>
      </c>
      <c r="N1114" s="46" t="str">
        <f t="shared" si="123"/>
        <v/>
      </c>
      <c r="Q1114" s="28" t="str">
        <f t="shared" si="121"/>
        <v/>
      </c>
      <c r="T1114" s="30">
        <f t="shared" si="124"/>
        <v>0</v>
      </c>
      <c r="U1114" s="30">
        <f t="shared" si="125"/>
        <v>0</v>
      </c>
      <c r="X1114" s="67" t="str">
        <f t="shared" si="126"/>
        <v/>
      </c>
      <c r="Y1114" s="31"/>
      <c r="Z1114" s="30" t="str">
        <f t="shared" si="127"/>
        <v/>
      </c>
    </row>
    <row r="1115" spans="2:26" ht="25.5" customHeight="1" x14ac:dyDescent="0.25">
      <c r="B1115" s="83" t="str">
        <f t="shared" si="122"/>
        <v/>
      </c>
      <c r="L1115" s="27" t="str">
        <f t="shared" si="120"/>
        <v/>
      </c>
      <c r="N1115" s="46" t="str">
        <f t="shared" si="123"/>
        <v/>
      </c>
      <c r="Q1115" s="28" t="str">
        <f t="shared" si="121"/>
        <v/>
      </c>
      <c r="T1115" s="30">
        <f t="shared" si="124"/>
        <v>0</v>
      </c>
      <c r="U1115" s="30">
        <f t="shared" si="125"/>
        <v>0</v>
      </c>
      <c r="X1115" s="67" t="str">
        <f t="shared" si="126"/>
        <v/>
      </c>
      <c r="Y1115" s="31"/>
      <c r="Z1115" s="30" t="str">
        <f t="shared" si="127"/>
        <v/>
      </c>
    </row>
    <row r="1116" spans="2:26" ht="25.5" customHeight="1" x14ac:dyDescent="0.25">
      <c r="B1116" s="83" t="str">
        <f t="shared" si="122"/>
        <v/>
      </c>
      <c r="L1116" s="27" t="str">
        <f t="shared" si="120"/>
        <v/>
      </c>
      <c r="N1116" s="46" t="str">
        <f t="shared" si="123"/>
        <v/>
      </c>
      <c r="Q1116" s="28" t="str">
        <f t="shared" si="121"/>
        <v/>
      </c>
      <c r="T1116" s="30">
        <f t="shared" si="124"/>
        <v>0</v>
      </c>
      <c r="U1116" s="30">
        <f t="shared" si="125"/>
        <v>0</v>
      </c>
      <c r="X1116" s="67" t="str">
        <f t="shared" si="126"/>
        <v/>
      </c>
      <c r="Y1116" s="31"/>
      <c r="Z1116" s="30" t="str">
        <f t="shared" si="127"/>
        <v/>
      </c>
    </row>
    <row r="1117" spans="2:26" ht="25.5" customHeight="1" x14ac:dyDescent="0.25">
      <c r="B1117" s="83" t="str">
        <f t="shared" si="122"/>
        <v/>
      </c>
      <c r="L1117" s="27" t="str">
        <f t="shared" si="120"/>
        <v/>
      </c>
      <c r="N1117" s="46" t="str">
        <f t="shared" si="123"/>
        <v/>
      </c>
      <c r="Q1117" s="28" t="str">
        <f t="shared" si="121"/>
        <v/>
      </c>
      <c r="T1117" s="30">
        <f t="shared" si="124"/>
        <v>0</v>
      </c>
      <c r="U1117" s="30">
        <f t="shared" si="125"/>
        <v>0</v>
      </c>
      <c r="X1117" s="67" t="str">
        <f t="shared" si="126"/>
        <v/>
      </c>
      <c r="Y1117" s="31"/>
      <c r="Z1117" s="30" t="str">
        <f t="shared" si="127"/>
        <v/>
      </c>
    </row>
    <row r="1118" spans="2:26" ht="25.5" customHeight="1" x14ac:dyDescent="0.25">
      <c r="B1118" s="83" t="str">
        <f t="shared" si="122"/>
        <v/>
      </c>
      <c r="L1118" s="27" t="str">
        <f t="shared" si="120"/>
        <v/>
      </c>
      <c r="N1118" s="46" t="str">
        <f t="shared" si="123"/>
        <v/>
      </c>
      <c r="Q1118" s="28" t="str">
        <f t="shared" si="121"/>
        <v/>
      </c>
      <c r="T1118" s="30">
        <f t="shared" si="124"/>
        <v>0</v>
      </c>
      <c r="U1118" s="30">
        <f t="shared" si="125"/>
        <v>0</v>
      </c>
      <c r="X1118" s="67" t="str">
        <f t="shared" si="126"/>
        <v/>
      </c>
      <c r="Y1118" s="31"/>
      <c r="Z1118" s="30" t="str">
        <f t="shared" si="127"/>
        <v/>
      </c>
    </row>
    <row r="1119" spans="2:26" ht="25.5" customHeight="1" x14ac:dyDescent="0.25">
      <c r="B1119" s="83" t="str">
        <f t="shared" si="122"/>
        <v/>
      </c>
      <c r="L1119" s="27" t="str">
        <f t="shared" si="120"/>
        <v/>
      </c>
      <c r="N1119" s="46" t="str">
        <f t="shared" si="123"/>
        <v/>
      </c>
      <c r="Q1119" s="28" t="str">
        <f t="shared" si="121"/>
        <v/>
      </c>
      <c r="T1119" s="30">
        <f t="shared" si="124"/>
        <v>0</v>
      </c>
      <c r="U1119" s="30">
        <f t="shared" si="125"/>
        <v>0</v>
      </c>
      <c r="X1119" s="67" t="str">
        <f t="shared" si="126"/>
        <v/>
      </c>
      <c r="Y1119" s="31"/>
      <c r="Z1119" s="30" t="str">
        <f t="shared" si="127"/>
        <v/>
      </c>
    </row>
    <row r="1120" spans="2:26" ht="25.5" customHeight="1" x14ac:dyDescent="0.25">
      <c r="B1120" s="83" t="str">
        <f t="shared" si="122"/>
        <v/>
      </c>
      <c r="L1120" s="27" t="str">
        <f t="shared" si="120"/>
        <v/>
      </c>
      <c r="N1120" s="46" t="str">
        <f t="shared" si="123"/>
        <v/>
      </c>
      <c r="Q1120" s="28" t="str">
        <f t="shared" si="121"/>
        <v/>
      </c>
      <c r="T1120" s="30">
        <f t="shared" si="124"/>
        <v>0</v>
      </c>
      <c r="U1120" s="30">
        <f t="shared" si="125"/>
        <v>0</v>
      </c>
      <c r="X1120" s="67" t="str">
        <f t="shared" si="126"/>
        <v/>
      </c>
      <c r="Y1120" s="31"/>
      <c r="Z1120" s="30" t="str">
        <f t="shared" si="127"/>
        <v/>
      </c>
    </row>
    <row r="1121" spans="2:26" ht="25.5" customHeight="1" x14ac:dyDescent="0.25">
      <c r="B1121" s="83" t="str">
        <f t="shared" si="122"/>
        <v/>
      </c>
      <c r="L1121" s="27" t="str">
        <f t="shared" si="120"/>
        <v/>
      </c>
      <c r="N1121" s="46" t="str">
        <f t="shared" si="123"/>
        <v/>
      </c>
      <c r="Q1121" s="28" t="str">
        <f t="shared" si="121"/>
        <v/>
      </c>
      <c r="T1121" s="30">
        <f t="shared" si="124"/>
        <v>0</v>
      </c>
      <c r="U1121" s="30">
        <f t="shared" si="125"/>
        <v>0</v>
      </c>
      <c r="X1121" s="67" t="str">
        <f t="shared" si="126"/>
        <v/>
      </c>
      <c r="Y1121" s="31"/>
      <c r="Z1121" s="30" t="str">
        <f t="shared" si="127"/>
        <v/>
      </c>
    </row>
    <row r="1122" spans="2:26" ht="25.5" customHeight="1" x14ac:dyDescent="0.25">
      <c r="B1122" s="83" t="str">
        <f t="shared" si="122"/>
        <v/>
      </c>
      <c r="L1122" s="27" t="str">
        <f t="shared" si="120"/>
        <v/>
      </c>
      <c r="N1122" s="46" t="str">
        <f t="shared" si="123"/>
        <v/>
      </c>
      <c r="Q1122" s="28" t="str">
        <f t="shared" si="121"/>
        <v/>
      </c>
      <c r="T1122" s="30">
        <f t="shared" si="124"/>
        <v>0</v>
      </c>
      <c r="U1122" s="30">
        <f t="shared" si="125"/>
        <v>0</v>
      </c>
      <c r="X1122" s="67" t="str">
        <f t="shared" si="126"/>
        <v/>
      </c>
      <c r="Y1122" s="31"/>
      <c r="Z1122" s="30" t="str">
        <f t="shared" si="127"/>
        <v/>
      </c>
    </row>
    <row r="1123" spans="2:26" ht="25.5" customHeight="1" x14ac:dyDescent="0.25">
      <c r="B1123" s="83" t="str">
        <f t="shared" si="122"/>
        <v/>
      </c>
      <c r="L1123" s="27" t="str">
        <f t="shared" si="120"/>
        <v/>
      </c>
      <c r="N1123" s="46" t="str">
        <f t="shared" si="123"/>
        <v/>
      </c>
      <c r="Q1123" s="28" t="str">
        <f t="shared" si="121"/>
        <v/>
      </c>
      <c r="T1123" s="30">
        <f t="shared" si="124"/>
        <v>0</v>
      </c>
      <c r="U1123" s="30">
        <f t="shared" si="125"/>
        <v>0</v>
      </c>
      <c r="X1123" s="67" t="str">
        <f t="shared" si="126"/>
        <v/>
      </c>
      <c r="Y1123" s="31"/>
      <c r="Z1123" s="30" t="str">
        <f t="shared" si="127"/>
        <v/>
      </c>
    </row>
    <row r="1124" spans="2:26" ht="25.5" customHeight="1" x14ac:dyDescent="0.25">
      <c r="B1124" s="83" t="str">
        <f t="shared" si="122"/>
        <v/>
      </c>
      <c r="L1124" s="27" t="str">
        <f t="shared" si="120"/>
        <v/>
      </c>
      <c r="N1124" s="46" t="str">
        <f t="shared" si="123"/>
        <v/>
      </c>
      <c r="Q1124" s="28" t="str">
        <f t="shared" si="121"/>
        <v/>
      </c>
      <c r="T1124" s="30">
        <f t="shared" si="124"/>
        <v>0</v>
      </c>
      <c r="U1124" s="30">
        <f t="shared" si="125"/>
        <v>0</v>
      </c>
      <c r="X1124" s="67" t="str">
        <f t="shared" si="126"/>
        <v/>
      </c>
      <c r="Y1124" s="31"/>
      <c r="Z1124" s="30" t="str">
        <f t="shared" si="127"/>
        <v/>
      </c>
    </row>
    <row r="1125" spans="2:26" ht="25.5" customHeight="1" x14ac:dyDescent="0.25">
      <c r="B1125" s="83" t="str">
        <f t="shared" si="122"/>
        <v/>
      </c>
      <c r="L1125" s="27" t="str">
        <f t="shared" si="120"/>
        <v/>
      </c>
      <c r="N1125" s="46" t="str">
        <f t="shared" si="123"/>
        <v/>
      </c>
      <c r="Q1125" s="28" t="str">
        <f t="shared" si="121"/>
        <v/>
      </c>
      <c r="T1125" s="30">
        <f t="shared" si="124"/>
        <v>0</v>
      </c>
      <c r="U1125" s="30">
        <f t="shared" si="125"/>
        <v>0</v>
      </c>
      <c r="X1125" s="67" t="str">
        <f t="shared" si="126"/>
        <v/>
      </c>
      <c r="Y1125" s="31"/>
      <c r="Z1125" s="30" t="str">
        <f t="shared" si="127"/>
        <v/>
      </c>
    </row>
    <row r="1126" spans="2:26" ht="25.5" customHeight="1" x14ac:dyDescent="0.25">
      <c r="B1126" s="83" t="str">
        <f t="shared" si="122"/>
        <v/>
      </c>
      <c r="L1126" s="27" t="str">
        <f t="shared" si="120"/>
        <v/>
      </c>
      <c r="N1126" s="46" t="str">
        <f t="shared" si="123"/>
        <v/>
      </c>
      <c r="Q1126" s="28" t="str">
        <f t="shared" si="121"/>
        <v/>
      </c>
      <c r="T1126" s="30">
        <f t="shared" si="124"/>
        <v>0</v>
      </c>
      <c r="U1126" s="30">
        <f t="shared" si="125"/>
        <v>0</v>
      </c>
      <c r="X1126" s="67" t="str">
        <f t="shared" si="126"/>
        <v/>
      </c>
      <c r="Y1126" s="31"/>
      <c r="Z1126" s="30" t="str">
        <f t="shared" si="127"/>
        <v/>
      </c>
    </row>
    <row r="1127" spans="2:26" ht="25.5" customHeight="1" x14ac:dyDescent="0.25">
      <c r="B1127" s="83" t="str">
        <f t="shared" si="122"/>
        <v/>
      </c>
      <c r="L1127" s="27" t="str">
        <f t="shared" si="120"/>
        <v/>
      </c>
      <c r="N1127" s="46" t="str">
        <f t="shared" si="123"/>
        <v/>
      </c>
      <c r="Q1127" s="28" t="str">
        <f t="shared" si="121"/>
        <v/>
      </c>
      <c r="T1127" s="30">
        <f t="shared" si="124"/>
        <v>0</v>
      </c>
      <c r="U1127" s="30">
        <f t="shared" si="125"/>
        <v>0</v>
      </c>
      <c r="X1127" s="67" t="str">
        <f t="shared" si="126"/>
        <v/>
      </c>
      <c r="Y1127" s="31"/>
      <c r="Z1127" s="30" t="str">
        <f t="shared" si="127"/>
        <v/>
      </c>
    </row>
    <row r="1128" spans="2:26" ht="25.5" customHeight="1" x14ac:dyDescent="0.25">
      <c r="B1128" s="83" t="str">
        <f t="shared" si="122"/>
        <v/>
      </c>
      <c r="L1128" s="27" t="str">
        <f t="shared" si="120"/>
        <v/>
      </c>
      <c r="N1128" s="46" t="str">
        <f t="shared" si="123"/>
        <v/>
      </c>
      <c r="Q1128" s="28" t="str">
        <f t="shared" si="121"/>
        <v/>
      </c>
      <c r="T1128" s="30">
        <f t="shared" si="124"/>
        <v>0</v>
      </c>
      <c r="U1128" s="30">
        <f t="shared" si="125"/>
        <v>0</v>
      </c>
      <c r="X1128" s="67" t="str">
        <f t="shared" si="126"/>
        <v/>
      </c>
      <c r="Y1128" s="31"/>
      <c r="Z1128" s="30" t="str">
        <f t="shared" si="127"/>
        <v/>
      </c>
    </row>
    <row r="1129" spans="2:26" ht="25.5" customHeight="1" x14ac:dyDescent="0.25">
      <c r="B1129" s="83" t="str">
        <f t="shared" si="122"/>
        <v/>
      </c>
      <c r="L1129" s="27" t="str">
        <f t="shared" si="120"/>
        <v/>
      </c>
      <c r="N1129" s="46" t="str">
        <f t="shared" si="123"/>
        <v/>
      </c>
      <c r="Q1129" s="28" t="str">
        <f t="shared" si="121"/>
        <v/>
      </c>
      <c r="T1129" s="30">
        <f t="shared" si="124"/>
        <v>0</v>
      </c>
      <c r="U1129" s="30">
        <f t="shared" si="125"/>
        <v>0</v>
      </c>
      <c r="X1129" s="67" t="str">
        <f t="shared" si="126"/>
        <v/>
      </c>
      <c r="Y1129" s="31"/>
      <c r="Z1129" s="30" t="str">
        <f t="shared" si="127"/>
        <v/>
      </c>
    </row>
    <row r="1130" spans="2:26" ht="25.5" customHeight="1" x14ac:dyDescent="0.25">
      <c r="B1130" s="83" t="str">
        <f t="shared" si="122"/>
        <v/>
      </c>
      <c r="L1130" s="27" t="str">
        <f t="shared" si="120"/>
        <v/>
      </c>
      <c r="N1130" s="46" t="str">
        <f t="shared" si="123"/>
        <v/>
      </c>
      <c r="Q1130" s="28" t="str">
        <f t="shared" si="121"/>
        <v/>
      </c>
      <c r="T1130" s="30">
        <f t="shared" si="124"/>
        <v>0</v>
      </c>
      <c r="U1130" s="30">
        <f t="shared" si="125"/>
        <v>0</v>
      </c>
      <c r="X1130" s="67" t="str">
        <f t="shared" si="126"/>
        <v/>
      </c>
      <c r="Y1130" s="31"/>
      <c r="Z1130" s="30" t="str">
        <f t="shared" si="127"/>
        <v/>
      </c>
    </row>
    <row r="1131" spans="2:26" ht="25.5" customHeight="1" x14ac:dyDescent="0.25">
      <c r="B1131" s="83" t="str">
        <f t="shared" si="122"/>
        <v/>
      </c>
      <c r="L1131" s="27" t="str">
        <f t="shared" si="120"/>
        <v/>
      </c>
      <c r="N1131" s="46" t="str">
        <f t="shared" si="123"/>
        <v/>
      </c>
      <c r="Q1131" s="28" t="str">
        <f t="shared" si="121"/>
        <v/>
      </c>
      <c r="T1131" s="30">
        <f t="shared" si="124"/>
        <v>0</v>
      </c>
      <c r="U1131" s="30">
        <f t="shared" si="125"/>
        <v>0</v>
      </c>
      <c r="X1131" s="67" t="str">
        <f t="shared" si="126"/>
        <v/>
      </c>
      <c r="Y1131" s="31"/>
      <c r="Z1131" s="30" t="str">
        <f t="shared" si="127"/>
        <v/>
      </c>
    </row>
    <row r="1132" spans="2:26" ht="25.5" customHeight="1" x14ac:dyDescent="0.25">
      <c r="B1132" s="83" t="str">
        <f t="shared" si="122"/>
        <v/>
      </c>
      <c r="L1132" s="27" t="str">
        <f t="shared" si="120"/>
        <v/>
      </c>
      <c r="N1132" s="46" t="str">
        <f t="shared" si="123"/>
        <v/>
      </c>
      <c r="Q1132" s="28" t="str">
        <f t="shared" si="121"/>
        <v/>
      </c>
      <c r="T1132" s="30">
        <f t="shared" si="124"/>
        <v>0</v>
      </c>
      <c r="U1132" s="30">
        <f t="shared" si="125"/>
        <v>0</v>
      </c>
      <c r="X1132" s="67" t="str">
        <f t="shared" si="126"/>
        <v/>
      </c>
      <c r="Y1132" s="31"/>
      <c r="Z1132" s="30" t="str">
        <f t="shared" si="127"/>
        <v/>
      </c>
    </row>
    <row r="1133" spans="2:26" ht="25.5" customHeight="1" x14ac:dyDescent="0.25">
      <c r="B1133" s="83" t="str">
        <f t="shared" si="122"/>
        <v/>
      </c>
      <c r="L1133" s="27" t="str">
        <f t="shared" si="120"/>
        <v/>
      </c>
      <c r="N1133" s="46" t="str">
        <f t="shared" si="123"/>
        <v/>
      </c>
      <c r="Q1133" s="28" t="str">
        <f t="shared" si="121"/>
        <v/>
      </c>
      <c r="T1133" s="30">
        <f t="shared" si="124"/>
        <v>0</v>
      </c>
      <c r="U1133" s="30">
        <f t="shared" si="125"/>
        <v>0</v>
      </c>
      <c r="X1133" s="67" t="str">
        <f t="shared" si="126"/>
        <v/>
      </c>
      <c r="Y1133" s="31"/>
      <c r="Z1133" s="30" t="str">
        <f t="shared" si="127"/>
        <v/>
      </c>
    </row>
    <row r="1134" spans="2:26" ht="25.5" customHeight="1" x14ac:dyDescent="0.25">
      <c r="B1134" s="83" t="str">
        <f t="shared" si="122"/>
        <v/>
      </c>
      <c r="L1134" s="27" t="str">
        <f t="shared" si="120"/>
        <v/>
      </c>
      <c r="N1134" s="46" t="str">
        <f t="shared" si="123"/>
        <v/>
      </c>
      <c r="Q1134" s="28" t="str">
        <f t="shared" si="121"/>
        <v/>
      </c>
      <c r="T1134" s="30">
        <f t="shared" si="124"/>
        <v>0</v>
      </c>
      <c r="U1134" s="30">
        <f t="shared" si="125"/>
        <v>0</v>
      </c>
      <c r="X1134" s="67" t="str">
        <f t="shared" si="126"/>
        <v/>
      </c>
      <c r="Y1134" s="31"/>
      <c r="Z1134" s="30" t="str">
        <f t="shared" si="127"/>
        <v/>
      </c>
    </row>
    <row r="1135" spans="2:26" ht="25.5" customHeight="1" x14ac:dyDescent="0.25">
      <c r="B1135" s="83" t="str">
        <f t="shared" si="122"/>
        <v/>
      </c>
      <c r="L1135" s="27" t="str">
        <f t="shared" si="120"/>
        <v/>
      </c>
      <c r="N1135" s="46" t="str">
        <f t="shared" si="123"/>
        <v/>
      </c>
      <c r="Q1135" s="28" t="str">
        <f t="shared" si="121"/>
        <v/>
      </c>
      <c r="T1135" s="30">
        <f t="shared" si="124"/>
        <v>0</v>
      </c>
      <c r="U1135" s="30">
        <f t="shared" si="125"/>
        <v>0</v>
      </c>
      <c r="X1135" s="67" t="str">
        <f t="shared" si="126"/>
        <v/>
      </c>
      <c r="Y1135" s="31"/>
      <c r="Z1135" s="30" t="str">
        <f t="shared" si="127"/>
        <v/>
      </c>
    </row>
    <row r="1136" spans="2:26" ht="25.5" customHeight="1" x14ac:dyDescent="0.25">
      <c r="B1136" s="83" t="str">
        <f t="shared" si="122"/>
        <v/>
      </c>
      <c r="L1136" s="27" t="str">
        <f t="shared" si="120"/>
        <v/>
      </c>
      <c r="N1136" s="46" t="str">
        <f t="shared" si="123"/>
        <v/>
      </c>
      <c r="Q1136" s="28" t="str">
        <f t="shared" si="121"/>
        <v/>
      </c>
      <c r="T1136" s="30">
        <f t="shared" si="124"/>
        <v>0</v>
      </c>
      <c r="U1136" s="30">
        <f t="shared" si="125"/>
        <v>0</v>
      </c>
      <c r="X1136" s="67" t="str">
        <f t="shared" si="126"/>
        <v/>
      </c>
      <c r="Y1136" s="31"/>
      <c r="Z1136" s="30" t="str">
        <f t="shared" si="127"/>
        <v/>
      </c>
    </row>
    <row r="1137" spans="2:26" ht="25.5" customHeight="1" x14ac:dyDescent="0.25">
      <c r="B1137" s="83" t="str">
        <f t="shared" si="122"/>
        <v/>
      </c>
      <c r="L1137" s="27" t="str">
        <f t="shared" si="120"/>
        <v/>
      </c>
      <c r="N1137" s="46" t="str">
        <f t="shared" si="123"/>
        <v/>
      </c>
      <c r="Q1137" s="28" t="str">
        <f t="shared" si="121"/>
        <v/>
      </c>
      <c r="T1137" s="30">
        <f t="shared" si="124"/>
        <v>0</v>
      </c>
      <c r="U1137" s="30">
        <f t="shared" si="125"/>
        <v>0</v>
      </c>
      <c r="X1137" s="67" t="str">
        <f t="shared" si="126"/>
        <v/>
      </c>
      <c r="Y1137" s="31"/>
      <c r="Z1137" s="30" t="str">
        <f t="shared" si="127"/>
        <v/>
      </c>
    </row>
    <row r="1138" spans="2:26" ht="25.5" customHeight="1" x14ac:dyDescent="0.25">
      <c r="B1138" s="83" t="str">
        <f t="shared" si="122"/>
        <v/>
      </c>
      <c r="L1138" s="27" t="str">
        <f t="shared" si="120"/>
        <v/>
      </c>
      <c r="N1138" s="46" t="str">
        <f t="shared" si="123"/>
        <v/>
      </c>
      <c r="Q1138" s="28" t="str">
        <f t="shared" si="121"/>
        <v/>
      </c>
      <c r="T1138" s="30">
        <f t="shared" si="124"/>
        <v>0</v>
      </c>
      <c r="U1138" s="30">
        <f t="shared" si="125"/>
        <v>0</v>
      </c>
      <c r="X1138" s="67" t="str">
        <f t="shared" si="126"/>
        <v/>
      </c>
      <c r="Y1138" s="31"/>
      <c r="Z1138" s="30" t="str">
        <f t="shared" si="127"/>
        <v/>
      </c>
    </row>
    <row r="1139" spans="2:26" ht="25.5" customHeight="1" x14ac:dyDescent="0.25">
      <c r="B1139" s="83" t="str">
        <f t="shared" si="122"/>
        <v/>
      </c>
      <c r="L1139" s="27" t="str">
        <f t="shared" si="120"/>
        <v/>
      </c>
      <c r="N1139" s="46" t="str">
        <f t="shared" si="123"/>
        <v/>
      </c>
      <c r="Q1139" s="28" t="str">
        <f t="shared" si="121"/>
        <v/>
      </c>
      <c r="T1139" s="30">
        <f t="shared" si="124"/>
        <v>0</v>
      </c>
      <c r="U1139" s="30">
        <f t="shared" si="125"/>
        <v>0</v>
      </c>
      <c r="X1139" s="67" t="str">
        <f t="shared" si="126"/>
        <v/>
      </c>
      <c r="Y1139" s="31"/>
      <c r="Z1139" s="30" t="str">
        <f t="shared" si="127"/>
        <v/>
      </c>
    </row>
    <row r="1140" spans="2:26" ht="25.5" customHeight="1" x14ac:dyDescent="0.25">
      <c r="B1140" s="83" t="str">
        <f t="shared" si="122"/>
        <v/>
      </c>
      <c r="L1140" s="27" t="str">
        <f t="shared" si="120"/>
        <v/>
      </c>
      <c r="N1140" s="46" t="str">
        <f t="shared" si="123"/>
        <v/>
      </c>
      <c r="Q1140" s="28" t="str">
        <f t="shared" si="121"/>
        <v/>
      </c>
      <c r="T1140" s="30">
        <f t="shared" si="124"/>
        <v>0</v>
      </c>
      <c r="U1140" s="30">
        <f t="shared" si="125"/>
        <v>0</v>
      </c>
      <c r="X1140" s="67" t="str">
        <f t="shared" si="126"/>
        <v/>
      </c>
      <c r="Y1140" s="31"/>
      <c r="Z1140" s="30" t="str">
        <f t="shared" si="127"/>
        <v/>
      </c>
    </row>
    <row r="1141" spans="2:26" ht="25.5" customHeight="1" x14ac:dyDescent="0.25">
      <c r="B1141" s="83" t="str">
        <f t="shared" si="122"/>
        <v/>
      </c>
      <c r="L1141" s="27" t="str">
        <f t="shared" si="120"/>
        <v/>
      </c>
      <c r="N1141" s="46" t="str">
        <f t="shared" si="123"/>
        <v/>
      </c>
      <c r="Q1141" s="28" t="str">
        <f t="shared" si="121"/>
        <v/>
      </c>
      <c r="T1141" s="30">
        <f t="shared" si="124"/>
        <v>0</v>
      </c>
      <c r="U1141" s="30">
        <f t="shared" si="125"/>
        <v>0</v>
      </c>
      <c r="X1141" s="67" t="str">
        <f t="shared" si="126"/>
        <v/>
      </c>
      <c r="Y1141" s="31"/>
      <c r="Z1141" s="30" t="str">
        <f t="shared" si="127"/>
        <v/>
      </c>
    </row>
    <row r="1142" spans="2:26" ht="25.5" customHeight="1" x14ac:dyDescent="0.25">
      <c r="B1142" s="83" t="str">
        <f t="shared" si="122"/>
        <v/>
      </c>
      <c r="L1142" s="27" t="str">
        <f t="shared" si="120"/>
        <v/>
      </c>
      <c r="N1142" s="46" t="str">
        <f t="shared" si="123"/>
        <v/>
      </c>
      <c r="Q1142" s="28" t="str">
        <f t="shared" si="121"/>
        <v/>
      </c>
      <c r="T1142" s="30">
        <f t="shared" si="124"/>
        <v>0</v>
      </c>
      <c r="U1142" s="30">
        <f t="shared" si="125"/>
        <v>0</v>
      </c>
      <c r="X1142" s="67" t="str">
        <f t="shared" si="126"/>
        <v/>
      </c>
      <c r="Y1142" s="31"/>
      <c r="Z1142" s="30" t="str">
        <f t="shared" si="127"/>
        <v/>
      </c>
    </row>
    <row r="1143" spans="2:26" ht="25.5" customHeight="1" x14ac:dyDescent="0.25">
      <c r="B1143" s="83" t="str">
        <f t="shared" si="122"/>
        <v/>
      </c>
      <c r="L1143" s="27" t="str">
        <f t="shared" si="120"/>
        <v/>
      </c>
      <c r="N1143" s="46" t="str">
        <f t="shared" si="123"/>
        <v/>
      </c>
      <c r="Q1143" s="28" t="str">
        <f t="shared" si="121"/>
        <v/>
      </c>
      <c r="T1143" s="30">
        <f t="shared" si="124"/>
        <v>0</v>
      </c>
      <c r="U1143" s="30">
        <f t="shared" si="125"/>
        <v>0</v>
      </c>
      <c r="X1143" s="67" t="str">
        <f t="shared" si="126"/>
        <v/>
      </c>
      <c r="Y1143" s="31"/>
      <c r="Z1143" s="30" t="str">
        <f t="shared" si="127"/>
        <v/>
      </c>
    </row>
    <row r="1144" spans="2:26" ht="25.5" customHeight="1" x14ac:dyDescent="0.25">
      <c r="B1144" s="83" t="str">
        <f t="shared" si="122"/>
        <v/>
      </c>
      <c r="L1144" s="27" t="str">
        <f t="shared" si="120"/>
        <v/>
      </c>
      <c r="N1144" s="46" t="str">
        <f t="shared" si="123"/>
        <v/>
      </c>
      <c r="Q1144" s="28" t="str">
        <f t="shared" si="121"/>
        <v/>
      </c>
      <c r="T1144" s="30">
        <f t="shared" si="124"/>
        <v>0</v>
      </c>
      <c r="U1144" s="30">
        <f t="shared" si="125"/>
        <v>0</v>
      </c>
      <c r="X1144" s="67" t="str">
        <f t="shared" si="126"/>
        <v/>
      </c>
      <c r="Y1144" s="31"/>
      <c r="Z1144" s="30" t="str">
        <f t="shared" si="127"/>
        <v/>
      </c>
    </row>
    <row r="1145" spans="2:26" ht="25.5" customHeight="1" x14ac:dyDescent="0.25">
      <c r="B1145" s="83" t="str">
        <f t="shared" si="122"/>
        <v/>
      </c>
      <c r="L1145" s="27" t="str">
        <f t="shared" si="120"/>
        <v/>
      </c>
      <c r="N1145" s="46" t="str">
        <f t="shared" si="123"/>
        <v/>
      </c>
      <c r="Q1145" s="28" t="str">
        <f t="shared" si="121"/>
        <v/>
      </c>
      <c r="T1145" s="30">
        <f t="shared" si="124"/>
        <v>0</v>
      </c>
      <c r="U1145" s="30">
        <f t="shared" si="125"/>
        <v>0</v>
      </c>
      <c r="X1145" s="67" t="str">
        <f t="shared" si="126"/>
        <v/>
      </c>
      <c r="Y1145" s="31"/>
      <c r="Z1145" s="30" t="str">
        <f t="shared" si="127"/>
        <v/>
      </c>
    </row>
    <row r="1146" spans="2:26" ht="25.5" customHeight="1" x14ac:dyDescent="0.25">
      <c r="B1146" s="83" t="str">
        <f t="shared" si="122"/>
        <v/>
      </c>
      <c r="L1146" s="27" t="str">
        <f t="shared" si="120"/>
        <v/>
      </c>
      <c r="N1146" s="46" t="str">
        <f t="shared" si="123"/>
        <v/>
      </c>
      <c r="Q1146" s="28" t="str">
        <f t="shared" si="121"/>
        <v/>
      </c>
      <c r="T1146" s="30">
        <f t="shared" si="124"/>
        <v>0</v>
      </c>
      <c r="U1146" s="30">
        <f t="shared" si="125"/>
        <v>0</v>
      </c>
      <c r="X1146" s="67" t="str">
        <f t="shared" si="126"/>
        <v/>
      </c>
      <c r="Y1146" s="31"/>
      <c r="Z1146" s="30" t="str">
        <f t="shared" si="127"/>
        <v/>
      </c>
    </row>
    <row r="1147" spans="2:26" ht="25.5" customHeight="1" x14ac:dyDescent="0.25">
      <c r="B1147" s="83" t="str">
        <f t="shared" si="122"/>
        <v/>
      </c>
      <c r="L1147" s="27" t="str">
        <f t="shared" si="120"/>
        <v/>
      </c>
      <c r="N1147" s="46" t="str">
        <f t="shared" si="123"/>
        <v/>
      </c>
      <c r="Q1147" s="28" t="str">
        <f t="shared" si="121"/>
        <v/>
      </c>
      <c r="T1147" s="30">
        <f t="shared" si="124"/>
        <v>0</v>
      </c>
      <c r="U1147" s="30">
        <f t="shared" si="125"/>
        <v>0</v>
      </c>
      <c r="X1147" s="67" t="str">
        <f t="shared" si="126"/>
        <v/>
      </c>
      <c r="Y1147" s="31"/>
      <c r="Z1147" s="30" t="str">
        <f t="shared" si="127"/>
        <v/>
      </c>
    </row>
    <row r="1148" spans="2:26" ht="25.5" customHeight="1" x14ac:dyDescent="0.25">
      <c r="B1148" s="83" t="str">
        <f t="shared" si="122"/>
        <v/>
      </c>
      <c r="L1148" s="27" t="str">
        <f t="shared" si="120"/>
        <v/>
      </c>
      <c r="N1148" s="46" t="str">
        <f t="shared" si="123"/>
        <v/>
      </c>
      <c r="Q1148" s="28" t="str">
        <f t="shared" si="121"/>
        <v/>
      </c>
      <c r="T1148" s="30">
        <f t="shared" si="124"/>
        <v>0</v>
      </c>
      <c r="U1148" s="30">
        <f t="shared" si="125"/>
        <v>0</v>
      </c>
      <c r="X1148" s="67" t="str">
        <f t="shared" si="126"/>
        <v/>
      </c>
      <c r="Y1148" s="31"/>
      <c r="Z1148" s="30" t="str">
        <f t="shared" si="127"/>
        <v/>
      </c>
    </row>
    <row r="1149" spans="2:26" ht="25.5" customHeight="1" x14ac:dyDescent="0.25">
      <c r="B1149" s="83" t="str">
        <f t="shared" si="122"/>
        <v/>
      </c>
      <c r="L1149" s="27" t="str">
        <f t="shared" si="120"/>
        <v/>
      </c>
      <c r="N1149" s="46" t="str">
        <f t="shared" si="123"/>
        <v/>
      </c>
      <c r="Q1149" s="28" t="str">
        <f t="shared" si="121"/>
        <v/>
      </c>
      <c r="T1149" s="30">
        <f t="shared" si="124"/>
        <v>0</v>
      </c>
      <c r="U1149" s="30">
        <f t="shared" si="125"/>
        <v>0</v>
      </c>
      <c r="X1149" s="67" t="str">
        <f t="shared" si="126"/>
        <v/>
      </c>
      <c r="Y1149" s="31"/>
      <c r="Z1149" s="30" t="str">
        <f t="shared" si="127"/>
        <v/>
      </c>
    </row>
    <row r="1150" spans="2:26" ht="25.5" customHeight="1" x14ac:dyDescent="0.25">
      <c r="B1150" s="83" t="str">
        <f t="shared" si="122"/>
        <v/>
      </c>
      <c r="L1150" s="27" t="str">
        <f t="shared" si="120"/>
        <v/>
      </c>
      <c r="N1150" s="46" t="str">
        <f t="shared" si="123"/>
        <v/>
      </c>
      <c r="Q1150" s="28" t="str">
        <f t="shared" si="121"/>
        <v/>
      </c>
      <c r="T1150" s="30">
        <f t="shared" si="124"/>
        <v>0</v>
      </c>
      <c r="U1150" s="30">
        <f t="shared" si="125"/>
        <v>0</v>
      </c>
      <c r="X1150" s="67" t="str">
        <f t="shared" si="126"/>
        <v/>
      </c>
      <c r="Y1150" s="31"/>
      <c r="Z1150" s="30" t="str">
        <f t="shared" si="127"/>
        <v/>
      </c>
    </row>
    <row r="1151" spans="2:26" ht="25.5" customHeight="1" x14ac:dyDescent="0.25">
      <c r="B1151" s="83" t="str">
        <f t="shared" si="122"/>
        <v/>
      </c>
      <c r="L1151" s="27" t="str">
        <f t="shared" si="120"/>
        <v/>
      </c>
      <c r="N1151" s="46" t="str">
        <f t="shared" si="123"/>
        <v/>
      </c>
      <c r="Q1151" s="28" t="str">
        <f t="shared" si="121"/>
        <v/>
      </c>
      <c r="T1151" s="30">
        <f t="shared" si="124"/>
        <v>0</v>
      </c>
      <c r="U1151" s="30">
        <f t="shared" si="125"/>
        <v>0</v>
      </c>
      <c r="X1151" s="67" t="str">
        <f t="shared" si="126"/>
        <v/>
      </c>
      <c r="Y1151" s="31"/>
      <c r="Z1151" s="30" t="str">
        <f t="shared" si="127"/>
        <v/>
      </c>
    </row>
    <row r="1152" spans="2:26" ht="25.5" customHeight="1" x14ac:dyDescent="0.25">
      <c r="B1152" s="83" t="str">
        <f t="shared" si="122"/>
        <v/>
      </c>
      <c r="L1152" s="27" t="str">
        <f t="shared" si="120"/>
        <v/>
      </c>
      <c r="N1152" s="46" t="str">
        <f t="shared" si="123"/>
        <v/>
      </c>
      <c r="Q1152" s="28" t="str">
        <f t="shared" si="121"/>
        <v/>
      </c>
      <c r="T1152" s="30">
        <f t="shared" si="124"/>
        <v>0</v>
      </c>
      <c r="U1152" s="30">
        <f t="shared" si="125"/>
        <v>0</v>
      </c>
      <c r="X1152" s="67" t="str">
        <f t="shared" si="126"/>
        <v/>
      </c>
      <c r="Y1152" s="31"/>
      <c r="Z1152" s="30" t="str">
        <f t="shared" si="127"/>
        <v/>
      </c>
    </row>
    <row r="1153" spans="2:26" ht="25.5" customHeight="1" x14ac:dyDescent="0.25">
      <c r="B1153" s="83" t="str">
        <f t="shared" si="122"/>
        <v/>
      </c>
      <c r="L1153" s="27" t="str">
        <f t="shared" si="120"/>
        <v/>
      </c>
      <c r="N1153" s="46" t="str">
        <f t="shared" si="123"/>
        <v/>
      </c>
      <c r="Q1153" s="28" t="str">
        <f t="shared" si="121"/>
        <v/>
      </c>
      <c r="T1153" s="30">
        <f t="shared" si="124"/>
        <v>0</v>
      </c>
      <c r="U1153" s="30">
        <f t="shared" si="125"/>
        <v>0</v>
      </c>
      <c r="X1153" s="67" t="str">
        <f t="shared" si="126"/>
        <v/>
      </c>
      <c r="Y1153" s="31"/>
      <c r="Z1153" s="30" t="str">
        <f t="shared" si="127"/>
        <v/>
      </c>
    </row>
    <row r="1154" spans="2:26" ht="25.5" customHeight="1" x14ac:dyDescent="0.25">
      <c r="B1154" s="83" t="str">
        <f t="shared" si="122"/>
        <v/>
      </c>
      <c r="L1154" s="27" t="str">
        <f t="shared" ref="L1154:L1200" si="128">IF(K1154&lt;&gt;"",VLOOKUP(K1154,tenhang,2,0),"")</f>
        <v/>
      </c>
      <c r="N1154" s="46" t="str">
        <f t="shared" si="123"/>
        <v/>
      </c>
      <c r="Q1154" s="28" t="str">
        <f t="shared" ref="Q1154:Q1200" si="129">IF(K1154&lt;&gt;"",VLOOKUP(K1154,tenhang,3,0),"")</f>
        <v/>
      </c>
      <c r="T1154" s="30">
        <f t="shared" si="124"/>
        <v>0</v>
      </c>
      <c r="U1154" s="30">
        <f t="shared" si="125"/>
        <v>0</v>
      </c>
      <c r="X1154" s="67" t="str">
        <f t="shared" si="126"/>
        <v/>
      </c>
      <c r="Y1154" s="31"/>
      <c r="Z1154" s="30" t="str">
        <f t="shared" si="127"/>
        <v/>
      </c>
    </row>
    <row r="1155" spans="2:26" ht="25.5" customHeight="1" x14ac:dyDescent="0.25">
      <c r="B1155" s="83" t="str">
        <f t="shared" ref="B1155:B1200" si="130">IF(I1155&lt;&gt;"",IF(LEN(I1155)&gt;9,LEFT(I1155,10),"sai PO"),"")</f>
        <v/>
      </c>
      <c r="L1155" s="27" t="str">
        <f t="shared" si="128"/>
        <v/>
      </c>
      <c r="N1155" s="46" t="str">
        <f t="shared" ref="N1155:N1200" si="131">IF(K1155&lt;&gt;"","K-HCM","")</f>
        <v/>
      </c>
      <c r="Q1155" s="28" t="str">
        <f t="shared" si="129"/>
        <v/>
      </c>
      <c r="T1155" s="30">
        <f t="shared" ref="T1155:T1200" si="132">IF(K1155&lt;&gt;"",VLOOKUP(K1155,tenhang,4,0),0)</f>
        <v>0</v>
      </c>
      <c r="U1155" s="30">
        <f t="shared" ref="U1155:U1200" si="133">R1155*T1155</f>
        <v>0</v>
      </c>
      <c r="X1155" s="67" t="str">
        <f t="shared" si="126"/>
        <v/>
      </c>
      <c r="Y1155" s="31"/>
      <c r="Z1155" s="30" t="str">
        <f t="shared" si="127"/>
        <v/>
      </c>
    </row>
    <row r="1156" spans="2:26" ht="25.5" customHeight="1" x14ac:dyDescent="0.25">
      <c r="B1156" s="83" t="str">
        <f t="shared" si="130"/>
        <v/>
      </c>
      <c r="L1156" s="27" t="str">
        <f t="shared" si="128"/>
        <v/>
      </c>
      <c r="N1156" s="46" t="str">
        <f t="shared" si="131"/>
        <v/>
      </c>
      <c r="Q1156" s="28" t="str">
        <f t="shared" si="129"/>
        <v/>
      </c>
      <c r="T1156" s="30">
        <f t="shared" si="132"/>
        <v>0</v>
      </c>
      <c r="U1156" s="30">
        <f t="shared" si="133"/>
        <v>0</v>
      </c>
      <c r="X1156" s="67" t="str">
        <f t="shared" si="126"/>
        <v/>
      </c>
      <c r="Y1156" s="31"/>
      <c r="Z1156" s="30" t="str">
        <f t="shared" si="127"/>
        <v/>
      </c>
    </row>
    <row r="1157" spans="2:26" ht="25.5" customHeight="1" x14ac:dyDescent="0.25">
      <c r="B1157" s="83" t="str">
        <f t="shared" si="130"/>
        <v/>
      </c>
      <c r="L1157" s="27" t="str">
        <f t="shared" si="128"/>
        <v/>
      </c>
      <c r="N1157" s="46" t="str">
        <f t="shared" si="131"/>
        <v/>
      </c>
      <c r="Q1157" s="28" t="str">
        <f t="shared" si="129"/>
        <v/>
      </c>
      <c r="T1157" s="30">
        <f t="shared" si="132"/>
        <v>0</v>
      </c>
      <c r="U1157" s="30">
        <f t="shared" si="133"/>
        <v>0</v>
      </c>
      <c r="X1157" s="67" t="str">
        <f t="shared" si="126"/>
        <v/>
      </c>
      <c r="Y1157" s="31"/>
      <c r="Z1157" s="30" t="str">
        <f t="shared" si="127"/>
        <v/>
      </c>
    </row>
    <row r="1158" spans="2:26" ht="25.5" customHeight="1" x14ac:dyDescent="0.25">
      <c r="B1158" s="83" t="str">
        <f t="shared" si="130"/>
        <v/>
      </c>
      <c r="L1158" s="27" t="str">
        <f t="shared" si="128"/>
        <v/>
      </c>
      <c r="N1158" s="46" t="str">
        <f t="shared" si="131"/>
        <v/>
      </c>
      <c r="Q1158" s="28" t="str">
        <f t="shared" si="129"/>
        <v/>
      </c>
      <c r="T1158" s="30">
        <f t="shared" si="132"/>
        <v>0</v>
      </c>
      <c r="U1158" s="30">
        <f t="shared" si="133"/>
        <v>0</v>
      </c>
      <c r="X1158" s="67" t="str">
        <f t="shared" si="126"/>
        <v/>
      </c>
      <c r="Y1158" s="31"/>
      <c r="Z1158" s="30" t="str">
        <f t="shared" si="127"/>
        <v/>
      </c>
    </row>
    <row r="1159" spans="2:26" ht="25.5" customHeight="1" x14ac:dyDescent="0.25">
      <c r="B1159" s="83" t="str">
        <f t="shared" si="130"/>
        <v/>
      </c>
      <c r="L1159" s="27" t="str">
        <f t="shared" si="128"/>
        <v/>
      </c>
      <c r="N1159" s="46" t="str">
        <f t="shared" si="131"/>
        <v/>
      </c>
      <c r="Q1159" s="28" t="str">
        <f t="shared" si="129"/>
        <v/>
      </c>
      <c r="T1159" s="30">
        <f t="shared" si="132"/>
        <v>0</v>
      </c>
      <c r="U1159" s="30">
        <f t="shared" si="133"/>
        <v>0</v>
      </c>
      <c r="X1159" s="67" t="str">
        <f t="shared" si="126"/>
        <v/>
      </c>
      <c r="Y1159" s="31"/>
      <c r="Z1159" s="30" t="str">
        <f t="shared" si="127"/>
        <v/>
      </c>
    </row>
    <row r="1160" spans="2:26" ht="25.5" customHeight="1" x14ac:dyDescent="0.25">
      <c r="B1160" s="83" t="str">
        <f t="shared" si="130"/>
        <v/>
      </c>
      <c r="L1160" s="27" t="str">
        <f t="shared" si="128"/>
        <v/>
      </c>
      <c r="N1160" s="46" t="str">
        <f t="shared" si="131"/>
        <v/>
      </c>
      <c r="Q1160" s="28" t="str">
        <f t="shared" si="129"/>
        <v/>
      </c>
      <c r="T1160" s="30">
        <f t="shared" si="132"/>
        <v>0</v>
      </c>
      <c r="U1160" s="30">
        <f t="shared" si="133"/>
        <v>0</v>
      </c>
      <c r="X1160" s="67" t="str">
        <f t="shared" si="126"/>
        <v/>
      </c>
      <c r="Y1160" s="31"/>
      <c r="Z1160" s="30" t="str">
        <f t="shared" si="127"/>
        <v/>
      </c>
    </row>
    <row r="1161" spans="2:26" ht="25.5" customHeight="1" x14ac:dyDescent="0.25">
      <c r="B1161" s="83" t="str">
        <f t="shared" si="130"/>
        <v/>
      </c>
      <c r="L1161" s="27" t="str">
        <f t="shared" si="128"/>
        <v/>
      </c>
      <c r="N1161" s="46" t="str">
        <f t="shared" si="131"/>
        <v/>
      </c>
      <c r="Q1161" s="28" t="str">
        <f t="shared" si="129"/>
        <v/>
      </c>
      <c r="T1161" s="30">
        <f t="shared" si="132"/>
        <v>0</v>
      </c>
      <c r="U1161" s="30">
        <f t="shared" si="133"/>
        <v>0</v>
      </c>
      <c r="X1161" s="67" t="str">
        <f t="shared" si="126"/>
        <v/>
      </c>
      <c r="Y1161" s="31"/>
      <c r="Z1161" s="30" t="str">
        <f t="shared" si="127"/>
        <v/>
      </c>
    </row>
    <row r="1162" spans="2:26" ht="25.5" customHeight="1" x14ac:dyDescent="0.25">
      <c r="B1162" s="83" t="str">
        <f t="shared" si="130"/>
        <v/>
      </c>
      <c r="L1162" s="27" t="str">
        <f t="shared" si="128"/>
        <v/>
      </c>
      <c r="N1162" s="46" t="str">
        <f t="shared" si="131"/>
        <v/>
      </c>
      <c r="Q1162" s="28" t="str">
        <f t="shared" si="129"/>
        <v/>
      </c>
      <c r="T1162" s="30">
        <f t="shared" si="132"/>
        <v>0</v>
      </c>
      <c r="U1162" s="30">
        <f t="shared" si="133"/>
        <v>0</v>
      </c>
      <c r="X1162" s="67" t="str">
        <f t="shared" ref="X1162:X1200" si="134">IF(K1162&lt;&gt;"",8,"")</f>
        <v/>
      </c>
      <c r="Y1162" s="31"/>
      <c r="Z1162" s="30" t="str">
        <f t="shared" ref="Z1162:Z1200" si="135">IF(K1162&lt;&gt;"",ROUND(U1162*X1162*1%,0),"")</f>
        <v/>
      </c>
    </row>
    <row r="1163" spans="2:26" ht="25.5" customHeight="1" x14ac:dyDescent="0.25">
      <c r="B1163" s="83" t="str">
        <f t="shared" si="130"/>
        <v/>
      </c>
      <c r="L1163" s="27" t="str">
        <f t="shared" si="128"/>
        <v/>
      </c>
      <c r="N1163" s="46" t="str">
        <f t="shared" si="131"/>
        <v/>
      </c>
      <c r="Q1163" s="28" t="str">
        <f t="shared" si="129"/>
        <v/>
      </c>
      <c r="T1163" s="30">
        <f t="shared" si="132"/>
        <v>0</v>
      </c>
      <c r="U1163" s="30">
        <f t="shared" si="133"/>
        <v>0</v>
      </c>
      <c r="X1163" s="67" t="str">
        <f t="shared" si="134"/>
        <v/>
      </c>
      <c r="Y1163" s="31"/>
      <c r="Z1163" s="30" t="str">
        <f t="shared" si="135"/>
        <v/>
      </c>
    </row>
    <row r="1164" spans="2:26" ht="25.5" customHeight="1" x14ac:dyDescent="0.25">
      <c r="B1164" s="83" t="str">
        <f t="shared" si="130"/>
        <v/>
      </c>
      <c r="L1164" s="27" t="str">
        <f t="shared" si="128"/>
        <v/>
      </c>
      <c r="N1164" s="46" t="str">
        <f t="shared" si="131"/>
        <v/>
      </c>
      <c r="Q1164" s="28" t="str">
        <f t="shared" si="129"/>
        <v/>
      </c>
      <c r="T1164" s="30">
        <f t="shared" si="132"/>
        <v>0</v>
      </c>
      <c r="U1164" s="30">
        <f t="shared" si="133"/>
        <v>0</v>
      </c>
      <c r="X1164" s="67" t="str">
        <f t="shared" si="134"/>
        <v/>
      </c>
      <c r="Y1164" s="31"/>
      <c r="Z1164" s="30" t="str">
        <f t="shared" si="135"/>
        <v/>
      </c>
    </row>
    <row r="1165" spans="2:26" ht="25.5" customHeight="1" x14ac:dyDescent="0.25">
      <c r="B1165" s="83" t="str">
        <f t="shared" si="130"/>
        <v/>
      </c>
      <c r="L1165" s="27" t="str">
        <f t="shared" si="128"/>
        <v/>
      </c>
      <c r="N1165" s="46" t="str">
        <f t="shared" si="131"/>
        <v/>
      </c>
      <c r="Q1165" s="28" t="str">
        <f t="shared" si="129"/>
        <v/>
      </c>
      <c r="T1165" s="30">
        <f t="shared" si="132"/>
        <v>0</v>
      </c>
      <c r="U1165" s="30">
        <f t="shared" si="133"/>
        <v>0</v>
      </c>
      <c r="X1165" s="67" t="str">
        <f t="shared" si="134"/>
        <v/>
      </c>
      <c r="Y1165" s="31"/>
      <c r="Z1165" s="30" t="str">
        <f t="shared" si="135"/>
        <v/>
      </c>
    </row>
    <row r="1166" spans="2:26" ht="25.5" customHeight="1" x14ac:dyDescent="0.25">
      <c r="B1166" s="83" t="str">
        <f t="shared" si="130"/>
        <v/>
      </c>
      <c r="L1166" s="27" t="str">
        <f t="shared" si="128"/>
        <v/>
      </c>
      <c r="N1166" s="46" t="str">
        <f t="shared" si="131"/>
        <v/>
      </c>
      <c r="Q1166" s="28" t="str">
        <f t="shared" si="129"/>
        <v/>
      </c>
      <c r="T1166" s="30">
        <f t="shared" si="132"/>
        <v>0</v>
      </c>
      <c r="U1166" s="30">
        <f t="shared" si="133"/>
        <v>0</v>
      </c>
      <c r="X1166" s="67" t="str">
        <f t="shared" si="134"/>
        <v/>
      </c>
      <c r="Y1166" s="31"/>
      <c r="Z1166" s="30" t="str">
        <f t="shared" si="135"/>
        <v/>
      </c>
    </row>
    <row r="1167" spans="2:26" ht="25.5" customHeight="1" x14ac:dyDescent="0.25">
      <c r="B1167" s="83" t="str">
        <f t="shared" si="130"/>
        <v/>
      </c>
      <c r="L1167" s="27" t="str">
        <f t="shared" si="128"/>
        <v/>
      </c>
      <c r="N1167" s="46" t="str">
        <f t="shared" si="131"/>
        <v/>
      </c>
      <c r="Q1167" s="28" t="str">
        <f t="shared" si="129"/>
        <v/>
      </c>
      <c r="T1167" s="30">
        <f t="shared" si="132"/>
        <v>0</v>
      </c>
      <c r="U1167" s="30">
        <f t="shared" si="133"/>
        <v>0</v>
      </c>
      <c r="X1167" s="67" t="str">
        <f t="shared" si="134"/>
        <v/>
      </c>
      <c r="Y1167" s="31"/>
      <c r="Z1167" s="30" t="str">
        <f t="shared" si="135"/>
        <v/>
      </c>
    </row>
    <row r="1168" spans="2:26" ht="25.5" customHeight="1" x14ac:dyDescent="0.25">
      <c r="B1168" s="83" t="str">
        <f t="shared" si="130"/>
        <v/>
      </c>
      <c r="L1168" s="27" t="str">
        <f t="shared" si="128"/>
        <v/>
      </c>
      <c r="N1168" s="46" t="str">
        <f t="shared" si="131"/>
        <v/>
      </c>
      <c r="Q1168" s="28" t="str">
        <f t="shared" si="129"/>
        <v/>
      </c>
      <c r="T1168" s="30">
        <f t="shared" si="132"/>
        <v>0</v>
      </c>
      <c r="U1168" s="30">
        <f t="shared" si="133"/>
        <v>0</v>
      </c>
      <c r="X1168" s="67" t="str">
        <f t="shared" si="134"/>
        <v/>
      </c>
      <c r="Y1168" s="31"/>
      <c r="Z1168" s="30" t="str">
        <f t="shared" si="135"/>
        <v/>
      </c>
    </row>
    <row r="1169" spans="2:26" ht="25.5" customHeight="1" x14ac:dyDescent="0.25">
      <c r="B1169" s="83" t="str">
        <f t="shared" si="130"/>
        <v/>
      </c>
      <c r="L1169" s="27" t="str">
        <f t="shared" si="128"/>
        <v/>
      </c>
      <c r="N1169" s="46" t="str">
        <f t="shared" si="131"/>
        <v/>
      </c>
      <c r="Q1169" s="28" t="str">
        <f t="shared" si="129"/>
        <v/>
      </c>
      <c r="T1169" s="30">
        <f t="shared" si="132"/>
        <v>0</v>
      </c>
      <c r="U1169" s="30">
        <f t="shared" si="133"/>
        <v>0</v>
      </c>
      <c r="X1169" s="67" t="str">
        <f t="shared" si="134"/>
        <v/>
      </c>
      <c r="Y1169" s="31"/>
      <c r="Z1169" s="30" t="str">
        <f t="shared" si="135"/>
        <v/>
      </c>
    </row>
    <row r="1170" spans="2:26" ht="25.5" customHeight="1" x14ac:dyDescent="0.25">
      <c r="B1170" s="83" t="str">
        <f t="shared" si="130"/>
        <v/>
      </c>
      <c r="L1170" s="27" t="str">
        <f t="shared" si="128"/>
        <v/>
      </c>
      <c r="N1170" s="46" t="str">
        <f t="shared" si="131"/>
        <v/>
      </c>
      <c r="Q1170" s="28" t="str">
        <f t="shared" si="129"/>
        <v/>
      </c>
      <c r="T1170" s="30">
        <f t="shared" si="132"/>
        <v>0</v>
      </c>
      <c r="U1170" s="30">
        <f t="shared" si="133"/>
        <v>0</v>
      </c>
      <c r="X1170" s="67" t="str">
        <f t="shared" si="134"/>
        <v/>
      </c>
      <c r="Y1170" s="31"/>
      <c r="Z1170" s="30" t="str">
        <f t="shared" si="135"/>
        <v/>
      </c>
    </row>
    <row r="1171" spans="2:26" ht="25.5" customHeight="1" x14ac:dyDescent="0.25">
      <c r="B1171" s="83" t="str">
        <f t="shared" si="130"/>
        <v/>
      </c>
      <c r="L1171" s="27" t="str">
        <f t="shared" si="128"/>
        <v/>
      </c>
      <c r="N1171" s="46" t="str">
        <f t="shared" si="131"/>
        <v/>
      </c>
      <c r="Q1171" s="28" t="str">
        <f t="shared" si="129"/>
        <v/>
      </c>
      <c r="T1171" s="30">
        <f t="shared" si="132"/>
        <v>0</v>
      </c>
      <c r="U1171" s="30">
        <f t="shared" si="133"/>
        <v>0</v>
      </c>
      <c r="X1171" s="67" t="str">
        <f t="shared" si="134"/>
        <v/>
      </c>
      <c r="Y1171" s="31"/>
      <c r="Z1171" s="30" t="str">
        <f t="shared" si="135"/>
        <v/>
      </c>
    </row>
    <row r="1172" spans="2:26" ht="25.5" customHeight="1" x14ac:dyDescent="0.25">
      <c r="B1172" s="83" t="str">
        <f t="shared" si="130"/>
        <v/>
      </c>
      <c r="L1172" s="27" t="str">
        <f t="shared" si="128"/>
        <v/>
      </c>
      <c r="N1172" s="46" t="str">
        <f t="shared" si="131"/>
        <v/>
      </c>
      <c r="Q1172" s="28" t="str">
        <f t="shared" si="129"/>
        <v/>
      </c>
      <c r="T1172" s="30">
        <f t="shared" si="132"/>
        <v>0</v>
      </c>
      <c r="U1172" s="30">
        <f t="shared" si="133"/>
        <v>0</v>
      </c>
      <c r="X1172" s="67" t="str">
        <f t="shared" si="134"/>
        <v/>
      </c>
      <c r="Y1172" s="31"/>
      <c r="Z1172" s="30" t="str">
        <f t="shared" si="135"/>
        <v/>
      </c>
    </row>
    <row r="1173" spans="2:26" ht="25.5" customHeight="1" x14ac:dyDescent="0.25">
      <c r="B1173" s="83" t="str">
        <f t="shared" si="130"/>
        <v/>
      </c>
      <c r="L1173" s="27" t="str">
        <f t="shared" si="128"/>
        <v/>
      </c>
      <c r="N1173" s="46" t="str">
        <f t="shared" si="131"/>
        <v/>
      </c>
      <c r="Q1173" s="28" t="str">
        <f t="shared" si="129"/>
        <v/>
      </c>
      <c r="T1173" s="30">
        <f t="shared" si="132"/>
        <v>0</v>
      </c>
      <c r="U1173" s="30">
        <f t="shared" si="133"/>
        <v>0</v>
      </c>
      <c r="X1173" s="67" t="str">
        <f t="shared" si="134"/>
        <v/>
      </c>
      <c r="Y1173" s="31"/>
      <c r="Z1173" s="30" t="str">
        <f t="shared" si="135"/>
        <v/>
      </c>
    </row>
    <row r="1174" spans="2:26" ht="25.5" customHeight="1" x14ac:dyDescent="0.25">
      <c r="B1174" s="83" t="str">
        <f t="shared" si="130"/>
        <v/>
      </c>
      <c r="L1174" s="27" t="str">
        <f t="shared" si="128"/>
        <v/>
      </c>
      <c r="N1174" s="46" t="str">
        <f t="shared" si="131"/>
        <v/>
      </c>
      <c r="Q1174" s="28" t="str">
        <f t="shared" si="129"/>
        <v/>
      </c>
      <c r="T1174" s="30">
        <f t="shared" si="132"/>
        <v>0</v>
      </c>
      <c r="U1174" s="30">
        <f t="shared" si="133"/>
        <v>0</v>
      </c>
      <c r="X1174" s="67" t="str">
        <f t="shared" si="134"/>
        <v/>
      </c>
      <c r="Y1174" s="31"/>
      <c r="Z1174" s="30" t="str">
        <f t="shared" si="135"/>
        <v/>
      </c>
    </row>
    <row r="1175" spans="2:26" ht="25.5" customHeight="1" x14ac:dyDescent="0.25">
      <c r="B1175" s="83" t="str">
        <f t="shared" si="130"/>
        <v/>
      </c>
      <c r="L1175" s="27" t="str">
        <f t="shared" si="128"/>
        <v/>
      </c>
      <c r="N1175" s="46" t="str">
        <f t="shared" si="131"/>
        <v/>
      </c>
      <c r="Q1175" s="28" t="str">
        <f t="shared" si="129"/>
        <v/>
      </c>
      <c r="T1175" s="30">
        <f t="shared" si="132"/>
        <v>0</v>
      </c>
      <c r="U1175" s="30">
        <f t="shared" si="133"/>
        <v>0</v>
      </c>
      <c r="X1175" s="67" t="str">
        <f t="shared" si="134"/>
        <v/>
      </c>
      <c r="Y1175" s="31"/>
      <c r="Z1175" s="30" t="str">
        <f t="shared" si="135"/>
        <v/>
      </c>
    </row>
    <row r="1176" spans="2:26" ht="25.5" customHeight="1" x14ac:dyDescent="0.25">
      <c r="B1176" s="83" t="str">
        <f t="shared" si="130"/>
        <v/>
      </c>
      <c r="L1176" s="27" t="str">
        <f t="shared" si="128"/>
        <v/>
      </c>
      <c r="N1176" s="46" t="str">
        <f t="shared" si="131"/>
        <v/>
      </c>
      <c r="Q1176" s="28" t="str">
        <f t="shared" si="129"/>
        <v/>
      </c>
      <c r="T1176" s="30">
        <f t="shared" si="132"/>
        <v>0</v>
      </c>
      <c r="U1176" s="30">
        <f t="shared" si="133"/>
        <v>0</v>
      </c>
      <c r="X1176" s="67" t="str">
        <f t="shared" si="134"/>
        <v/>
      </c>
      <c r="Y1176" s="31"/>
      <c r="Z1176" s="30" t="str">
        <f t="shared" si="135"/>
        <v/>
      </c>
    </row>
    <row r="1177" spans="2:26" ht="25.5" customHeight="1" x14ac:dyDescent="0.25">
      <c r="B1177" s="83" t="str">
        <f t="shared" si="130"/>
        <v/>
      </c>
      <c r="L1177" s="27" t="str">
        <f t="shared" si="128"/>
        <v/>
      </c>
      <c r="N1177" s="46" t="str">
        <f t="shared" si="131"/>
        <v/>
      </c>
      <c r="Q1177" s="28" t="str">
        <f t="shared" si="129"/>
        <v/>
      </c>
      <c r="T1177" s="30">
        <f t="shared" si="132"/>
        <v>0</v>
      </c>
      <c r="U1177" s="30">
        <f t="shared" si="133"/>
        <v>0</v>
      </c>
      <c r="X1177" s="67" t="str">
        <f t="shared" si="134"/>
        <v/>
      </c>
      <c r="Y1177" s="31"/>
      <c r="Z1177" s="30" t="str">
        <f t="shared" si="135"/>
        <v/>
      </c>
    </row>
    <row r="1178" spans="2:26" ht="25.5" customHeight="1" x14ac:dyDescent="0.25">
      <c r="B1178" s="83" t="str">
        <f t="shared" si="130"/>
        <v/>
      </c>
      <c r="L1178" s="27" t="str">
        <f t="shared" si="128"/>
        <v/>
      </c>
      <c r="N1178" s="46" t="str">
        <f t="shared" si="131"/>
        <v/>
      </c>
      <c r="Q1178" s="28" t="str">
        <f t="shared" si="129"/>
        <v/>
      </c>
      <c r="T1178" s="30">
        <f t="shared" si="132"/>
        <v>0</v>
      </c>
      <c r="U1178" s="30">
        <f t="shared" si="133"/>
        <v>0</v>
      </c>
      <c r="X1178" s="67" t="str">
        <f t="shared" si="134"/>
        <v/>
      </c>
      <c r="Y1178" s="31"/>
      <c r="Z1178" s="30" t="str">
        <f t="shared" si="135"/>
        <v/>
      </c>
    </row>
    <row r="1179" spans="2:26" ht="25.5" customHeight="1" x14ac:dyDescent="0.25">
      <c r="B1179" s="83" t="str">
        <f t="shared" si="130"/>
        <v/>
      </c>
      <c r="L1179" s="27" t="str">
        <f t="shared" si="128"/>
        <v/>
      </c>
      <c r="N1179" s="46" t="str">
        <f t="shared" si="131"/>
        <v/>
      </c>
      <c r="Q1179" s="28" t="str">
        <f t="shared" si="129"/>
        <v/>
      </c>
      <c r="T1179" s="30">
        <f t="shared" si="132"/>
        <v>0</v>
      </c>
      <c r="U1179" s="30">
        <f t="shared" si="133"/>
        <v>0</v>
      </c>
      <c r="X1179" s="67" t="str">
        <f t="shared" si="134"/>
        <v/>
      </c>
      <c r="Y1179" s="31"/>
      <c r="Z1179" s="30" t="str">
        <f t="shared" si="135"/>
        <v/>
      </c>
    </row>
    <row r="1180" spans="2:26" ht="25.5" customHeight="1" x14ac:dyDescent="0.25">
      <c r="B1180" s="83" t="str">
        <f t="shared" si="130"/>
        <v/>
      </c>
      <c r="L1180" s="27" t="str">
        <f t="shared" si="128"/>
        <v/>
      </c>
      <c r="N1180" s="46" t="str">
        <f t="shared" si="131"/>
        <v/>
      </c>
      <c r="Q1180" s="28" t="str">
        <f t="shared" si="129"/>
        <v/>
      </c>
      <c r="T1180" s="30">
        <f t="shared" si="132"/>
        <v>0</v>
      </c>
      <c r="U1180" s="30">
        <f t="shared" si="133"/>
        <v>0</v>
      </c>
      <c r="X1180" s="67" t="str">
        <f t="shared" si="134"/>
        <v/>
      </c>
      <c r="Y1180" s="31"/>
      <c r="Z1180" s="30" t="str">
        <f t="shared" si="135"/>
        <v/>
      </c>
    </row>
    <row r="1181" spans="2:26" ht="25.5" customHeight="1" x14ac:dyDescent="0.25">
      <c r="B1181" s="83" t="str">
        <f t="shared" si="130"/>
        <v/>
      </c>
      <c r="L1181" s="27" t="str">
        <f t="shared" si="128"/>
        <v/>
      </c>
      <c r="N1181" s="46" t="str">
        <f t="shared" si="131"/>
        <v/>
      </c>
      <c r="Q1181" s="28" t="str">
        <f t="shared" si="129"/>
        <v/>
      </c>
      <c r="T1181" s="30">
        <f t="shared" si="132"/>
        <v>0</v>
      </c>
      <c r="U1181" s="30">
        <f t="shared" si="133"/>
        <v>0</v>
      </c>
      <c r="X1181" s="67" t="str">
        <f t="shared" si="134"/>
        <v/>
      </c>
      <c r="Y1181" s="31"/>
      <c r="Z1181" s="30" t="str">
        <f t="shared" si="135"/>
        <v/>
      </c>
    </row>
    <row r="1182" spans="2:26" ht="25.5" customHeight="1" x14ac:dyDescent="0.25">
      <c r="B1182" s="83" t="str">
        <f t="shared" si="130"/>
        <v/>
      </c>
      <c r="L1182" s="27" t="str">
        <f t="shared" si="128"/>
        <v/>
      </c>
      <c r="N1182" s="46" t="str">
        <f t="shared" si="131"/>
        <v/>
      </c>
      <c r="Q1182" s="28" t="str">
        <f t="shared" si="129"/>
        <v/>
      </c>
      <c r="T1182" s="30">
        <f t="shared" si="132"/>
        <v>0</v>
      </c>
      <c r="U1182" s="30">
        <f t="shared" si="133"/>
        <v>0</v>
      </c>
      <c r="X1182" s="67" t="str">
        <f t="shared" si="134"/>
        <v/>
      </c>
      <c r="Y1182" s="31"/>
      <c r="Z1182" s="30" t="str">
        <f t="shared" si="135"/>
        <v/>
      </c>
    </row>
    <row r="1183" spans="2:26" ht="25.5" customHeight="1" x14ac:dyDescent="0.25">
      <c r="B1183" s="83" t="str">
        <f t="shared" si="130"/>
        <v/>
      </c>
      <c r="L1183" s="27" t="str">
        <f t="shared" si="128"/>
        <v/>
      </c>
      <c r="N1183" s="46" t="str">
        <f t="shared" si="131"/>
        <v/>
      </c>
      <c r="Q1183" s="28" t="str">
        <f t="shared" si="129"/>
        <v/>
      </c>
      <c r="T1183" s="30">
        <f t="shared" si="132"/>
        <v>0</v>
      </c>
      <c r="U1183" s="30">
        <f t="shared" si="133"/>
        <v>0</v>
      </c>
      <c r="X1183" s="67" t="str">
        <f t="shared" si="134"/>
        <v/>
      </c>
      <c r="Y1183" s="31"/>
      <c r="Z1183" s="30" t="str">
        <f t="shared" si="135"/>
        <v/>
      </c>
    </row>
    <row r="1184" spans="2:26" ht="25.5" customHeight="1" x14ac:dyDescent="0.25">
      <c r="B1184" s="83" t="str">
        <f t="shared" si="130"/>
        <v/>
      </c>
      <c r="L1184" s="27" t="str">
        <f t="shared" si="128"/>
        <v/>
      </c>
      <c r="N1184" s="46" t="str">
        <f t="shared" si="131"/>
        <v/>
      </c>
      <c r="Q1184" s="28" t="str">
        <f t="shared" si="129"/>
        <v/>
      </c>
      <c r="T1184" s="30">
        <f t="shared" si="132"/>
        <v>0</v>
      </c>
      <c r="U1184" s="30">
        <f t="shared" si="133"/>
        <v>0</v>
      </c>
      <c r="X1184" s="67" t="str">
        <f t="shared" si="134"/>
        <v/>
      </c>
      <c r="Y1184" s="31"/>
      <c r="Z1184" s="30" t="str">
        <f t="shared" si="135"/>
        <v/>
      </c>
    </row>
    <row r="1185" spans="2:26" ht="25.5" customHeight="1" x14ac:dyDescent="0.25">
      <c r="B1185" s="83" t="str">
        <f t="shared" si="130"/>
        <v/>
      </c>
      <c r="L1185" s="27" t="str">
        <f t="shared" si="128"/>
        <v/>
      </c>
      <c r="N1185" s="46" t="str">
        <f t="shared" si="131"/>
        <v/>
      </c>
      <c r="Q1185" s="28" t="str">
        <f t="shared" si="129"/>
        <v/>
      </c>
      <c r="T1185" s="30">
        <f t="shared" si="132"/>
        <v>0</v>
      </c>
      <c r="U1185" s="30">
        <f t="shared" si="133"/>
        <v>0</v>
      </c>
      <c r="X1185" s="67" t="str">
        <f t="shared" si="134"/>
        <v/>
      </c>
      <c r="Y1185" s="31"/>
      <c r="Z1185" s="30" t="str">
        <f t="shared" si="135"/>
        <v/>
      </c>
    </row>
    <row r="1186" spans="2:26" ht="25.5" customHeight="1" x14ac:dyDescent="0.25">
      <c r="B1186" s="83" t="str">
        <f t="shared" si="130"/>
        <v/>
      </c>
      <c r="L1186" s="27" t="str">
        <f t="shared" si="128"/>
        <v/>
      </c>
      <c r="N1186" s="46" t="str">
        <f t="shared" si="131"/>
        <v/>
      </c>
      <c r="Q1186" s="28" t="str">
        <f t="shared" si="129"/>
        <v/>
      </c>
      <c r="T1186" s="30">
        <f t="shared" si="132"/>
        <v>0</v>
      </c>
      <c r="U1186" s="30">
        <f t="shared" si="133"/>
        <v>0</v>
      </c>
      <c r="X1186" s="67" t="str">
        <f t="shared" si="134"/>
        <v/>
      </c>
      <c r="Y1186" s="31"/>
      <c r="Z1186" s="30" t="str">
        <f t="shared" si="135"/>
        <v/>
      </c>
    </row>
    <row r="1187" spans="2:26" ht="25.5" customHeight="1" x14ac:dyDescent="0.25">
      <c r="B1187" s="83" t="str">
        <f t="shared" si="130"/>
        <v/>
      </c>
      <c r="L1187" s="27" t="str">
        <f t="shared" si="128"/>
        <v/>
      </c>
      <c r="N1187" s="46" t="str">
        <f t="shared" si="131"/>
        <v/>
      </c>
      <c r="Q1187" s="28" t="str">
        <f t="shared" si="129"/>
        <v/>
      </c>
      <c r="T1187" s="30">
        <f t="shared" si="132"/>
        <v>0</v>
      </c>
      <c r="U1187" s="30">
        <f t="shared" si="133"/>
        <v>0</v>
      </c>
      <c r="X1187" s="67" t="str">
        <f t="shared" si="134"/>
        <v/>
      </c>
      <c r="Y1187" s="31"/>
      <c r="Z1187" s="30" t="str">
        <f t="shared" si="135"/>
        <v/>
      </c>
    </row>
    <row r="1188" spans="2:26" ht="25.5" customHeight="1" x14ac:dyDescent="0.25">
      <c r="B1188" s="83" t="str">
        <f t="shared" si="130"/>
        <v/>
      </c>
      <c r="L1188" s="27" t="str">
        <f t="shared" si="128"/>
        <v/>
      </c>
      <c r="N1188" s="46" t="str">
        <f t="shared" si="131"/>
        <v/>
      </c>
      <c r="Q1188" s="28" t="str">
        <f t="shared" si="129"/>
        <v/>
      </c>
      <c r="T1188" s="30">
        <f t="shared" si="132"/>
        <v>0</v>
      </c>
      <c r="U1188" s="30">
        <f t="shared" si="133"/>
        <v>0</v>
      </c>
      <c r="X1188" s="67" t="str">
        <f t="shared" si="134"/>
        <v/>
      </c>
      <c r="Y1188" s="31"/>
      <c r="Z1188" s="30" t="str">
        <f t="shared" si="135"/>
        <v/>
      </c>
    </row>
    <row r="1189" spans="2:26" ht="25.5" customHeight="1" x14ac:dyDescent="0.25">
      <c r="B1189" s="83" t="str">
        <f t="shared" si="130"/>
        <v/>
      </c>
      <c r="L1189" s="27" t="str">
        <f t="shared" si="128"/>
        <v/>
      </c>
      <c r="N1189" s="46" t="str">
        <f t="shared" si="131"/>
        <v/>
      </c>
      <c r="Q1189" s="28" t="str">
        <f t="shared" si="129"/>
        <v/>
      </c>
      <c r="T1189" s="30">
        <f t="shared" si="132"/>
        <v>0</v>
      </c>
      <c r="U1189" s="30">
        <f t="shared" si="133"/>
        <v>0</v>
      </c>
      <c r="X1189" s="67" t="str">
        <f t="shared" si="134"/>
        <v/>
      </c>
      <c r="Y1189" s="31"/>
      <c r="Z1189" s="30" t="str">
        <f t="shared" si="135"/>
        <v/>
      </c>
    </row>
    <row r="1190" spans="2:26" ht="25.5" customHeight="1" x14ac:dyDescent="0.25">
      <c r="B1190" s="83" t="str">
        <f t="shared" si="130"/>
        <v/>
      </c>
      <c r="L1190" s="27" t="str">
        <f t="shared" si="128"/>
        <v/>
      </c>
      <c r="N1190" s="46" t="str">
        <f t="shared" si="131"/>
        <v/>
      </c>
      <c r="Q1190" s="28" t="str">
        <f t="shared" si="129"/>
        <v/>
      </c>
      <c r="T1190" s="30">
        <f t="shared" si="132"/>
        <v>0</v>
      </c>
      <c r="U1190" s="30">
        <f t="shared" si="133"/>
        <v>0</v>
      </c>
      <c r="X1190" s="67" t="str">
        <f t="shared" si="134"/>
        <v/>
      </c>
      <c r="Y1190" s="31"/>
      <c r="Z1190" s="30" t="str">
        <f t="shared" si="135"/>
        <v/>
      </c>
    </row>
    <row r="1191" spans="2:26" ht="25.5" customHeight="1" x14ac:dyDescent="0.25">
      <c r="B1191" s="83" t="str">
        <f t="shared" si="130"/>
        <v/>
      </c>
      <c r="L1191" s="27" t="str">
        <f t="shared" si="128"/>
        <v/>
      </c>
      <c r="N1191" s="46" t="str">
        <f t="shared" si="131"/>
        <v/>
      </c>
      <c r="Q1191" s="28" t="str">
        <f t="shared" si="129"/>
        <v/>
      </c>
      <c r="T1191" s="30">
        <f t="shared" si="132"/>
        <v>0</v>
      </c>
      <c r="U1191" s="30">
        <f t="shared" si="133"/>
        <v>0</v>
      </c>
      <c r="X1191" s="67" t="str">
        <f t="shared" si="134"/>
        <v/>
      </c>
      <c r="Y1191" s="31"/>
      <c r="Z1191" s="30" t="str">
        <f t="shared" si="135"/>
        <v/>
      </c>
    </row>
    <row r="1192" spans="2:26" ht="25.5" customHeight="1" x14ac:dyDescent="0.25">
      <c r="B1192" s="83" t="str">
        <f t="shared" si="130"/>
        <v/>
      </c>
      <c r="L1192" s="27" t="str">
        <f t="shared" si="128"/>
        <v/>
      </c>
      <c r="N1192" s="46" t="str">
        <f t="shared" si="131"/>
        <v/>
      </c>
      <c r="Q1192" s="28" t="str">
        <f t="shared" si="129"/>
        <v/>
      </c>
      <c r="T1192" s="30">
        <f t="shared" si="132"/>
        <v>0</v>
      </c>
      <c r="U1192" s="30">
        <f t="shared" si="133"/>
        <v>0</v>
      </c>
      <c r="X1192" s="67" t="str">
        <f t="shared" si="134"/>
        <v/>
      </c>
      <c r="Y1192" s="31"/>
      <c r="Z1192" s="30" t="str">
        <f t="shared" si="135"/>
        <v/>
      </c>
    </row>
    <row r="1193" spans="2:26" ht="25.5" customHeight="1" x14ac:dyDescent="0.25">
      <c r="B1193" s="83" t="str">
        <f t="shared" si="130"/>
        <v/>
      </c>
      <c r="L1193" s="27" t="str">
        <f t="shared" si="128"/>
        <v/>
      </c>
      <c r="N1193" s="46" t="str">
        <f t="shared" si="131"/>
        <v/>
      </c>
      <c r="Q1193" s="28" t="str">
        <f t="shared" si="129"/>
        <v/>
      </c>
      <c r="T1193" s="30">
        <f t="shared" si="132"/>
        <v>0</v>
      </c>
      <c r="U1193" s="30">
        <f t="shared" si="133"/>
        <v>0</v>
      </c>
      <c r="X1193" s="67" t="str">
        <f t="shared" si="134"/>
        <v/>
      </c>
      <c r="Y1193" s="31"/>
      <c r="Z1193" s="30" t="str">
        <f t="shared" si="135"/>
        <v/>
      </c>
    </row>
    <row r="1194" spans="2:26" ht="25.5" customHeight="1" x14ac:dyDescent="0.25">
      <c r="B1194" s="83" t="str">
        <f t="shared" si="130"/>
        <v/>
      </c>
      <c r="L1194" s="27" t="str">
        <f t="shared" si="128"/>
        <v/>
      </c>
      <c r="N1194" s="46" t="str">
        <f t="shared" si="131"/>
        <v/>
      </c>
      <c r="Q1194" s="28" t="str">
        <f t="shared" si="129"/>
        <v/>
      </c>
      <c r="T1194" s="30">
        <f t="shared" si="132"/>
        <v>0</v>
      </c>
      <c r="U1194" s="30">
        <f t="shared" si="133"/>
        <v>0</v>
      </c>
      <c r="X1194" s="67" t="str">
        <f t="shared" si="134"/>
        <v/>
      </c>
      <c r="Y1194" s="31"/>
      <c r="Z1194" s="30" t="str">
        <f t="shared" si="135"/>
        <v/>
      </c>
    </row>
    <row r="1195" spans="2:26" ht="25.5" customHeight="1" x14ac:dyDescent="0.25">
      <c r="B1195" s="83" t="str">
        <f t="shared" si="130"/>
        <v/>
      </c>
      <c r="L1195" s="27" t="str">
        <f t="shared" si="128"/>
        <v/>
      </c>
      <c r="N1195" s="46" t="str">
        <f t="shared" si="131"/>
        <v/>
      </c>
      <c r="Q1195" s="28" t="str">
        <f t="shared" si="129"/>
        <v/>
      </c>
      <c r="T1195" s="30">
        <f t="shared" si="132"/>
        <v>0</v>
      </c>
      <c r="U1195" s="30">
        <f t="shared" si="133"/>
        <v>0</v>
      </c>
      <c r="X1195" s="67" t="str">
        <f t="shared" si="134"/>
        <v/>
      </c>
      <c r="Y1195" s="31"/>
      <c r="Z1195" s="30" t="str">
        <f t="shared" si="135"/>
        <v/>
      </c>
    </row>
    <row r="1196" spans="2:26" ht="25.5" customHeight="1" x14ac:dyDescent="0.25">
      <c r="B1196" s="83" t="str">
        <f t="shared" si="130"/>
        <v/>
      </c>
      <c r="L1196" s="27" t="str">
        <f t="shared" si="128"/>
        <v/>
      </c>
      <c r="N1196" s="46" t="str">
        <f t="shared" si="131"/>
        <v/>
      </c>
      <c r="Q1196" s="28" t="str">
        <f t="shared" si="129"/>
        <v/>
      </c>
      <c r="T1196" s="30">
        <f t="shared" si="132"/>
        <v>0</v>
      </c>
      <c r="U1196" s="30">
        <f t="shared" si="133"/>
        <v>0</v>
      </c>
      <c r="X1196" s="67" t="str">
        <f t="shared" si="134"/>
        <v/>
      </c>
      <c r="Y1196" s="31"/>
      <c r="Z1196" s="30" t="str">
        <f t="shared" si="135"/>
        <v/>
      </c>
    </row>
    <row r="1197" spans="2:26" ht="25.5" customHeight="1" x14ac:dyDescent="0.25">
      <c r="B1197" s="83" t="str">
        <f t="shared" si="130"/>
        <v/>
      </c>
      <c r="L1197" s="27" t="str">
        <f t="shared" si="128"/>
        <v/>
      </c>
      <c r="N1197" s="46" t="str">
        <f t="shared" si="131"/>
        <v/>
      </c>
      <c r="Q1197" s="28" t="str">
        <f t="shared" si="129"/>
        <v/>
      </c>
      <c r="T1197" s="30">
        <f t="shared" si="132"/>
        <v>0</v>
      </c>
      <c r="U1197" s="30">
        <f t="shared" si="133"/>
        <v>0</v>
      </c>
      <c r="X1197" s="67" t="str">
        <f t="shared" si="134"/>
        <v/>
      </c>
      <c r="Y1197" s="31"/>
      <c r="Z1197" s="30" t="str">
        <f t="shared" si="135"/>
        <v/>
      </c>
    </row>
    <row r="1198" spans="2:26" ht="25.5" customHeight="1" x14ac:dyDescent="0.25">
      <c r="B1198" s="83" t="str">
        <f t="shared" si="130"/>
        <v/>
      </c>
      <c r="L1198" s="27" t="str">
        <f t="shared" si="128"/>
        <v/>
      </c>
      <c r="N1198" s="46" t="str">
        <f t="shared" si="131"/>
        <v/>
      </c>
      <c r="Q1198" s="28" t="str">
        <f t="shared" si="129"/>
        <v/>
      </c>
      <c r="T1198" s="30">
        <f t="shared" si="132"/>
        <v>0</v>
      </c>
      <c r="U1198" s="30">
        <f t="shared" si="133"/>
        <v>0</v>
      </c>
      <c r="X1198" s="67" t="str">
        <f t="shared" si="134"/>
        <v/>
      </c>
      <c r="Y1198" s="31"/>
      <c r="Z1198" s="30" t="str">
        <f t="shared" si="135"/>
        <v/>
      </c>
    </row>
    <row r="1199" spans="2:26" ht="25.5" customHeight="1" x14ac:dyDescent="0.25">
      <c r="B1199" s="83" t="str">
        <f t="shared" si="130"/>
        <v/>
      </c>
      <c r="L1199" s="27" t="str">
        <f t="shared" si="128"/>
        <v/>
      </c>
      <c r="N1199" s="46" t="str">
        <f t="shared" si="131"/>
        <v/>
      </c>
      <c r="Q1199" s="28" t="str">
        <f t="shared" si="129"/>
        <v/>
      </c>
      <c r="T1199" s="30">
        <f t="shared" si="132"/>
        <v>0</v>
      </c>
      <c r="U1199" s="30">
        <f t="shared" si="133"/>
        <v>0</v>
      </c>
      <c r="X1199" s="67" t="str">
        <f t="shared" si="134"/>
        <v/>
      </c>
      <c r="Y1199" s="31"/>
      <c r="Z1199" s="30" t="str">
        <f t="shared" si="135"/>
        <v/>
      </c>
    </row>
    <row r="1200" spans="2:26" ht="25.5" customHeight="1" x14ac:dyDescent="0.25">
      <c r="B1200" s="83" t="str">
        <f t="shared" si="130"/>
        <v/>
      </c>
      <c r="L1200" s="27" t="str">
        <f t="shared" si="128"/>
        <v/>
      </c>
      <c r="N1200" s="46" t="str">
        <f t="shared" si="131"/>
        <v/>
      </c>
      <c r="Q1200" s="28" t="str">
        <f t="shared" si="129"/>
        <v/>
      </c>
      <c r="T1200" s="30">
        <f t="shared" si="132"/>
        <v>0</v>
      </c>
      <c r="U1200" s="30">
        <f t="shared" si="133"/>
        <v>0</v>
      </c>
      <c r="X1200" s="67" t="str">
        <f t="shared" si="134"/>
        <v/>
      </c>
      <c r="Y1200" s="31"/>
      <c r="Z1200" s="30" t="str">
        <f t="shared" si="135"/>
        <v/>
      </c>
    </row>
  </sheetData>
  <sheetProtection algorithmName="SHA-512" hashValue="/gDw9KmZOy+/z4kyMYsmGbPLQBGx2EiMITMNKyaIDEsOYV0K+8d9bDL/Q567AbXryqEKcOsWwQPMX3+DanHvGw==" saltValue="YscyhpWs7dlUKrfiTp+DdA==" spinCount="100000" sheet="1" objects="1" scenarios="1"/>
  <autoFilter ref="A1:Z1200"/>
  <sortState ref="A2:Z147">
    <sortCondition ref="I2:I147"/>
  </sortState>
  <phoneticPr fontId="16" type="noConversion"/>
  <dataValidations xWindow="509" yWindow="236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140" activePane="bottomRight" state="frozen"/>
      <selection pane="topRight" activeCell="G1" sqref="G1"/>
      <selection pane="bottomLeft" activeCell="A2" sqref="A2"/>
      <selection pane="bottomRight" activeCell="L146" sqref="L146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2157</v>
      </c>
      <c r="B2" s="70" t="str">
        <f>IF(I2&lt;&gt;"",IF(LEN(I2)&gt;9,LEFT(I2,10),"sai PO"),"")</f>
        <v>4144564782</v>
      </c>
      <c r="C2" s="14"/>
      <c r="D2" s="14"/>
      <c r="E2" s="15"/>
      <c r="F2" s="14"/>
      <c r="G2" s="15" t="s">
        <v>413</v>
      </c>
      <c r="H2" s="15"/>
      <c r="I2" s="15" t="s">
        <v>2206</v>
      </c>
      <c r="J2" s="56" t="str">
        <f>IF(G2&lt;&gt;"",VLOOKUP(G2,'nhân viên sale'!$A$2:$B$1624,2,0),"")</f>
        <v>HN003</v>
      </c>
      <c r="K2" s="15" t="s">
        <v>30</v>
      </c>
      <c r="L2" s="27" t="str">
        <f>IF(K2&lt;&gt;"",VLOOKUP(K2,tenhang,2,0),"")</f>
        <v>Bắp bò muối 200g</v>
      </c>
      <c r="M2" s="16"/>
      <c r="N2" s="46" t="str">
        <f>IF(K2&lt;&gt;"","K-C6","")</f>
        <v>K-C6</v>
      </c>
      <c r="O2" s="15"/>
      <c r="P2" s="15"/>
      <c r="Q2" s="28" t="str">
        <f>IF(K2&lt;&gt;"",VLOOKUP(K2,tenhang,3,0),"")</f>
        <v>Túi</v>
      </c>
      <c r="R2" s="29">
        <v>5</v>
      </c>
      <c r="S2" s="29"/>
      <c r="T2" s="30">
        <f>IF(K2&lt;&gt;"",VLOOKUP(K2,tenhang,4,0),0)</f>
        <v>87787</v>
      </c>
      <c r="U2" s="30">
        <f>R2*T2</f>
        <v>438935</v>
      </c>
      <c r="V2" s="29"/>
      <c r="W2" s="29"/>
      <c r="X2" s="67">
        <f>IF(K2&lt;&gt;"",8,"")</f>
        <v>8</v>
      </c>
      <c r="Y2" s="31"/>
      <c r="Z2" s="30">
        <f>IF(K2&lt;&gt;"",ROUND(U2*X2*1%,0),"")</f>
        <v>35115</v>
      </c>
    </row>
    <row r="3" spans="1:26" ht="25.5" customHeight="1" x14ac:dyDescent="0.25">
      <c r="A3" s="88" t="s">
        <v>2157</v>
      </c>
      <c r="B3" s="70" t="str">
        <f>IF(I3&lt;&gt;"",IF(LEN(I3)&gt;9,LEFT(I3,10),"sai PO"),"")</f>
        <v>4144564782</v>
      </c>
      <c r="C3" s="74"/>
      <c r="D3" s="74"/>
      <c r="E3" s="75"/>
      <c r="F3" s="74"/>
      <c r="G3" s="75" t="s">
        <v>413</v>
      </c>
      <c r="H3" s="75"/>
      <c r="I3" s="75" t="s">
        <v>2206</v>
      </c>
      <c r="J3" s="56" t="str">
        <f>IF(G3&lt;&gt;"",VLOOKUP(G3,'nhân viên sale'!$A$2:$B$1624,2,0),"")</f>
        <v>HN003</v>
      </c>
      <c r="K3" s="75" t="s">
        <v>55</v>
      </c>
      <c r="L3" s="27" t="str">
        <f>IF(K3&lt;&gt;"",VLOOKUP(K3,tenhang,2,0),"")</f>
        <v>Gà muối 500g</v>
      </c>
      <c r="M3" s="75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5</v>
      </c>
      <c r="S3" s="77"/>
      <c r="T3" s="30">
        <f>IF(K3&lt;&gt;"",VLOOKUP(K3,tenhang,4,0),0)</f>
        <v>111058</v>
      </c>
      <c r="U3" s="30">
        <f>R3*T3</f>
        <v>555290</v>
      </c>
      <c r="V3" s="77"/>
      <c r="W3" s="77"/>
      <c r="X3" s="67">
        <f>IF(K3&lt;&gt;"",8,"")</f>
        <v>8</v>
      </c>
      <c r="Y3" s="31"/>
      <c r="Z3" s="30">
        <f>IF(K3&lt;&gt;"",ROUND(U3*X3*1%,0),"")</f>
        <v>44423</v>
      </c>
    </row>
    <row r="4" spans="1:26" ht="25.5" customHeight="1" x14ac:dyDescent="0.25">
      <c r="A4" s="88" t="s">
        <v>2157</v>
      </c>
      <c r="B4" s="70" t="str">
        <f>IF(I4&lt;&gt;"",IF(LEN(I4)&gt;9,LEFT(I4,10),"sai PO"),"")</f>
        <v>4145019284</v>
      </c>
      <c r="C4" s="74"/>
      <c r="D4" s="74"/>
      <c r="E4" s="75"/>
      <c r="F4" s="74"/>
      <c r="G4" s="75" t="s">
        <v>328</v>
      </c>
      <c r="H4" s="75"/>
      <c r="I4" s="75" t="s">
        <v>2201</v>
      </c>
      <c r="J4" s="56" t="str">
        <f>IF(G4&lt;&gt;"",VLOOKUP(G4,'nhân viên sale'!$A$2:$B$1624,2,0),"")</f>
        <v>HN004</v>
      </c>
      <c r="K4" s="75" t="s">
        <v>39</v>
      </c>
      <c r="L4" s="27" t="str">
        <f>IF(K4&lt;&gt;"",VLOOKUP(K4,tenhang,2,0),"")</f>
        <v>Chân giò heo muối 300g</v>
      </c>
      <c r="M4" s="75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20</v>
      </c>
      <c r="S4" s="77"/>
      <c r="T4" s="30">
        <f>IF(K4&lt;&gt;"",VLOOKUP(K4,tenhang,4,0),0)</f>
        <v>73431</v>
      </c>
      <c r="U4" s="30">
        <f>R4*T4</f>
        <v>1468620</v>
      </c>
      <c r="V4" s="77"/>
      <c r="W4" s="77"/>
      <c r="X4" s="67">
        <f>IF(K4&lt;&gt;"",8,"")</f>
        <v>8</v>
      </c>
      <c r="Y4" s="31"/>
      <c r="Z4" s="30">
        <f>IF(K4&lt;&gt;"",ROUND(U4*X4*1%,0),"")</f>
        <v>117490</v>
      </c>
    </row>
    <row r="5" spans="1:26" ht="25.5" customHeight="1" x14ac:dyDescent="0.25">
      <c r="A5" s="88" t="s">
        <v>2157</v>
      </c>
      <c r="B5" s="70" t="str">
        <f>IF(I5&lt;&gt;"",IF(LEN(I5)&gt;9,LEFT(I5,10),"sai PO"),"")</f>
        <v>4145019284</v>
      </c>
      <c r="C5" s="74"/>
      <c r="D5" s="74"/>
      <c r="E5" s="75"/>
      <c r="F5" s="74"/>
      <c r="G5" s="75" t="s">
        <v>328</v>
      </c>
      <c r="H5" s="75"/>
      <c r="I5" s="75" t="s">
        <v>2201</v>
      </c>
      <c r="J5" s="56" t="str">
        <f>IF(G5&lt;&gt;"",VLOOKUP(G5,'nhân viên sale'!$A$2:$B$1624,2,0),"")</f>
        <v>HN004</v>
      </c>
      <c r="K5" s="75" t="s">
        <v>55</v>
      </c>
      <c r="L5" s="27" t="str">
        <f>IF(K5&lt;&gt;"",VLOOKUP(K5,tenhang,2,0),"")</f>
        <v>Gà muối 500g</v>
      </c>
      <c r="M5" s="75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20</v>
      </c>
      <c r="S5" s="77"/>
      <c r="T5" s="30">
        <f>IF(K5&lt;&gt;"",VLOOKUP(K5,tenhang,4,0),0)</f>
        <v>111058</v>
      </c>
      <c r="U5" s="30">
        <f>R5*T5</f>
        <v>2221160</v>
      </c>
      <c r="V5" s="77"/>
      <c r="W5" s="77"/>
      <c r="X5" s="67">
        <f>IF(K5&lt;&gt;"",8,"")</f>
        <v>8</v>
      </c>
      <c r="Y5" s="31"/>
      <c r="Z5" s="30">
        <f>IF(K5&lt;&gt;"",ROUND(U5*X5*1%,0),"")</f>
        <v>177693</v>
      </c>
    </row>
    <row r="6" spans="1:26" ht="25.5" customHeight="1" x14ac:dyDescent="0.25">
      <c r="A6" s="88" t="s">
        <v>2157</v>
      </c>
      <c r="B6" s="70" t="str">
        <f>IF(I6&lt;&gt;"",IF(LEN(I6)&gt;9,LEFT(I6,10),"sai PO"),"")</f>
        <v>4145019284</v>
      </c>
      <c r="C6" s="74"/>
      <c r="D6" s="74"/>
      <c r="E6" s="75"/>
      <c r="F6" s="74"/>
      <c r="G6" s="75" t="s">
        <v>328</v>
      </c>
      <c r="H6" s="75"/>
      <c r="I6" s="75" t="s">
        <v>2201</v>
      </c>
      <c r="J6" s="56" t="str">
        <f>IF(G6&lt;&gt;"",VLOOKUP(G6,'nhân viên sale'!$A$2:$B$1624,2,0),"")</f>
        <v>HN004</v>
      </c>
      <c r="K6" s="75" t="s">
        <v>37</v>
      </c>
      <c r="L6" s="27" t="str">
        <f>IF(K6&lt;&gt;"",VLOOKUP(K6,tenhang,2,0),"")</f>
        <v>Chả cốm 300g</v>
      </c>
      <c r="M6" s="75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10</v>
      </c>
      <c r="S6" s="77"/>
      <c r="T6" s="30">
        <f>IF(K6&lt;&gt;"",VLOOKUP(K6,tenhang,4,0),0)</f>
        <v>74250</v>
      </c>
      <c r="U6" s="30">
        <f>R6*T6</f>
        <v>742500</v>
      </c>
      <c r="V6" s="77"/>
      <c r="W6" s="77"/>
      <c r="X6" s="67">
        <f>IF(K6&lt;&gt;"",8,"")</f>
        <v>8</v>
      </c>
      <c r="Y6" s="31"/>
      <c r="Z6" s="30">
        <f>IF(K6&lt;&gt;"",ROUND(U6*X6*1%,0),"")</f>
        <v>59400</v>
      </c>
    </row>
    <row r="7" spans="1:26" ht="25.5" customHeight="1" x14ac:dyDescent="0.25">
      <c r="A7" s="88" t="s">
        <v>2157</v>
      </c>
      <c r="B7" s="70" t="str">
        <f>IF(I7&lt;&gt;"",IF(LEN(I7)&gt;9,LEFT(I7,10),"sai PO"),"")</f>
        <v>4145019284</v>
      </c>
      <c r="C7" s="74"/>
      <c r="D7" s="74"/>
      <c r="E7" s="75"/>
      <c r="F7" s="74"/>
      <c r="G7" s="75" t="s">
        <v>328</v>
      </c>
      <c r="H7" s="75"/>
      <c r="I7" s="75" t="s">
        <v>2201</v>
      </c>
      <c r="J7" s="56" t="str">
        <f>IF(G7&lt;&gt;"",VLOOKUP(G7,'nhân viên sale'!$A$2:$B$1624,2,0),"")</f>
        <v>HN004</v>
      </c>
      <c r="K7" s="75" t="s">
        <v>47</v>
      </c>
      <c r="L7" s="27" t="str">
        <f>IF(K7&lt;&gt;"",VLOOKUP(K7,tenhang,2,0),"")</f>
        <v>Đùi gà sốt cay 500g</v>
      </c>
      <c r="M7" s="16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10</v>
      </c>
      <c r="S7" s="77"/>
      <c r="T7" s="30">
        <f>IF(K7&lt;&gt;"",VLOOKUP(K7,tenhang,4,0),0)</f>
        <v>105400</v>
      </c>
      <c r="U7" s="30">
        <f>R7*T7</f>
        <v>1054000</v>
      </c>
      <c r="V7" s="77"/>
      <c r="W7" s="77"/>
      <c r="X7" s="67">
        <f>IF(K7&lt;&gt;"",8,"")</f>
        <v>8</v>
      </c>
      <c r="Y7" s="31"/>
      <c r="Z7" s="30">
        <f>IF(K7&lt;&gt;"",ROUND(U7*X7*1%,0),"")</f>
        <v>84320</v>
      </c>
    </row>
    <row r="8" spans="1:26" ht="25.5" customHeight="1" x14ac:dyDescent="0.25">
      <c r="A8" s="88" t="s">
        <v>2157</v>
      </c>
      <c r="B8" s="70" t="str">
        <f>IF(I8&lt;&gt;"",IF(LEN(I8)&gt;9,LEFT(I8,10),"sai PO"),"")</f>
        <v>4145019284</v>
      </c>
      <c r="C8" s="74"/>
      <c r="D8" s="74"/>
      <c r="E8" s="75"/>
      <c r="F8" s="74"/>
      <c r="G8" s="75" t="s">
        <v>328</v>
      </c>
      <c r="H8" s="75"/>
      <c r="I8" s="75" t="s">
        <v>2201</v>
      </c>
      <c r="J8" s="56" t="str">
        <f>IF(G8&lt;&gt;"",VLOOKUP(G8,'nhân viên sale'!$A$2:$B$1624,2,0),"")</f>
        <v>HN004</v>
      </c>
      <c r="K8" s="75" t="s">
        <v>43</v>
      </c>
      <c r="L8" s="27" t="str">
        <f>IF(K8&lt;&gt;"",VLOOKUP(K8,tenhang,2,0),"")</f>
        <v>Chân gà sốt cay 400g</v>
      </c>
      <c r="M8" s="16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10</v>
      </c>
      <c r="S8" s="77"/>
      <c r="T8" s="30">
        <f>IF(K8&lt;&gt;"",VLOOKUP(K8,tenhang,4,0),0)</f>
        <v>90750</v>
      </c>
      <c r="U8" s="30">
        <f>R8*T8</f>
        <v>907500</v>
      </c>
      <c r="V8" s="77"/>
      <c r="W8" s="77"/>
      <c r="X8" s="67">
        <f>IF(K8&lt;&gt;"",8,"")</f>
        <v>8</v>
      </c>
      <c r="Y8" s="31"/>
      <c r="Z8" s="30">
        <f>IF(K8&lt;&gt;"",ROUND(U8*X8*1%,0),"")</f>
        <v>72600</v>
      </c>
    </row>
    <row r="9" spans="1:26" ht="25.5" customHeight="1" x14ac:dyDescent="0.25">
      <c r="A9" s="88" t="s">
        <v>2157</v>
      </c>
      <c r="B9" s="70" t="str">
        <f>IF(I9&lt;&gt;"",IF(LEN(I9)&gt;9,LEFT(I9,10),"sai PO"),"")</f>
        <v>4145019284</v>
      </c>
      <c r="C9" s="74"/>
      <c r="D9" s="74"/>
      <c r="E9" s="75"/>
      <c r="F9" s="74"/>
      <c r="G9" s="75" t="s">
        <v>328</v>
      </c>
      <c r="H9" s="75"/>
      <c r="I9" s="75" t="s">
        <v>2201</v>
      </c>
      <c r="J9" s="56" t="str">
        <f>IF(G9&lt;&gt;"",VLOOKUP(G9,'nhân viên sale'!$A$2:$B$1624,2,0),"")</f>
        <v>HN004</v>
      </c>
      <c r="K9" s="75" t="s">
        <v>59</v>
      </c>
      <c r="L9" s="27" t="str">
        <f>IF(K9&lt;&gt;"",VLOOKUP(K9,tenhang,2,0),"")</f>
        <v>Giò Tai Lưỡi Xào 250g</v>
      </c>
      <c r="M9" s="16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10</v>
      </c>
      <c r="S9" s="77"/>
      <c r="T9" s="30">
        <f>IF(K9&lt;&gt;"",VLOOKUP(K9,tenhang,4,0),0)</f>
        <v>50182</v>
      </c>
      <c r="U9" s="30">
        <f>R9*T9</f>
        <v>501820</v>
      </c>
      <c r="V9" s="77"/>
      <c r="W9" s="77"/>
      <c r="X9" s="67">
        <f>IF(K9&lt;&gt;"",8,"")</f>
        <v>8</v>
      </c>
      <c r="Y9" s="31"/>
      <c r="Z9" s="30">
        <f>IF(K9&lt;&gt;"",ROUND(U9*X9*1%,0),"")</f>
        <v>40146</v>
      </c>
    </row>
    <row r="10" spans="1:26" ht="25.5" customHeight="1" x14ac:dyDescent="0.25">
      <c r="A10" s="88" t="s">
        <v>2157</v>
      </c>
      <c r="B10" s="70" t="str">
        <f>IF(I10&lt;&gt;"",IF(LEN(I10)&gt;9,LEFT(I10,10),"sai PO"),"")</f>
        <v>4145019284</v>
      </c>
      <c r="C10" s="74"/>
      <c r="D10" s="74"/>
      <c r="E10" s="75"/>
      <c r="F10" s="74"/>
      <c r="G10" s="75" t="s">
        <v>328</v>
      </c>
      <c r="H10" s="75"/>
      <c r="I10" s="75" t="s">
        <v>2201</v>
      </c>
      <c r="J10" s="56" t="str">
        <f>IF(G10&lt;&gt;"",VLOOKUP(G10,'nhân viên sale'!$A$2:$B$1624,2,0),"")</f>
        <v>HN004</v>
      </c>
      <c r="K10" s="75" t="s">
        <v>65</v>
      </c>
      <c r="L10" s="27" t="str">
        <f>IF(K10&lt;&gt;"",VLOOKUP(K10,tenhang,2,0),"")</f>
        <v>Mọc Nấm Hương 250g</v>
      </c>
      <c r="M10" s="16"/>
      <c r="N10" s="46" t="str">
        <f>IF(K10&lt;&gt;"","K-C6","")</f>
        <v>K-C6</v>
      </c>
      <c r="O10" s="75"/>
      <c r="P10" s="75"/>
      <c r="Q10" s="28" t="str">
        <f>IF(K10&lt;&gt;"",VLOOKUP(K10,tenhang,3,0),"")</f>
        <v>Túi</v>
      </c>
      <c r="R10" s="77">
        <v>10</v>
      </c>
      <c r="S10" s="77"/>
      <c r="T10" s="30">
        <f>IF(K10&lt;&gt;"",VLOOKUP(K10,tenhang,4,0),0)</f>
        <v>46000</v>
      </c>
      <c r="U10" s="30">
        <f>R10*T10</f>
        <v>460000</v>
      </c>
      <c r="V10" s="77"/>
      <c r="W10" s="77"/>
      <c r="X10" s="67">
        <f>IF(K10&lt;&gt;"",8,"")</f>
        <v>8</v>
      </c>
      <c r="Y10" s="31"/>
      <c r="Z10" s="30">
        <f>IF(K10&lt;&gt;"",ROUND(U10*X10*1%,0),"")</f>
        <v>36800</v>
      </c>
    </row>
    <row r="11" spans="1:26" ht="25.5" customHeight="1" x14ac:dyDescent="0.25">
      <c r="A11" s="88" t="s">
        <v>2157</v>
      </c>
      <c r="B11" s="70" t="str">
        <f>IF(I11&lt;&gt;"",IF(LEN(I11)&gt;9,LEFT(I11,10),"sai PO"),"")</f>
        <v>4145078772</v>
      </c>
      <c r="C11" s="74"/>
      <c r="D11" s="74"/>
      <c r="E11" s="75"/>
      <c r="F11" s="74"/>
      <c r="G11" s="75" t="s">
        <v>797</v>
      </c>
      <c r="H11" s="75"/>
      <c r="I11" s="75" t="s">
        <v>2220</v>
      </c>
      <c r="J11" s="56" t="str">
        <f>IF(G11&lt;&gt;"",VLOOKUP(G11,'nhân viên sale'!$A$2:$B$1624,2,0),"")</f>
        <v>HN004</v>
      </c>
      <c r="K11" s="75" t="s">
        <v>30</v>
      </c>
      <c r="L11" s="27" t="str">
        <f>IF(K11&lt;&gt;"",VLOOKUP(K11,tenhang,2,0),"")</f>
        <v>Bắp bò muối 200g</v>
      </c>
      <c r="M11" s="16"/>
      <c r="N11" s="46" t="str">
        <f>IF(K11&lt;&gt;"","K-C6","")</f>
        <v>K-C6</v>
      </c>
      <c r="O11" s="75"/>
      <c r="P11" s="75"/>
      <c r="Q11" s="28" t="str">
        <f>IF(K11&lt;&gt;"",VLOOKUP(K11,tenhang,3,0),"")</f>
        <v>Túi</v>
      </c>
      <c r="R11" s="77">
        <v>5</v>
      </c>
      <c r="S11" s="77"/>
      <c r="T11" s="30">
        <f>IF(K11&lt;&gt;"",VLOOKUP(K11,tenhang,4,0),0)</f>
        <v>87787</v>
      </c>
      <c r="U11" s="30">
        <f>R11*T11</f>
        <v>438935</v>
      </c>
      <c r="V11" s="77"/>
      <c r="W11" s="77"/>
      <c r="X11" s="67">
        <f>IF(K11&lt;&gt;"",8,"")</f>
        <v>8</v>
      </c>
      <c r="Y11" s="31"/>
      <c r="Z11" s="30">
        <f>IF(K11&lt;&gt;"",ROUND(U11*X11*1%,0),"")</f>
        <v>35115</v>
      </c>
    </row>
    <row r="12" spans="1:26" ht="25.5" customHeight="1" x14ac:dyDescent="0.25">
      <c r="A12" s="88" t="s">
        <v>2157</v>
      </c>
      <c r="B12" s="70" t="str">
        <f>IF(I12&lt;&gt;"",IF(LEN(I12)&gt;9,LEFT(I12,10),"sai PO"),"")</f>
        <v>4145078772</v>
      </c>
      <c r="C12" s="74"/>
      <c r="D12" s="74"/>
      <c r="E12" s="75"/>
      <c r="F12" s="74"/>
      <c r="G12" s="75" t="s">
        <v>797</v>
      </c>
      <c r="H12" s="75"/>
      <c r="I12" s="75" t="s">
        <v>2220</v>
      </c>
      <c r="J12" s="56" t="str">
        <f>IF(G12&lt;&gt;"",VLOOKUP(G12,'nhân viên sale'!$A$2:$B$1624,2,0),"")</f>
        <v>HN004</v>
      </c>
      <c r="K12" s="75" t="s">
        <v>39</v>
      </c>
      <c r="L12" s="27" t="str">
        <f>IF(K12&lt;&gt;"",VLOOKUP(K12,tenhang,2,0),"")</f>
        <v>Chân giò heo muối 300g</v>
      </c>
      <c r="M12" s="16"/>
      <c r="N12" s="46" t="str">
        <f>IF(K12&lt;&gt;"","K-C6","")</f>
        <v>K-C6</v>
      </c>
      <c r="O12" s="75"/>
      <c r="P12" s="75"/>
      <c r="Q12" s="28" t="str">
        <f>IF(K12&lt;&gt;"",VLOOKUP(K12,tenhang,3,0),"")</f>
        <v>Túi</v>
      </c>
      <c r="R12" s="77">
        <v>5</v>
      </c>
      <c r="S12" s="77"/>
      <c r="T12" s="30">
        <f>IF(K12&lt;&gt;"",VLOOKUP(K12,tenhang,4,0),0)</f>
        <v>73431</v>
      </c>
      <c r="U12" s="30">
        <f>R12*T12</f>
        <v>367155</v>
      </c>
      <c r="V12" s="77"/>
      <c r="W12" s="77"/>
      <c r="X12" s="67">
        <f>IF(K12&lt;&gt;"",8,"")</f>
        <v>8</v>
      </c>
      <c r="Y12" s="31"/>
      <c r="Z12" s="30">
        <f>IF(K12&lt;&gt;"",ROUND(U12*X12*1%,0),"")</f>
        <v>29372</v>
      </c>
    </row>
    <row r="13" spans="1:26" ht="25.5" customHeight="1" x14ac:dyDescent="0.25">
      <c r="A13" s="88" t="s">
        <v>2157</v>
      </c>
      <c r="B13" s="70" t="str">
        <f>IF(I13&lt;&gt;"",IF(LEN(I13)&gt;9,LEFT(I13,10),"sai PO"),"")</f>
        <v>4145078772</v>
      </c>
      <c r="C13" s="74"/>
      <c r="D13" s="74"/>
      <c r="E13" s="75"/>
      <c r="F13" s="74"/>
      <c r="G13" s="75" t="s">
        <v>797</v>
      </c>
      <c r="H13" s="75"/>
      <c r="I13" s="75" t="s">
        <v>2220</v>
      </c>
      <c r="J13" s="56" t="str">
        <f>IF(G13&lt;&gt;"",VLOOKUP(G13,'nhân viên sale'!$A$2:$B$1624,2,0),"")</f>
        <v>HN004</v>
      </c>
      <c r="K13" s="75" t="s">
        <v>55</v>
      </c>
      <c r="L13" s="27" t="str">
        <f>IF(K13&lt;&gt;"",VLOOKUP(K13,tenhang,2,0),"")</f>
        <v>Gà muối 500g</v>
      </c>
      <c r="M13" s="16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5</v>
      </c>
      <c r="S13" s="77"/>
      <c r="T13" s="30">
        <f>IF(K13&lt;&gt;"",VLOOKUP(K13,tenhang,4,0),0)</f>
        <v>111058</v>
      </c>
      <c r="U13" s="30">
        <f>R13*T13</f>
        <v>555290</v>
      </c>
      <c r="V13" s="77"/>
      <c r="W13" s="77"/>
      <c r="X13" s="67">
        <f>IF(K13&lt;&gt;"",8,"")</f>
        <v>8</v>
      </c>
      <c r="Y13" s="31"/>
      <c r="Z13" s="30">
        <f>IF(K13&lt;&gt;"",ROUND(U13*X13*1%,0),"")</f>
        <v>44423</v>
      </c>
    </row>
    <row r="14" spans="1:26" ht="25.5" customHeight="1" x14ac:dyDescent="0.25">
      <c r="A14" s="88" t="s">
        <v>2157</v>
      </c>
      <c r="B14" s="70" t="str">
        <f>IF(I14&lt;&gt;"",IF(LEN(I14)&gt;9,LEFT(I14,10),"sai PO"),"")</f>
        <v>4145078772</v>
      </c>
      <c r="C14" s="74"/>
      <c r="D14" s="74"/>
      <c r="E14" s="75"/>
      <c r="F14" s="74"/>
      <c r="G14" s="75" t="s">
        <v>797</v>
      </c>
      <c r="H14" s="75"/>
      <c r="I14" s="75" t="s">
        <v>2220</v>
      </c>
      <c r="J14" s="56" t="str">
        <f>IF(G14&lt;&gt;"",VLOOKUP(G14,'nhân viên sale'!$A$2:$B$1624,2,0),"")</f>
        <v>HN004</v>
      </c>
      <c r="K14" s="75" t="s">
        <v>59</v>
      </c>
      <c r="L14" s="27" t="str">
        <f>IF(K14&lt;&gt;"",VLOOKUP(K14,tenhang,2,0),"")</f>
        <v>Giò Tai Lưỡi Xào 250g</v>
      </c>
      <c r="M14" s="16"/>
      <c r="N14" s="46" t="str">
        <f>IF(K14&lt;&gt;"","K-C6","")</f>
        <v>K-C6</v>
      </c>
      <c r="O14" s="75"/>
      <c r="P14" s="75"/>
      <c r="Q14" s="28" t="str">
        <f>IF(K14&lt;&gt;"",VLOOKUP(K14,tenhang,3,0),"")</f>
        <v>Túi</v>
      </c>
      <c r="R14" s="77">
        <v>3</v>
      </c>
      <c r="S14" s="77"/>
      <c r="T14" s="30">
        <f>IF(K14&lt;&gt;"",VLOOKUP(K14,tenhang,4,0),0)</f>
        <v>50182</v>
      </c>
      <c r="U14" s="30">
        <f>R14*T14</f>
        <v>150546</v>
      </c>
      <c r="V14" s="77"/>
      <c r="W14" s="77"/>
      <c r="X14" s="67">
        <f>IF(K14&lt;&gt;"",8,"")</f>
        <v>8</v>
      </c>
      <c r="Y14" s="31"/>
      <c r="Z14" s="30">
        <f>IF(K14&lt;&gt;"",ROUND(U14*X14*1%,0),"")</f>
        <v>12044</v>
      </c>
    </row>
    <row r="15" spans="1:26" ht="25.5" customHeight="1" x14ac:dyDescent="0.25">
      <c r="A15" s="88" t="s">
        <v>2157</v>
      </c>
      <c r="B15" s="70" t="str">
        <f>IF(I15&lt;&gt;"",IF(LEN(I15)&gt;9,LEFT(I15,10),"sai PO"),"")</f>
        <v>4145093633</v>
      </c>
      <c r="C15" s="74"/>
      <c r="D15" s="74"/>
      <c r="E15" s="75"/>
      <c r="F15" s="74"/>
      <c r="G15" s="75" t="s">
        <v>493</v>
      </c>
      <c r="H15" s="75"/>
      <c r="I15" s="75" t="s">
        <v>2211</v>
      </c>
      <c r="J15" s="56" t="str">
        <f>IF(G15&lt;&gt;"",VLOOKUP(G15,'nhân viên sale'!$A$2:$B$1624,2,0),"")</f>
        <v>HN004</v>
      </c>
      <c r="K15" s="75" t="s">
        <v>39</v>
      </c>
      <c r="L15" s="27" t="str">
        <f>IF(K15&lt;&gt;"",VLOOKUP(K15,tenhang,2,0),"")</f>
        <v>Chân giò heo muối 300g</v>
      </c>
      <c r="M15" s="75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7</v>
      </c>
      <c r="S15" s="77"/>
      <c r="T15" s="30">
        <f>IF(K15&lt;&gt;"",VLOOKUP(K15,tenhang,4,0),0)</f>
        <v>73431</v>
      </c>
      <c r="U15" s="30">
        <f>R15*T15</f>
        <v>514017</v>
      </c>
      <c r="V15" s="77"/>
      <c r="W15" s="77"/>
      <c r="X15" s="67">
        <f>IF(K15&lt;&gt;"",8,"")</f>
        <v>8</v>
      </c>
      <c r="Y15" s="31"/>
      <c r="Z15" s="30">
        <f>IF(K15&lt;&gt;"",ROUND(U15*X15*1%,0),"")</f>
        <v>41121</v>
      </c>
    </row>
    <row r="16" spans="1:26" ht="25.5" customHeight="1" x14ac:dyDescent="0.25">
      <c r="A16" s="88" t="s">
        <v>2157</v>
      </c>
      <c r="B16" s="70" t="str">
        <f>IF(I16&lt;&gt;"",IF(LEN(I16)&gt;9,LEFT(I16,10),"sai PO"),"")</f>
        <v>4145093633</v>
      </c>
      <c r="C16" s="74"/>
      <c r="D16" s="74"/>
      <c r="E16" s="75"/>
      <c r="F16" s="74"/>
      <c r="G16" s="75" t="s">
        <v>493</v>
      </c>
      <c r="H16" s="75"/>
      <c r="I16" s="75" t="s">
        <v>2211</v>
      </c>
      <c r="J16" s="56" t="str">
        <f>IF(G16&lt;&gt;"",VLOOKUP(G16,'nhân viên sale'!$A$2:$B$1624,2,0),"")</f>
        <v>HN004</v>
      </c>
      <c r="K16" s="75" t="s">
        <v>45</v>
      </c>
      <c r="L16" s="27" t="str">
        <f>IF(K16&lt;&gt;"",VLOOKUP(K16,tenhang,2,0),"")</f>
        <v>Chả nướng 300g</v>
      </c>
      <c r="M16" s="75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1</v>
      </c>
      <c r="S16" s="77"/>
      <c r="T16" s="30">
        <f>IF(K16&lt;&gt;"",VLOOKUP(K16,tenhang,4,0),0)</f>
        <v>70950</v>
      </c>
      <c r="U16" s="30">
        <f>R16*T16</f>
        <v>70950</v>
      </c>
      <c r="V16" s="77"/>
      <c r="W16" s="77"/>
      <c r="X16" s="67">
        <f>IF(K16&lt;&gt;"",8,"")</f>
        <v>8</v>
      </c>
      <c r="Y16" s="31"/>
      <c r="Z16" s="30">
        <f>IF(K16&lt;&gt;"",ROUND(U16*X16*1%,0),"")</f>
        <v>5676</v>
      </c>
    </row>
    <row r="17" spans="1:26" ht="25.5" customHeight="1" x14ac:dyDescent="0.25">
      <c r="A17" s="88" t="s">
        <v>2157</v>
      </c>
      <c r="B17" s="70" t="str">
        <f>IF(I17&lt;&gt;"",IF(LEN(I17)&gt;9,LEFT(I17,10),"sai PO"),"")</f>
        <v>4145093686</v>
      </c>
      <c r="C17" s="14"/>
      <c r="D17" s="14"/>
      <c r="E17" s="15"/>
      <c r="F17" s="14"/>
      <c r="G17" s="15" t="s">
        <v>582</v>
      </c>
      <c r="H17" s="15"/>
      <c r="I17" s="15" t="s">
        <v>2213</v>
      </c>
      <c r="J17" s="56" t="str">
        <f>IF(G17&lt;&gt;"",VLOOKUP(G17,'nhân viên sale'!$A$2:$B$1624,2,0),"")</f>
        <v>HN004</v>
      </c>
      <c r="K17" s="15" t="s">
        <v>30</v>
      </c>
      <c r="L17" s="27" t="str">
        <f>IF(K17&lt;&gt;"",VLOOKUP(K17,tenhang,2,0),"")</f>
        <v>Bắp bò muối 200g</v>
      </c>
      <c r="M17" s="16"/>
      <c r="N17" s="46" t="str">
        <f>IF(K17&lt;&gt;"","K-C6","")</f>
        <v>K-C6</v>
      </c>
      <c r="O17" s="15"/>
      <c r="P17" s="15"/>
      <c r="Q17" s="28" t="str">
        <f>IF(K17&lt;&gt;"",VLOOKUP(K17,tenhang,3,0),"")</f>
        <v>Túi</v>
      </c>
      <c r="R17" s="29">
        <v>1</v>
      </c>
      <c r="S17" s="29"/>
      <c r="T17" s="30">
        <f>IF(K17&lt;&gt;"",VLOOKUP(K17,tenhang,4,0),0)</f>
        <v>87787</v>
      </c>
      <c r="U17" s="30">
        <f>R17*T17</f>
        <v>87787</v>
      </c>
      <c r="V17" s="29"/>
      <c r="W17" s="29"/>
      <c r="X17" s="67">
        <f>IF(K17&lt;&gt;"",8,"")</f>
        <v>8</v>
      </c>
      <c r="Y17" s="31"/>
      <c r="Z17" s="30">
        <f>IF(K17&lt;&gt;"",ROUND(U17*X17*1%,0),"")</f>
        <v>7023</v>
      </c>
    </row>
    <row r="18" spans="1:26" ht="25.5" customHeight="1" x14ac:dyDescent="0.25">
      <c r="A18" s="88" t="s">
        <v>2157</v>
      </c>
      <c r="B18" s="70" t="str">
        <f>IF(I18&lt;&gt;"",IF(LEN(I18)&gt;9,LEFT(I18,10),"sai PO"),"")</f>
        <v>4145093686</v>
      </c>
      <c r="C18" s="14"/>
      <c r="D18" s="14"/>
      <c r="E18" s="15"/>
      <c r="F18" s="14"/>
      <c r="G18" s="15" t="s">
        <v>582</v>
      </c>
      <c r="H18" s="15"/>
      <c r="I18" s="15" t="s">
        <v>2213</v>
      </c>
      <c r="J18" s="56" t="str">
        <f>IF(G18&lt;&gt;"",VLOOKUP(G18,'nhân viên sale'!$A$2:$B$1624,2,0),"")</f>
        <v>HN004</v>
      </c>
      <c r="K18" s="15" t="s">
        <v>39</v>
      </c>
      <c r="L18" s="27" t="str">
        <f>IF(K18&lt;&gt;"",VLOOKUP(K18,tenhang,2,0),"")</f>
        <v>Chân giò heo muối 300g</v>
      </c>
      <c r="M18" s="16"/>
      <c r="N18" s="46" t="str">
        <f>IF(K18&lt;&gt;"","K-C6","")</f>
        <v>K-C6</v>
      </c>
      <c r="O18" s="15"/>
      <c r="P18" s="15"/>
      <c r="Q18" s="28" t="str">
        <f>IF(K18&lt;&gt;"",VLOOKUP(K18,tenhang,3,0),"")</f>
        <v>Túi</v>
      </c>
      <c r="R18" s="29">
        <v>6</v>
      </c>
      <c r="S18" s="29"/>
      <c r="T18" s="30">
        <f>IF(K18&lt;&gt;"",VLOOKUP(K18,tenhang,4,0),0)</f>
        <v>73431</v>
      </c>
      <c r="U18" s="30">
        <f>R18*T18</f>
        <v>440586</v>
      </c>
      <c r="V18" s="29"/>
      <c r="W18" s="29"/>
      <c r="X18" s="67">
        <f>IF(K18&lt;&gt;"",8,"")</f>
        <v>8</v>
      </c>
      <c r="Y18" s="31"/>
      <c r="Z18" s="30">
        <f>IF(K18&lt;&gt;"",ROUND(U18*X18*1%,0),"")</f>
        <v>35247</v>
      </c>
    </row>
    <row r="19" spans="1:26" ht="25.5" customHeight="1" x14ac:dyDescent="0.25">
      <c r="A19" s="88" t="s">
        <v>2157</v>
      </c>
      <c r="B19" s="70" t="str">
        <f>IF(I19&lt;&gt;"",IF(LEN(I19)&gt;9,LEFT(I19,10),"sai PO"),"")</f>
        <v>4145093686</v>
      </c>
      <c r="C19" s="74"/>
      <c r="D19" s="74"/>
      <c r="E19" s="75"/>
      <c r="F19" s="74"/>
      <c r="G19" s="75" t="s">
        <v>582</v>
      </c>
      <c r="H19" s="75"/>
      <c r="I19" s="75" t="s">
        <v>2213</v>
      </c>
      <c r="J19" s="56" t="str">
        <f>IF(G19&lt;&gt;"",VLOOKUP(G19,'nhân viên sale'!$A$2:$B$1624,2,0),"")</f>
        <v>HN004</v>
      </c>
      <c r="K19" s="75" t="s">
        <v>45</v>
      </c>
      <c r="L19" s="27" t="str">
        <f>IF(K19&lt;&gt;"",VLOOKUP(K19,tenhang,2,0),"")</f>
        <v>Chả nướng 300g</v>
      </c>
      <c r="M19" s="16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3</v>
      </c>
      <c r="S19" s="77"/>
      <c r="T19" s="30">
        <f>IF(K19&lt;&gt;"",VLOOKUP(K19,tenhang,4,0),0)</f>
        <v>70950</v>
      </c>
      <c r="U19" s="30">
        <f>R19*T19</f>
        <v>212850</v>
      </c>
      <c r="V19" s="77"/>
      <c r="W19" s="77"/>
      <c r="X19" s="67">
        <f>IF(K19&lt;&gt;"",8,"")</f>
        <v>8</v>
      </c>
      <c r="Y19" s="31"/>
      <c r="Z19" s="30">
        <f>IF(K19&lt;&gt;"",ROUND(U19*X19*1%,0),"")</f>
        <v>17028</v>
      </c>
    </row>
    <row r="20" spans="1:26" ht="25.5" customHeight="1" x14ac:dyDescent="0.25">
      <c r="A20" s="88" t="s">
        <v>2157</v>
      </c>
      <c r="B20" s="70" t="str">
        <f>IF(I20&lt;&gt;"",IF(LEN(I20)&gt;9,LEFT(I20,10),"sai PO"),"")</f>
        <v>4145093900</v>
      </c>
      <c r="C20" s="74"/>
      <c r="D20" s="74"/>
      <c r="E20" s="75"/>
      <c r="F20" s="74"/>
      <c r="G20" s="75" t="s">
        <v>731</v>
      </c>
      <c r="H20" s="75"/>
      <c r="I20" s="75" t="s">
        <v>2219</v>
      </c>
      <c r="J20" s="56" t="str">
        <f>IF(G20&lt;&gt;"",VLOOKUP(G20,'nhân viên sale'!$A$2:$B$1624,2,0),"")</f>
        <v>HN004</v>
      </c>
      <c r="K20" s="75" t="s">
        <v>30</v>
      </c>
      <c r="L20" s="27" t="str">
        <f>IF(K20&lt;&gt;"",VLOOKUP(K20,tenhang,2,0),"")</f>
        <v>Bắp bò muối 200g</v>
      </c>
      <c r="M20" s="16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2</v>
      </c>
      <c r="S20" s="77"/>
      <c r="T20" s="30">
        <f>IF(K20&lt;&gt;"",VLOOKUP(K20,tenhang,4,0),0)</f>
        <v>87787</v>
      </c>
      <c r="U20" s="30">
        <f>R20*T20</f>
        <v>175574</v>
      </c>
      <c r="V20" s="77"/>
      <c r="W20" s="77"/>
      <c r="X20" s="67">
        <f>IF(K20&lt;&gt;"",8,"")</f>
        <v>8</v>
      </c>
      <c r="Y20" s="31"/>
      <c r="Z20" s="30">
        <f>IF(K20&lt;&gt;"",ROUND(U20*X20*1%,0),"")</f>
        <v>14046</v>
      </c>
    </row>
    <row r="21" spans="1:26" ht="25.5" customHeight="1" x14ac:dyDescent="0.25">
      <c r="A21" s="88" t="s">
        <v>2157</v>
      </c>
      <c r="B21" s="70" t="str">
        <f>IF(I21&lt;&gt;"",IF(LEN(I21)&gt;9,LEFT(I21,10),"sai PO"),"")</f>
        <v>4145093900</v>
      </c>
      <c r="C21" s="74"/>
      <c r="D21" s="74"/>
      <c r="E21" s="75"/>
      <c r="F21" s="74"/>
      <c r="G21" s="75" t="s">
        <v>731</v>
      </c>
      <c r="H21" s="75"/>
      <c r="I21" s="75" t="s">
        <v>2219</v>
      </c>
      <c r="J21" s="56" t="str">
        <f>IF(G21&lt;&gt;"",VLOOKUP(G21,'nhân viên sale'!$A$2:$B$1624,2,0),"")</f>
        <v>HN004</v>
      </c>
      <c r="K21" s="75" t="s">
        <v>55</v>
      </c>
      <c r="L21" s="27" t="str">
        <f>IF(K21&lt;&gt;"",VLOOKUP(K21,tenhang,2,0),"")</f>
        <v>Gà muối 500g</v>
      </c>
      <c r="M21" s="16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1</v>
      </c>
      <c r="S21" s="77"/>
      <c r="T21" s="30">
        <f>IF(K21&lt;&gt;"",VLOOKUP(K21,tenhang,4,0),0)</f>
        <v>111058</v>
      </c>
      <c r="U21" s="30">
        <f>R21*T21</f>
        <v>111058</v>
      </c>
      <c r="V21" s="77"/>
      <c r="W21" s="77"/>
      <c r="X21" s="67">
        <f>IF(K21&lt;&gt;"",8,"")</f>
        <v>8</v>
      </c>
      <c r="Y21" s="31"/>
      <c r="Z21" s="30">
        <f>IF(K21&lt;&gt;"",ROUND(U21*X21*1%,0),"")</f>
        <v>8885</v>
      </c>
    </row>
    <row r="22" spans="1:26" ht="25.5" customHeight="1" x14ac:dyDescent="0.25">
      <c r="A22" s="88" t="s">
        <v>2157</v>
      </c>
      <c r="B22" s="70" t="str">
        <f>IF(I22&lt;&gt;"",IF(LEN(I22)&gt;9,LEFT(I22,10),"sai PO"),"")</f>
        <v>4145093900</v>
      </c>
      <c r="C22" s="74"/>
      <c r="D22" s="74"/>
      <c r="E22" s="75"/>
      <c r="F22" s="74"/>
      <c r="G22" s="75" t="s">
        <v>731</v>
      </c>
      <c r="H22" s="75"/>
      <c r="I22" s="75" t="s">
        <v>2219</v>
      </c>
      <c r="J22" s="56" t="str">
        <f>IF(G22&lt;&gt;"",VLOOKUP(G22,'nhân viên sale'!$A$2:$B$1624,2,0),"")</f>
        <v>HN004</v>
      </c>
      <c r="K22" s="75" t="s">
        <v>45</v>
      </c>
      <c r="L22" s="27" t="str">
        <f>IF(K22&lt;&gt;"",VLOOKUP(K22,tenhang,2,0),"")</f>
        <v>Chả nướng 300g</v>
      </c>
      <c r="M22" s="16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2</v>
      </c>
      <c r="S22" s="77"/>
      <c r="T22" s="30">
        <f>IF(K22&lt;&gt;"",VLOOKUP(K22,tenhang,4,0),0)</f>
        <v>70950</v>
      </c>
      <c r="U22" s="30">
        <f>R22*T22</f>
        <v>141900</v>
      </c>
      <c r="V22" s="77"/>
      <c r="W22" s="77"/>
      <c r="X22" s="67">
        <f>IF(K22&lt;&gt;"",8,"")</f>
        <v>8</v>
      </c>
      <c r="Y22" s="31"/>
      <c r="Z22" s="30">
        <f>IF(K22&lt;&gt;"",ROUND(U22*X22*1%,0),"")</f>
        <v>11352</v>
      </c>
    </row>
    <row r="23" spans="1:26" ht="25.5" customHeight="1" x14ac:dyDescent="0.25">
      <c r="A23" s="88" t="s">
        <v>2157</v>
      </c>
      <c r="B23" s="70" t="str">
        <f>IF(I23&lt;&gt;"",IF(LEN(I23)&gt;9,LEFT(I23,10),"sai PO"),"")</f>
        <v>4145093900</v>
      </c>
      <c r="C23" s="74"/>
      <c r="D23" s="74"/>
      <c r="E23" s="75"/>
      <c r="F23" s="74"/>
      <c r="G23" s="75" t="s">
        <v>731</v>
      </c>
      <c r="H23" s="75"/>
      <c r="I23" s="75" t="s">
        <v>2219</v>
      </c>
      <c r="J23" s="56" t="str">
        <f>IF(G23&lt;&gt;"",VLOOKUP(G23,'nhân viên sale'!$A$2:$B$1624,2,0),"")</f>
        <v>HN004</v>
      </c>
      <c r="K23" s="75" t="s">
        <v>37</v>
      </c>
      <c r="L23" s="27" t="str">
        <f>IF(K23&lt;&gt;"",VLOOKUP(K23,tenhang,2,0),"")</f>
        <v>Chả cốm 300g</v>
      </c>
      <c r="M23" s="16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2</v>
      </c>
      <c r="S23" s="77"/>
      <c r="T23" s="30">
        <f>IF(K23&lt;&gt;"",VLOOKUP(K23,tenhang,4,0),0)</f>
        <v>74250</v>
      </c>
      <c r="U23" s="30">
        <f>R23*T23</f>
        <v>148500</v>
      </c>
      <c r="V23" s="77"/>
      <c r="W23" s="77"/>
      <c r="X23" s="67">
        <f>IF(K23&lt;&gt;"",8,"")</f>
        <v>8</v>
      </c>
      <c r="Y23" s="31"/>
      <c r="Z23" s="30">
        <f>IF(K23&lt;&gt;"",ROUND(U23*X23*1%,0),"")</f>
        <v>11880</v>
      </c>
    </row>
    <row r="24" spans="1:26" ht="25.5" customHeight="1" x14ac:dyDescent="0.25">
      <c r="A24" s="88" t="s">
        <v>2157</v>
      </c>
      <c r="B24" s="70" t="str">
        <f>IF(I24&lt;&gt;"",IF(LEN(I24)&gt;9,LEFT(I24,10),"sai PO"),"")</f>
        <v>4145094157</v>
      </c>
      <c r="C24" s="74"/>
      <c r="D24" s="74"/>
      <c r="E24" s="75"/>
      <c r="F24" s="74"/>
      <c r="G24" s="75" t="s">
        <v>886</v>
      </c>
      <c r="H24" s="75"/>
      <c r="I24" s="75" t="s">
        <v>2221</v>
      </c>
      <c r="J24" s="56" t="str">
        <f>IF(G24&lt;&gt;"",VLOOKUP(G24,'nhân viên sale'!$A$2:$B$1624,2,0),"")</f>
        <v>HN004</v>
      </c>
      <c r="K24" s="75" t="s">
        <v>39</v>
      </c>
      <c r="L24" s="27" t="str">
        <f>IF(K24&lt;&gt;"",VLOOKUP(K24,tenhang,2,0),"")</f>
        <v>Chân giò heo muối 300g</v>
      </c>
      <c r="M24" s="16"/>
      <c r="N24" s="46" t="str">
        <f>IF(K24&lt;&gt;"","K-C6","")</f>
        <v>K-C6</v>
      </c>
      <c r="O24" s="75"/>
      <c r="P24" s="75"/>
      <c r="Q24" s="28" t="str">
        <f>IF(K24&lt;&gt;"",VLOOKUP(K24,tenhang,3,0),"")</f>
        <v>Túi</v>
      </c>
      <c r="R24" s="77">
        <v>7</v>
      </c>
      <c r="S24" s="77"/>
      <c r="T24" s="30">
        <f>IF(K24&lt;&gt;"",VLOOKUP(K24,tenhang,4,0),0)</f>
        <v>73431</v>
      </c>
      <c r="U24" s="30">
        <f>R24*T24</f>
        <v>514017</v>
      </c>
      <c r="V24" s="77"/>
      <c r="W24" s="77"/>
      <c r="X24" s="67">
        <f>IF(K24&lt;&gt;"",8,"")</f>
        <v>8</v>
      </c>
      <c r="Y24" s="31"/>
      <c r="Z24" s="30">
        <f>IF(K24&lt;&gt;"",ROUND(U24*X24*1%,0),"")</f>
        <v>41121</v>
      </c>
    </row>
    <row r="25" spans="1:26" ht="25.5" customHeight="1" x14ac:dyDescent="0.25">
      <c r="A25" s="88" t="s">
        <v>2157</v>
      </c>
      <c r="B25" s="70" t="str">
        <f>IF(I25&lt;&gt;"",IF(LEN(I25)&gt;9,LEFT(I25,10),"sai PO"),"")</f>
        <v>4145094157</v>
      </c>
      <c r="C25" s="74"/>
      <c r="D25" s="74"/>
      <c r="E25" s="75"/>
      <c r="F25" s="74"/>
      <c r="G25" s="75" t="s">
        <v>886</v>
      </c>
      <c r="H25" s="75"/>
      <c r="I25" s="75" t="s">
        <v>2221</v>
      </c>
      <c r="J25" s="56" t="str">
        <f>IF(G25&lt;&gt;"",VLOOKUP(G25,'nhân viên sale'!$A$2:$B$1624,2,0),"")</f>
        <v>HN004</v>
      </c>
      <c r="K25" s="75" t="s">
        <v>55</v>
      </c>
      <c r="L25" s="27" t="str">
        <f>IF(K25&lt;&gt;"",VLOOKUP(K25,tenhang,2,0),"")</f>
        <v>Gà muối 500g</v>
      </c>
      <c r="M25" s="16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1</v>
      </c>
      <c r="S25" s="77"/>
      <c r="T25" s="30">
        <f>IF(K25&lt;&gt;"",VLOOKUP(K25,tenhang,4,0),0)</f>
        <v>111058</v>
      </c>
      <c r="U25" s="30">
        <f>R25*T25</f>
        <v>111058</v>
      </c>
      <c r="V25" s="77"/>
      <c r="W25" s="77"/>
      <c r="X25" s="67">
        <f>IF(K25&lt;&gt;"",8,"")</f>
        <v>8</v>
      </c>
      <c r="Y25" s="31"/>
      <c r="Z25" s="30">
        <f>IF(K25&lt;&gt;"",ROUND(U25*X25*1%,0),"")</f>
        <v>8885</v>
      </c>
    </row>
    <row r="26" spans="1:26" ht="25.5" customHeight="1" x14ac:dyDescent="0.25">
      <c r="A26" s="88" t="s">
        <v>2157</v>
      </c>
      <c r="B26" s="70" t="str">
        <f>IF(I26&lt;&gt;"",IF(LEN(I26)&gt;9,LEFT(I26,10),"sai PO"),"")</f>
        <v>4145094190</v>
      </c>
      <c r="C26" s="74"/>
      <c r="D26" s="74"/>
      <c r="E26" s="75"/>
      <c r="F26" s="74"/>
      <c r="G26" s="75" t="s">
        <v>925</v>
      </c>
      <c r="H26" s="75"/>
      <c r="I26" s="75" t="s">
        <v>2222</v>
      </c>
      <c r="J26" s="56" t="str">
        <f>IF(G26&lt;&gt;"",VLOOKUP(G26,'nhân viên sale'!$A$2:$B$1624,2,0),"")</f>
        <v>HN004</v>
      </c>
      <c r="K26" s="75" t="s">
        <v>55</v>
      </c>
      <c r="L26" s="27" t="str">
        <f>IF(K26&lt;&gt;"",VLOOKUP(K26,tenhang,2,0),"")</f>
        <v>Gà muối 500g</v>
      </c>
      <c r="M26" s="16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1</v>
      </c>
      <c r="S26" s="77"/>
      <c r="T26" s="30">
        <f>IF(K26&lt;&gt;"",VLOOKUP(K26,tenhang,4,0),0)</f>
        <v>111058</v>
      </c>
      <c r="U26" s="30">
        <f>R26*T26</f>
        <v>111058</v>
      </c>
      <c r="V26" s="77"/>
      <c r="W26" s="77"/>
      <c r="X26" s="67">
        <f>IF(K26&lt;&gt;"",8,"")</f>
        <v>8</v>
      </c>
      <c r="Y26" s="31"/>
      <c r="Z26" s="30">
        <f>IF(K26&lt;&gt;"",ROUND(U26*X26*1%,0),"")</f>
        <v>8885</v>
      </c>
    </row>
    <row r="27" spans="1:26" ht="25.5" customHeight="1" x14ac:dyDescent="0.25">
      <c r="A27" s="88" t="s">
        <v>2157</v>
      </c>
      <c r="B27" s="70" t="str">
        <f>IF(I27&lt;&gt;"",IF(LEN(I27)&gt;9,LEFT(I27,10),"sai PO"),"")</f>
        <v>4145094190</v>
      </c>
      <c r="C27" s="74"/>
      <c r="D27" s="74"/>
      <c r="E27" s="75"/>
      <c r="F27" s="74"/>
      <c r="G27" s="75" t="s">
        <v>925</v>
      </c>
      <c r="H27" s="75"/>
      <c r="I27" s="75" t="s">
        <v>2222</v>
      </c>
      <c r="J27" s="56" t="str">
        <f>IF(G27&lt;&gt;"",VLOOKUP(G27,'nhân viên sale'!$A$2:$B$1624,2,0),"")</f>
        <v>HN004</v>
      </c>
      <c r="K27" s="75" t="s">
        <v>45</v>
      </c>
      <c r="L27" s="27" t="str">
        <f>IF(K27&lt;&gt;"",VLOOKUP(K27,tenhang,2,0),"")</f>
        <v>Chả nướng 300g</v>
      </c>
      <c r="M27" s="16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2</v>
      </c>
      <c r="S27" s="77"/>
      <c r="T27" s="30">
        <f>IF(K27&lt;&gt;"",VLOOKUP(K27,tenhang,4,0),0)</f>
        <v>70950</v>
      </c>
      <c r="U27" s="30">
        <f>R27*T27</f>
        <v>141900</v>
      </c>
      <c r="V27" s="77"/>
      <c r="W27" s="77"/>
      <c r="X27" s="67">
        <f>IF(K27&lt;&gt;"",8,"")</f>
        <v>8</v>
      </c>
      <c r="Y27" s="31"/>
      <c r="Z27" s="30">
        <f>IF(K27&lt;&gt;"",ROUND(U27*X27*1%,0),"")</f>
        <v>11352</v>
      </c>
    </row>
    <row r="28" spans="1:26" ht="25.5" customHeight="1" x14ac:dyDescent="0.25">
      <c r="A28" s="88" t="s">
        <v>2157</v>
      </c>
      <c r="B28" s="70" t="str">
        <f>IF(I28&lt;&gt;"",IF(LEN(I28)&gt;9,LEFT(I28,10),"sai PO"),"")</f>
        <v>4145094190</v>
      </c>
      <c r="C28" s="74"/>
      <c r="D28" s="74"/>
      <c r="E28" s="75"/>
      <c r="F28" s="74"/>
      <c r="G28" s="75" t="s">
        <v>925</v>
      </c>
      <c r="H28" s="75"/>
      <c r="I28" s="75" t="s">
        <v>2222</v>
      </c>
      <c r="J28" s="56" t="str">
        <f>IF(G28&lt;&gt;"",VLOOKUP(G28,'nhân viên sale'!$A$2:$B$1624,2,0),"")</f>
        <v>HN004</v>
      </c>
      <c r="K28" s="75" t="s">
        <v>37</v>
      </c>
      <c r="L28" s="27" t="str">
        <f>IF(K28&lt;&gt;"",VLOOKUP(K28,tenhang,2,0),"")</f>
        <v>Chả cốm 300g</v>
      </c>
      <c r="M28" s="16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2</v>
      </c>
      <c r="S28" s="77"/>
      <c r="T28" s="30">
        <f>IF(K28&lt;&gt;"",VLOOKUP(K28,tenhang,4,0),0)</f>
        <v>74250</v>
      </c>
      <c r="U28" s="30">
        <f>R28*T28</f>
        <v>148500</v>
      </c>
      <c r="V28" s="77"/>
      <c r="W28" s="77"/>
      <c r="X28" s="67">
        <f>IF(K28&lt;&gt;"",8,"")</f>
        <v>8</v>
      </c>
      <c r="Y28" s="31"/>
      <c r="Z28" s="30">
        <f>IF(K28&lt;&gt;"",ROUND(U28*X28*1%,0),"")</f>
        <v>11880</v>
      </c>
    </row>
    <row r="29" spans="1:26" ht="25.5" customHeight="1" x14ac:dyDescent="0.25">
      <c r="A29" s="88" t="s">
        <v>2157</v>
      </c>
      <c r="B29" s="70" t="str">
        <f>IF(I29&lt;&gt;"",IF(LEN(I29)&gt;9,LEFT(I29,10),"sai PO"),"")</f>
        <v>4145094190</v>
      </c>
      <c r="C29" s="74"/>
      <c r="D29" s="74"/>
      <c r="E29" s="75"/>
      <c r="F29" s="74"/>
      <c r="G29" s="75" t="s">
        <v>925</v>
      </c>
      <c r="H29" s="75"/>
      <c r="I29" s="75" t="s">
        <v>2222</v>
      </c>
      <c r="J29" s="56" t="str">
        <f>IF(G29&lt;&gt;"",VLOOKUP(G29,'nhân viên sale'!$A$2:$B$1624,2,0),"")</f>
        <v>HN004</v>
      </c>
      <c r="K29" s="75" t="s">
        <v>47</v>
      </c>
      <c r="L29" s="27" t="str">
        <f>IF(K29&lt;&gt;"",VLOOKUP(K29,tenhang,2,0),"")</f>
        <v>Đùi gà sốt cay 500g</v>
      </c>
      <c r="M29" s="16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1</v>
      </c>
      <c r="S29" s="77"/>
      <c r="T29" s="30">
        <f>IF(K29&lt;&gt;"",VLOOKUP(K29,tenhang,4,0),0)</f>
        <v>105400</v>
      </c>
      <c r="U29" s="30">
        <f>R29*T29</f>
        <v>105400</v>
      </c>
      <c r="V29" s="77"/>
      <c r="W29" s="77"/>
      <c r="X29" s="67">
        <f>IF(K29&lt;&gt;"",8,"")</f>
        <v>8</v>
      </c>
      <c r="Y29" s="31"/>
      <c r="Z29" s="30">
        <f>IF(K29&lt;&gt;"",ROUND(U29*X29*1%,0),"")</f>
        <v>8432</v>
      </c>
    </row>
    <row r="30" spans="1:26" ht="25.5" customHeight="1" x14ac:dyDescent="0.25">
      <c r="A30" s="88" t="s">
        <v>2157</v>
      </c>
      <c r="B30" s="70" t="str">
        <f>IF(I30&lt;&gt;"",IF(LEN(I30)&gt;9,LEFT(I30,10),"sai PO"),"")</f>
        <v>4145094589</v>
      </c>
      <c r="C30" s="74"/>
      <c r="D30" s="74"/>
      <c r="E30" s="75"/>
      <c r="F30" s="74"/>
      <c r="G30" s="75" t="s">
        <v>1622</v>
      </c>
      <c r="H30" s="75"/>
      <c r="I30" s="75" t="s">
        <v>2232</v>
      </c>
      <c r="J30" s="56" t="str">
        <f>IF(G30&lt;&gt;"",VLOOKUP(G30,'nhân viên sale'!$A$2:$B$1624,2,0),"")</f>
        <v>HN004</v>
      </c>
      <c r="K30" s="75" t="s">
        <v>30</v>
      </c>
      <c r="L30" s="27" t="str">
        <f>IF(K30&lt;&gt;"",VLOOKUP(K30,tenhang,2,0),"")</f>
        <v>Bắp bò muối 200g</v>
      </c>
      <c r="M30" s="80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3</v>
      </c>
      <c r="S30" s="77"/>
      <c r="T30" s="30">
        <f>IF(K30&lt;&gt;"",VLOOKUP(K30,tenhang,4,0),0)</f>
        <v>87787</v>
      </c>
      <c r="U30" s="30">
        <f>R30*T30</f>
        <v>263361</v>
      </c>
      <c r="V30" s="77"/>
      <c r="W30" s="77"/>
      <c r="X30" s="67">
        <f>IF(K30&lt;&gt;"",8,"")</f>
        <v>8</v>
      </c>
      <c r="Y30" s="31"/>
      <c r="Z30" s="30">
        <f>IF(K30&lt;&gt;"",ROUND(U30*X30*1%,0),"")</f>
        <v>21069</v>
      </c>
    </row>
    <row r="31" spans="1:26" ht="25.5" customHeight="1" x14ac:dyDescent="0.25">
      <c r="A31" s="88" t="s">
        <v>2157</v>
      </c>
      <c r="B31" s="70" t="str">
        <f>IF(I31&lt;&gt;"",IF(LEN(I31)&gt;9,LEFT(I31,10),"sai PO"),"")</f>
        <v>4145094589</v>
      </c>
      <c r="C31" s="74"/>
      <c r="D31" s="74"/>
      <c r="E31" s="75"/>
      <c r="F31" s="74"/>
      <c r="G31" s="75" t="s">
        <v>1622</v>
      </c>
      <c r="H31" s="75"/>
      <c r="I31" s="75" t="s">
        <v>2232</v>
      </c>
      <c r="J31" s="56" t="str">
        <f>IF(G31&lt;&gt;"",VLOOKUP(G31,'nhân viên sale'!$A$2:$B$1624,2,0),"")</f>
        <v>HN004</v>
      </c>
      <c r="K31" s="75" t="s">
        <v>39</v>
      </c>
      <c r="L31" s="27" t="str">
        <f>IF(K31&lt;&gt;"",VLOOKUP(K31,tenhang,2,0),"")</f>
        <v>Chân giò heo muối 300g</v>
      </c>
      <c r="M31" s="80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5</v>
      </c>
      <c r="S31" s="77"/>
      <c r="T31" s="30">
        <f>IF(K31&lt;&gt;"",VLOOKUP(K31,tenhang,4,0),0)</f>
        <v>73431</v>
      </c>
      <c r="U31" s="30">
        <f>R31*T31</f>
        <v>367155</v>
      </c>
      <c r="V31" s="77"/>
      <c r="W31" s="77"/>
      <c r="X31" s="67">
        <f>IF(K31&lt;&gt;"",8,"")</f>
        <v>8</v>
      </c>
      <c r="Y31" s="31"/>
      <c r="Z31" s="30">
        <f>IF(K31&lt;&gt;"",ROUND(U31*X31*1%,0),"")</f>
        <v>29372</v>
      </c>
    </row>
    <row r="32" spans="1:26" ht="25.5" customHeight="1" x14ac:dyDescent="0.25">
      <c r="A32" s="88" t="s">
        <v>2157</v>
      </c>
      <c r="B32" s="70" t="str">
        <f>IF(I32&lt;&gt;"",IF(LEN(I32)&gt;9,LEFT(I32,10),"sai PO"),"")</f>
        <v>4145094589</v>
      </c>
      <c r="C32" s="74"/>
      <c r="D32" s="74"/>
      <c r="E32" s="75"/>
      <c r="F32" s="74"/>
      <c r="G32" s="75" t="s">
        <v>1622</v>
      </c>
      <c r="H32" s="75"/>
      <c r="I32" s="75" t="s">
        <v>2232</v>
      </c>
      <c r="J32" s="56" t="str">
        <f>IF(G32&lt;&gt;"",VLOOKUP(G32,'nhân viên sale'!$A$2:$B$1624,2,0),"")</f>
        <v>HN004</v>
      </c>
      <c r="K32" s="75" t="s">
        <v>45</v>
      </c>
      <c r="L32" s="27" t="str">
        <f>IF(K32&lt;&gt;"",VLOOKUP(K32,tenhang,2,0),"")</f>
        <v>Chả nướng 300g</v>
      </c>
      <c r="M32" s="80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7</v>
      </c>
      <c r="S32" s="77"/>
      <c r="T32" s="30">
        <f>IF(K32&lt;&gt;"",VLOOKUP(K32,tenhang,4,0),0)</f>
        <v>70950</v>
      </c>
      <c r="U32" s="30">
        <f>R32*T32</f>
        <v>496650</v>
      </c>
      <c r="V32" s="77"/>
      <c r="W32" s="77"/>
      <c r="X32" s="67">
        <f>IF(K32&lt;&gt;"",8,"")</f>
        <v>8</v>
      </c>
      <c r="Y32" s="31"/>
      <c r="Z32" s="30">
        <f>IF(K32&lt;&gt;"",ROUND(U32*X32*1%,0),"")</f>
        <v>39732</v>
      </c>
    </row>
    <row r="33" spans="1:26" ht="25.5" customHeight="1" x14ac:dyDescent="0.25">
      <c r="A33" s="88" t="s">
        <v>2157</v>
      </c>
      <c r="B33" s="70" t="str">
        <f>IF(I33&lt;&gt;"",IF(LEN(I33)&gt;9,LEFT(I33,10),"sai PO"),"")</f>
        <v>4145094589</v>
      </c>
      <c r="C33" s="74"/>
      <c r="D33" s="74"/>
      <c r="E33" s="75"/>
      <c r="F33" s="74"/>
      <c r="G33" s="75" t="s">
        <v>1622</v>
      </c>
      <c r="H33" s="75"/>
      <c r="I33" s="75" t="s">
        <v>2232</v>
      </c>
      <c r="J33" s="56" t="str">
        <f>IF(G33&lt;&gt;"",VLOOKUP(G33,'nhân viên sale'!$A$2:$B$1624,2,0),"")</f>
        <v>HN004</v>
      </c>
      <c r="K33" s="75" t="s">
        <v>37</v>
      </c>
      <c r="L33" s="27" t="str">
        <f>IF(K33&lt;&gt;"",VLOOKUP(K33,tenhang,2,0),"")</f>
        <v>Chả cốm 300g</v>
      </c>
      <c r="M33" s="80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1</v>
      </c>
      <c r="S33" s="77"/>
      <c r="T33" s="30">
        <f>IF(K33&lt;&gt;"",VLOOKUP(K33,tenhang,4,0),0)</f>
        <v>74250</v>
      </c>
      <c r="U33" s="30">
        <f>R33*T33</f>
        <v>74250</v>
      </c>
      <c r="V33" s="77"/>
      <c r="W33" s="77"/>
      <c r="X33" s="67">
        <f>IF(K33&lt;&gt;"",8,"")</f>
        <v>8</v>
      </c>
      <c r="Y33" s="31"/>
      <c r="Z33" s="30">
        <f>IF(K33&lt;&gt;"",ROUND(U33*X33*1%,0),"")</f>
        <v>5940</v>
      </c>
    </row>
    <row r="34" spans="1:26" ht="25.5" customHeight="1" x14ac:dyDescent="0.25">
      <c r="A34" s="88" t="s">
        <v>2157</v>
      </c>
      <c r="B34" s="70" t="str">
        <f>IF(I34&lt;&gt;"",IF(LEN(I34)&gt;9,LEFT(I34,10),"sai PO"),"")</f>
        <v>4145117889</v>
      </c>
      <c r="C34" s="14"/>
      <c r="D34" s="14"/>
      <c r="E34" s="15"/>
      <c r="F34" s="14"/>
      <c r="G34" s="15" t="s">
        <v>183</v>
      </c>
      <c r="H34" s="15"/>
      <c r="I34" s="15" t="s">
        <v>2192</v>
      </c>
      <c r="J34" s="56" t="str">
        <f>IF(G34&lt;&gt;"",VLOOKUP(G34,'nhân viên sale'!$A$2:$B$1624,2,0),"")</f>
        <v>HN004</v>
      </c>
      <c r="K34" s="15" t="s">
        <v>39</v>
      </c>
      <c r="L34" s="27" t="str">
        <f>IF(K34&lt;&gt;"",VLOOKUP(K34,tenhang,2,0),"")</f>
        <v>Chân giò heo muối 300g</v>
      </c>
      <c r="M34" s="16"/>
      <c r="N34" s="46" t="str">
        <f>IF(K34&lt;&gt;"","K-C6","")</f>
        <v>K-C6</v>
      </c>
      <c r="O34" s="15"/>
      <c r="P34" s="15"/>
      <c r="Q34" s="28" t="str">
        <f>IF(K34&lt;&gt;"",VLOOKUP(K34,tenhang,3,0),"")</f>
        <v>Túi</v>
      </c>
      <c r="R34" s="29">
        <v>6</v>
      </c>
      <c r="S34" s="29"/>
      <c r="T34" s="30">
        <f>IF(K34&lt;&gt;"",VLOOKUP(K34,tenhang,4,0),0)</f>
        <v>73431</v>
      </c>
      <c r="U34" s="30">
        <f>R34*T34</f>
        <v>440586</v>
      </c>
      <c r="V34" s="29"/>
      <c r="W34" s="29"/>
      <c r="X34" s="67">
        <f>IF(K34&lt;&gt;"",8,"")</f>
        <v>8</v>
      </c>
      <c r="Y34" s="31"/>
      <c r="Z34" s="30">
        <f>IF(K34&lt;&gt;"",ROUND(U34*X34*1%,0),"")</f>
        <v>35247</v>
      </c>
    </row>
    <row r="35" spans="1:26" ht="25.5" customHeight="1" x14ac:dyDescent="0.25">
      <c r="A35" s="88" t="s">
        <v>2157</v>
      </c>
      <c r="B35" s="70" t="str">
        <f>IF(I35&lt;&gt;"",IF(LEN(I35)&gt;9,LEFT(I35,10),"sai PO"),"")</f>
        <v>4145117889</v>
      </c>
      <c r="C35" s="14"/>
      <c r="D35" s="14"/>
      <c r="E35" s="15"/>
      <c r="F35" s="14"/>
      <c r="G35" s="15" t="s">
        <v>183</v>
      </c>
      <c r="H35" s="15"/>
      <c r="I35" s="15" t="s">
        <v>2192</v>
      </c>
      <c r="J35" s="56" t="str">
        <f>IF(G35&lt;&gt;"",VLOOKUP(G35,'nhân viên sale'!$A$2:$B$1624,2,0),"")</f>
        <v>HN004</v>
      </c>
      <c r="K35" s="15" t="s">
        <v>55</v>
      </c>
      <c r="L35" s="27" t="str">
        <f>IF(K35&lt;&gt;"",VLOOKUP(K35,tenhang,2,0),"")</f>
        <v>Gà muối 500g</v>
      </c>
      <c r="M35" s="16"/>
      <c r="N35" s="46" t="str">
        <f>IF(K35&lt;&gt;"","K-C6","")</f>
        <v>K-C6</v>
      </c>
      <c r="O35" s="15"/>
      <c r="P35" s="15"/>
      <c r="Q35" s="28" t="str">
        <f>IF(K35&lt;&gt;"",VLOOKUP(K35,tenhang,3,0),"")</f>
        <v>Túi</v>
      </c>
      <c r="R35" s="29">
        <v>10</v>
      </c>
      <c r="S35" s="29"/>
      <c r="T35" s="30">
        <f>IF(K35&lt;&gt;"",VLOOKUP(K35,tenhang,4,0),0)</f>
        <v>111058</v>
      </c>
      <c r="U35" s="30">
        <f>R35*T35</f>
        <v>1110580</v>
      </c>
      <c r="V35" s="29"/>
      <c r="W35" s="29"/>
      <c r="X35" s="67">
        <f>IF(K35&lt;&gt;"",8,"")</f>
        <v>8</v>
      </c>
      <c r="Y35" s="31"/>
      <c r="Z35" s="30">
        <f>IF(K35&lt;&gt;"",ROUND(U35*X35*1%,0),"")</f>
        <v>88846</v>
      </c>
    </row>
    <row r="36" spans="1:26" ht="25.5" customHeight="1" x14ac:dyDescent="0.25">
      <c r="A36" s="88" t="s">
        <v>2157</v>
      </c>
      <c r="B36" s="70" t="str">
        <f>IF(I36&lt;&gt;"",IF(LEN(I36)&gt;9,LEFT(I36,10),"sai PO"),"")</f>
        <v>4145117889</v>
      </c>
      <c r="C36" s="14"/>
      <c r="D36" s="14"/>
      <c r="E36" s="15"/>
      <c r="F36" s="14"/>
      <c r="G36" s="15" t="s">
        <v>183</v>
      </c>
      <c r="H36" s="15"/>
      <c r="I36" s="15" t="s">
        <v>2192</v>
      </c>
      <c r="J36" s="56" t="str">
        <f>IF(G36&lt;&gt;"",VLOOKUP(G36,'nhân viên sale'!$A$2:$B$1624,2,0),"")</f>
        <v>HN004</v>
      </c>
      <c r="K36" s="15" t="s">
        <v>57</v>
      </c>
      <c r="L36" s="27" t="str">
        <f>IF(K36&lt;&gt;"",VLOOKUP(K36,tenhang,2,0),"")</f>
        <v>Giò sụn gà 250g</v>
      </c>
      <c r="M36" s="16"/>
      <c r="N36" s="46" t="str">
        <f>IF(K36&lt;&gt;"","K-C6","")</f>
        <v>K-C6</v>
      </c>
      <c r="O36" s="15"/>
      <c r="P36" s="15"/>
      <c r="Q36" s="28" t="str">
        <f>IF(K36&lt;&gt;"",VLOOKUP(K36,tenhang,3,0),"")</f>
        <v>Túi</v>
      </c>
      <c r="R36" s="29">
        <v>6</v>
      </c>
      <c r="S36" s="29"/>
      <c r="T36" s="30">
        <f>IF(K36&lt;&gt;"",VLOOKUP(K36,tenhang,4,0),0)</f>
        <v>61050</v>
      </c>
      <c r="U36" s="30">
        <f>R36*T36</f>
        <v>366300</v>
      </c>
      <c r="V36" s="29"/>
      <c r="W36" s="29"/>
      <c r="X36" s="67">
        <f>IF(K36&lt;&gt;"",8,"")</f>
        <v>8</v>
      </c>
      <c r="Y36" s="31"/>
      <c r="Z36" s="30">
        <f>IF(K36&lt;&gt;"",ROUND(U36*X36*1%,0),"")</f>
        <v>29304</v>
      </c>
    </row>
    <row r="37" spans="1:26" ht="25.5" customHeight="1" x14ac:dyDescent="0.25">
      <c r="A37" s="88" t="s">
        <v>2157</v>
      </c>
      <c r="B37" s="70" t="str">
        <f>IF(I37&lt;&gt;"",IF(LEN(I37)&gt;9,LEFT(I37,10),"sai PO"),"")</f>
        <v>4145117889</v>
      </c>
      <c r="C37" s="74"/>
      <c r="D37" s="74"/>
      <c r="E37" s="75"/>
      <c r="F37" s="74"/>
      <c r="G37" s="75" t="s">
        <v>183</v>
      </c>
      <c r="H37" s="75"/>
      <c r="I37" s="75" t="s">
        <v>2192</v>
      </c>
      <c r="J37" s="56" t="str">
        <f>IF(G37&lt;&gt;"",VLOOKUP(G37,'nhân viên sale'!$A$2:$B$1624,2,0),"")</f>
        <v>HN004</v>
      </c>
      <c r="K37" s="75" t="s">
        <v>59</v>
      </c>
      <c r="L37" s="27" t="str">
        <f>IF(K37&lt;&gt;"",VLOOKUP(K37,tenhang,2,0),"")</f>
        <v>Giò Tai Lưỡi Xào 250g</v>
      </c>
      <c r="M37" s="16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6</v>
      </c>
      <c r="S37" s="77"/>
      <c r="T37" s="30">
        <f>IF(K37&lt;&gt;"",VLOOKUP(K37,tenhang,4,0),0)</f>
        <v>50182</v>
      </c>
      <c r="U37" s="30">
        <f>R37*T37</f>
        <v>301092</v>
      </c>
      <c r="V37" s="77"/>
      <c r="W37" s="77"/>
      <c r="X37" s="67">
        <f>IF(K37&lt;&gt;"",8,"")</f>
        <v>8</v>
      </c>
      <c r="Y37" s="31"/>
      <c r="Z37" s="30">
        <f>IF(K37&lt;&gt;"",ROUND(U37*X37*1%,0),"")</f>
        <v>24087</v>
      </c>
    </row>
    <row r="38" spans="1:26" ht="25.5" customHeight="1" x14ac:dyDescent="0.25">
      <c r="A38" s="88" t="s">
        <v>2157</v>
      </c>
      <c r="B38" s="70" t="str">
        <f>IF(I38&lt;&gt;"",IF(LEN(I38)&gt;9,LEFT(I38,10),"sai PO"),"")</f>
        <v>4145119230</v>
      </c>
      <c r="C38" s="74"/>
      <c r="D38" s="74"/>
      <c r="E38" s="75"/>
      <c r="F38" s="74"/>
      <c r="G38" s="75" t="s">
        <v>190</v>
      </c>
      <c r="H38" s="75"/>
      <c r="I38" s="75" t="s">
        <v>2193</v>
      </c>
      <c r="J38" s="56" t="str">
        <f>IF(G38&lt;&gt;"",VLOOKUP(G38,'nhân viên sale'!$A$2:$B$1624,2,0),"")</f>
        <v>HN003</v>
      </c>
      <c r="K38" s="75" t="s">
        <v>39</v>
      </c>
      <c r="L38" s="27" t="str">
        <f>IF(K38&lt;&gt;"",VLOOKUP(K38,tenhang,2,0),"")</f>
        <v>Chân giò heo muối 300g</v>
      </c>
      <c r="M38" s="16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10</v>
      </c>
      <c r="S38" s="77"/>
      <c r="T38" s="30">
        <f>IF(K38&lt;&gt;"",VLOOKUP(K38,tenhang,4,0),0)</f>
        <v>73431</v>
      </c>
      <c r="U38" s="30">
        <f>R38*T38</f>
        <v>734310</v>
      </c>
      <c r="V38" s="77"/>
      <c r="W38" s="77"/>
      <c r="X38" s="67">
        <f>IF(K38&lt;&gt;"",8,"")</f>
        <v>8</v>
      </c>
      <c r="Y38" s="31"/>
      <c r="Z38" s="30">
        <f>IF(K38&lt;&gt;"",ROUND(U38*X38*1%,0),"")</f>
        <v>58745</v>
      </c>
    </row>
    <row r="39" spans="1:26" ht="25.5" customHeight="1" x14ac:dyDescent="0.25">
      <c r="A39" s="88" t="s">
        <v>2157</v>
      </c>
      <c r="B39" s="70" t="str">
        <f>IF(I39&lt;&gt;"",IF(LEN(I39)&gt;9,LEFT(I39,10),"sai PO"),"")</f>
        <v>4145119230</v>
      </c>
      <c r="C39" s="74"/>
      <c r="D39" s="74"/>
      <c r="E39" s="75"/>
      <c r="F39" s="74"/>
      <c r="G39" s="75" t="s">
        <v>190</v>
      </c>
      <c r="H39" s="75"/>
      <c r="I39" s="75" t="s">
        <v>2193</v>
      </c>
      <c r="J39" s="56" t="str">
        <f>IF(G39&lt;&gt;"",VLOOKUP(G39,'nhân viên sale'!$A$2:$B$1624,2,0),"")</f>
        <v>HN003</v>
      </c>
      <c r="K39" s="75" t="s">
        <v>55</v>
      </c>
      <c r="L39" s="27" t="str">
        <f>IF(K39&lt;&gt;"",VLOOKUP(K39,tenhang,2,0),"")</f>
        <v>Gà muối 500g</v>
      </c>
      <c r="M39" s="16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10</v>
      </c>
      <c r="S39" s="77"/>
      <c r="T39" s="30">
        <f>IF(K39&lt;&gt;"",VLOOKUP(K39,tenhang,4,0),0)</f>
        <v>111058</v>
      </c>
      <c r="U39" s="30">
        <f>R39*T39</f>
        <v>1110580</v>
      </c>
      <c r="V39" s="77"/>
      <c r="W39" s="77"/>
      <c r="X39" s="67">
        <f>IF(K39&lt;&gt;"",8,"")</f>
        <v>8</v>
      </c>
      <c r="Y39" s="31"/>
      <c r="Z39" s="30">
        <f>IF(K39&lt;&gt;"",ROUND(U39*X39*1%,0),"")</f>
        <v>88846</v>
      </c>
    </row>
    <row r="40" spans="1:26" ht="25.5" customHeight="1" x14ac:dyDescent="0.25">
      <c r="A40" s="88" t="s">
        <v>2157</v>
      </c>
      <c r="B40" s="70" t="str">
        <f>IF(I40&lt;&gt;"",IF(LEN(I40)&gt;9,LEFT(I40,10),"sai PO"),"")</f>
        <v>4145119230</v>
      </c>
      <c r="C40" s="74"/>
      <c r="D40" s="74"/>
      <c r="E40" s="75"/>
      <c r="F40" s="74"/>
      <c r="G40" s="75" t="s">
        <v>190</v>
      </c>
      <c r="H40" s="75"/>
      <c r="I40" s="75" t="s">
        <v>2193</v>
      </c>
      <c r="J40" s="56" t="str">
        <f>IF(G40&lt;&gt;"",VLOOKUP(G40,'nhân viên sale'!$A$2:$B$1624,2,0),"")</f>
        <v>HN003</v>
      </c>
      <c r="K40" s="75" t="s">
        <v>67</v>
      </c>
      <c r="L40" s="27" t="str">
        <f>IF(K40&lt;&gt;"",VLOOKUP(K40,tenhang,2,0),"")</f>
        <v>Tai heo muối 200g</v>
      </c>
      <c r="M40" s="75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5</v>
      </c>
      <c r="S40" s="77"/>
      <c r="T40" s="30">
        <f>IF(K40&lt;&gt;"",VLOOKUP(K40,tenhang,4,0),0)</f>
        <v>55595</v>
      </c>
      <c r="U40" s="30">
        <f>R40*T40</f>
        <v>277975</v>
      </c>
      <c r="V40" s="77"/>
      <c r="W40" s="77"/>
      <c r="X40" s="67">
        <f>IF(K40&lt;&gt;"",8,"")</f>
        <v>8</v>
      </c>
      <c r="Y40" s="31"/>
      <c r="Z40" s="30">
        <f>IF(K40&lt;&gt;"",ROUND(U40*X40*1%,0),"")</f>
        <v>22238</v>
      </c>
    </row>
    <row r="41" spans="1:26" ht="25.5" customHeight="1" x14ac:dyDescent="0.25">
      <c r="A41" s="88" t="s">
        <v>2157</v>
      </c>
      <c r="B41" s="70" t="str">
        <f>IF(I41&lt;&gt;"",IF(LEN(I41)&gt;9,LEFT(I41,10),"sai PO"),"")</f>
        <v>4145119230</v>
      </c>
      <c r="C41" s="74"/>
      <c r="D41" s="74"/>
      <c r="E41" s="75"/>
      <c r="F41" s="74"/>
      <c r="G41" s="75" t="s">
        <v>190</v>
      </c>
      <c r="H41" s="75"/>
      <c r="I41" s="75" t="s">
        <v>2193</v>
      </c>
      <c r="J41" s="56" t="str">
        <f>IF(G41&lt;&gt;"",VLOOKUP(G41,'nhân viên sale'!$A$2:$B$1624,2,0),"")</f>
        <v>HN003</v>
      </c>
      <c r="K41" s="75" t="s">
        <v>59</v>
      </c>
      <c r="L41" s="27" t="str">
        <f>IF(K41&lt;&gt;"",VLOOKUP(K41,tenhang,2,0),"")</f>
        <v>Giò Tai Lưỡi Xào 250g</v>
      </c>
      <c r="M41" s="75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10</v>
      </c>
      <c r="S41" s="77"/>
      <c r="T41" s="30">
        <f>IF(K41&lt;&gt;"",VLOOKUP(K41,tenhang,4,0),0)</f>
        <v>50182</v>
      </c>
      <c r="U41" s="30">
        <f>R41*T41</f>
        <v>501820</v>
      </c>
      <c r="V41" s="77"/>
      <c r="W41" s="77"/>
      <c r="X41" s="67">
        <f>IF(K41&lt;&gt;"",8,"")</f>
        <v>8</v>
      </c>
      <c r="Y41" s="31"/>
      <c r="Z41" s="30">
        <f>IF(K41&lt;&gt;"",ROUND(U41*X41*1%,0),"")</f>
        <v>40146</v>
      </c>
    </row>
    <row r="42" spans="1:26" ht="25.5" customHeight="1" x14ac:dyDescent="0.25">
      <c r="A42" s="88" t="s">
        <v>2157</v>
      </c>
      <c r="B42" s="70" t="str">
        <f>IF(I42&lt;&gt;"",IF(LEN(I42)&gt;9,LEFT(I42,10),"sai PO"),"")</f>
        <v>4145125317</v>
      </c>
      <c r="C42" s="74"/>
      <c r="D42" s="74"/>
      <c r="E42" s="75"/>
      <c r="F42" s="74"/>
      <c r="G42" s="75" t="s">
        <v>369</v>
      </c>
      <c r="H42" s="75"/>
      <c r="I42" s="75" t="s">
        <v>2203</v>
      </c>
      <c r="J42" s="56" t="str">
        <f>IF(G42&lt;&gt;"",VLOOKUP(G42,'nhân viên sale'!$A$2:$B$1624,2,0),"")</f>
        <v>HN004</v>
      </c>
      <c r="K42" s="75" t="s">
        <v>39</v>
      </c>
      <c r="L42" s="27" t="str">
        <f>IF(K42&lt;&gt;"",VLOOKUP(K42,tenhang,2,0),"")</f>
        <v>Chân giò heo muối 300g</v>
      </c>
      <c r="M42" s="75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5</v>
      </c>
      <c r="S42" s="77"/>
      <c r="T42" s="30">
        <f>IF(K42&lt;&gt;"",VLOOKUP(K42,tenhang,4,0),0)</f>
        <v>73431</v>
      </c>
      <c r="U42" s="30">
        <f>R42*T42</f>
        <v>367155</v>
      </c>
      <c r="V42" s="77"/>
      <c r="W42" s="77"/>
      <c r="X42" s="67">
        <f>IF(K42&lt;&gt;"",8,"")</f>
        <v>8</v>
      </c>
      <c r="Y42" s="31"/>
      <c r="Z42" s="30">
        <f>IF(K42&lt;&gt;"",ROUND(U42*X42*1%,0),"")</f>
        <v>29372</v>
      </c>
    </row>
    <row r="43" spans="1:26" ht="25.5" customHeight="1" x14ac:dyDescent="0.25">
      <c r="A43" s="88" t="s">
        <v>2157</v>
      </c>
      <c r="B43" s="70" t="str">
        <f>IF(I43&lt;&gt;"",IF(LEN(I43)&gt;9,LEFT(I43,10),"sai PO"),"")</f>
        <v>4145125317</v>
      </c>
      <c r="C43" s="74"/>
      <c r="D43" s="74"/>
      <c r="E43" s="75"/>
      <c r="F43" s="74"/>
      <c r="G43" s="75" t="s">
        <v>369</v>
      </c>
      <c r="H43" s="75"/>
      <c r="I43" s="75" t="s">
        <v>2203</v>
      </c>
      <c r="J43" s="56" t="str">
        <f>IF(G43&lt;&gt;"",VLOOKUP(G43,'nhân viên sale'!$A$2:$B$1624,2,0),"")</f>
        <v>HN004</v>
      </c>
      <c r="K43" s="75" t="s">
        <v>55</v>
      </c>
      <c r="L43" s="27" t="str">
        <f>IF(K43&lt;&gt;"",VLOOKUP(K43,tenhang,2,0),"")</f>
        <v>Gà muối 500g</v>
      </c>
      <c r="M43" s="75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5</v>
      </c>
      <c r="S43" s="77"/>
      <c r="T43" s="30">
        <f>IF(K43&lt;&gt;"",VLOOKUP(K43,tenhang,4,0),0)</f>
        <v>111058</v>
      </c>
      <c r="U43" s="30">
        <f>R43*T43</f>
        <v>555290</v>
      </c>
      <c r="V43" s="77"/>
      <c r="W43" s="77"/>
      <c r="X43" s="67">
        <f>IF(K43&lt;&gt;"",8,"")</f>
        <v>8</v>
      </c>
      <c r="Y43" s="31"/>
      <c r="Z43" s="30">
        <f>IF(K43&lt;&gt;"",ROUND(U43*X43*1%,0),"")</f>
        <v>44423</v>
      </c>
    </row>
    <row r="44" spans="1:26" ht="25.5" customHeight="1" x14ac:dyDescent="0.25">
      <c r="A44" s="88" t="s">
        <v>2157</v>
      </c>
      <c r="B44" s="70" t="str">
        <f>IF(I44&lt;&gt;"",IF(LEN(I44)&gt;9,LEFT(I44,10),"sai PO"),"")</f>
        <v>4145125317</v>
      </c>
      <c r="C44" s="74"/>
      <c r="D44" s="74"/>
      <c r="E44" s="75"/>
      <c r="F44" s="74"/>
      <c r="G44" s="75" t="s">
        <v>369</v>
      </c>
      <c r="H44" s="75"/>
      <c r="I44" s="75" t="s">
        <v>2203</v>
      </c>
      <c r="J44" s="56" t="str">
        <f>IF(G44&lt;&gt;"",VLOOKUP(G44,'nhân viên sale'!$A$2:$B$1624,2,0),"")</f>
        <v>HN004</v>
      </c>
      <c r="K44" s="75" t="s">
        <v>45</v>
      </c>
      <c r="L44" s="27" t="str">
        <f>IF(K44&lt;&gt;"",VLOOKUP(K44,tenhang,2,0),"")</f>
        <v>Chả nướng 300g</v>
      </c>
      <c r="M44" s="75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2</v>
      </c>
      <c r="S44" s="77"/>
      <c r="T44" s="30">
        <f>IF(K44&lt;&gt;"",VLOOKUP(K44,tenhang,4,0),0)</f>
        <v>70950</v>
      </c>
      <c r="U44" s="30">
        <f>R44*T44</f>
        <v>141900</v>
      </c>
      <c r="V44" s="77"/>
      <c r="W44" s="77"/>
      <c r="X44" s="67">
        <f>IF(K44&lt;&gt;"",8,"")</f>
        <v>8</v>
      </c>
      <c r="Y44" s="31"/>
      <c r="Z44" s="30">
        <f>IF(K44&lt;&gt;"",ROUND(U44*X44*1%,0),"")</f>
        <v>11352</v>
      </c>
    </row>
    <row r="45" spans="1:26" ht="25.5" customHeight="1" x14ac:dyDescent="0.25">
      <c r="A45" s="88" t="s">
        <v>2157</v>
      </c>
      <c r="B45" s="70" t="str">
        <f>IF(I45&lt;&gt;"",IF(LEN(I45)&gt;9,LEFT(I45,10),"sai PO"),"")</f>
        <v>4145125317</v>
      </c>
      <c r="C45" s="74"/>
      <c r="D45" s="74"/>
      <c r="E45" s="75"/>
      <c r="F45" s="74"/>
      <c r="G45" s="75" t="s">
        <v>369</v>
      </c>
      <c r="H45" s="75"/>
      <c r="I45" s="75" t="s">
        <v>2203</v>
      </c>
      <c r="J45" s="56" t="str">
        <f>IF(G45&lt;&gt;"",VLOOKUP(G45,'nhân viên sale'!$A$2:$B$1624,2,0),"")</f>
        <v>HN004</v>
      </c>
      <c r="K45" s="75" t="s">
        <v>37</v>
      </c>
      <c r="L45" s="27" t="str">
        <f>IF(K45&lt;&gt;"",VLOOKUP(K45,tenhang,2,0),"")</f>
        <v>Chả cốm 300g</v>
      </c>
      <c r="M45" s="75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3</v>
      </c>
      <c r="S45" s="77"/>
      <c r="T45" s="30">
        <f>IF(K45&lt;&gt;"",VLOOKUP(K45,tenhang,4,0),0)</f>
        <v>74250</v>
      </c>
      <c r="U45" s="30">
        <f>R45*T45</f>
        <v>222750</v>
      </c>
      <c r="V45" s="77"/>
      <c r="W45" s="77"/>
      <c r="X45" s="67">
        <f>IF(K45&lt;&gt;"",8,"")</f>
        <v>8</v>
      </c>
      <c r="Y45" s="31"/>
      <c r="Z45" s="30">
        <f>IF(K45&lt;&gt;"",ROUND(U45*X45*1%,0),"")</f>
        <v>17820</v>
      </c>
    </row>
    <row r="46" spans="1:26" ht="25.5" customHeight="1" x14ac:dyDescent="0.25">
      <c r="A46" s="88" t="s">
        <v>2157</v>
      </c>
      <c r="B46" s="70" t="str">
        <f>IF(I46&lt;&gt;"",IF(LEN(I46)&gt;9,LEFT(I46,10),"sai PO"),"")</f>
        <v>4145125317</v>
      </c>
      <c r="C46" s="74"/>
      <c r="D46" s="74"/>
      <c r="E46" s="75"/>
      <c r="F46" s="74"/>
      <c r="G46" s="75" t="s">
        <v>369</v>
      </c>
      <c r="H46" s="75"/>
      <c r="I46" s="75" t="s">
        <v>2203</v>
      </c>
      <c r="J46" s="56" t="str">
        <f>IF(G46&lt;&gt;"",VLOOKUP(G46,'nhân viên sale'!$A$2:$B$1624,2,0),"")</f>
        <v>HN004</v>
      </c>
      <c r="K46" s="75" t="s">
        <v>47</v>
      </c>
      <c r="L46" s="27" t="str">
        <f>IF(K46&lt;&gt;"",VLOOKUP(K46,tenhang,2,0),"")</f>
        <v>Đùi gà sốt cay 500g</v>
      </c>
      <c r="M46" s="75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3</v>
      </c>
      <c r="S46" s="77"/>
      <c r="T46" s="30">
        <f>IF(K46&lt;&gt;"",VLOOKUP(K46,tenhang,4,0),0)</f>
        <v>105400</v>
      </c>
      <c r="U46" s="30">
        <f>R46*T46</f>
        <v>316200</v>
      </c>
      <c r="V46" s="77"/>
      <c r="W46" s="77"/>
      <c r="X46" s="67">
        <f>IF(K46&lt;&gt;"",8,"")</f>
        <v>8</v>
      </c>
      <c r="Y46" s="31"/>
      <c r="Z46" s="30">
        <f>IF(K46&lt;&gt;"",ROUND(U46*X46*1%,0),"")</f>
        <v>25296</v>
      </c>
    </row>
    <row r="47" spans="1:26" ht="25.5" customHeight="1" x14ac:dyDescent="0.25">
      <c r="A47" s="88" t="s">
        <v>2157</v>
      </c>
      <c r="B47" s="70" t="str">
        <f>IF(I47&lt;&gt;"",IF(LEN(I47)&gt;9,LEFT(I47,10),"sai PO"),"")</f>
        <v>4145125317</v>
      </c>
      <c r="C47" s="14"/>
      <c r="D47" s="14"/>
      <c r="E47" s="15"/>
      <c r="F47" s="14"/>
      <c r="G47" s="15" t="s">
        <v>369</v>
      </c>
      <c r="H47" s="15"/>
      <c r="I47" s="15" t="s">
        <v>2203</v>
      </c>
      <c r="J47" s="56" t="str">
        <f>IF(G47&lt;&gt;"",VLOOKUP(G47,'nhân viên sale'!$A$2:$B$1624,2,0),"")</f>
        <v>HN004</v>
      </c>
      <c r="K47" s="15" t="s">
        <v>43</v>
      </c>
      <c r="L47" s="27" t="str">
        <f>IF(K47&lt;&gt;"",VLOOKUP(K47,tenhang,2,0),"")</f>
        <v>Chân gà sốt cay 400g</v>
      </c>
      <c r="M47" s="16"/>
      <c r="N47" s="46" t="str">
        <f>IF(K47&lt;&gt;"","K-C6","")</f>
        <v>K-C6</v>
      </c>
      <c r="O47" s="15"/>
      <c r="P47" s="15"/>
      <c r="Q47" s="28" t="str">
        <f>IF(K47&lt;&gt;"",VLOOKUP(K47,tenhang,3,0),"")</f>
        <v>Túi</v>
      </c>
      <c r="R47" s="29">
        <v>3</v>
      </c>
      <c r="S47" s="29"/>
      <c r="T47" s="30">
        <f>IF(K47&lt;&gt;"",VLOOKUP(K47,tenhang,4,0),0)</f>
        <v>90750</v>
      </c>
      <c r="U47" s="30">
        <f>R47*T47</f>
        <v>272250</v>
      </c>
      <c r="V47" s="29"/>
      <c r="W47" s="29"/>
      <c r="X47" s="67">
        <f>IF(K47&lt;&gt;"",8,"")</f>
        <v>8</v>
      </c>
      <c r="Y47" s="31"/>
      <c r="Z47" s="30">
        <f>IF(K47&lt;&gt;"",ROUND(U47*X47*1%,0),"")</f>
        <v>21780</v>
      </c>
    </row>
    <row r="48" spans="1:26" ht="25.5" customHeight="1" x14ac:dyDescent="0.25">
      <c r="A48" s="88" t="s">
        <v>2157</v>
      </c>
      <c r="B48" s="70" t="str">
        <f>IF(I48&lt;&gt;"",IF(LEN(I48)&gt;9,LEFT(I48,10),"sai PO"),"")</f>
        <v>4145125317</v>
      </c>
      <c r="C48" s="14"/>
      <c r="D48" s="14"/>
      <c r="E48" s="15"/>
      <c r="F48" s="14"/>
      <c r="G48" s="15" t="s">
        <v>369</v>
      </c>
      <c r="H48" s="15"/>
      <c r="I48" s="15" t="s">
        <v>2203</v>
      </c>
      <c r="J48" s="56" t="str">
        <f>IF(G48&lt;&gt;"",VLOOKUP(G48,'nhân viên sale'!$A$2:$B$1624,2,0),"")</f>
        <v>HN004</v>
      </c>
      <c r="K48" s="15" t="s">
        <v>59</v>
      </c>
      <c r="L48" s="27" t="str">
        <f>IF(K48&lt;&gt;"",VLOOKUP(K48,tenhang,2,0),"")</f>
        <v>Giò Tai Lưỡi Xào 250g</v>
      </c>
      <c r="M48" s="16"/>
      <c r="N48" s="46" t="str">
        <f>IF(K48&lt;&gt;"","K-C6","")</f>
        <v>K-C6</v>
      </c>
      <c r="O48" s="15"/>
      <c r="P48" s="15"/>
      <c r="Q48" s="28" t="str">
        <f>IF(K48&lt;&gt;"",VLOOKUP(K48,tenhang,3,0),"")</f>
        <v>Túi</v>
      </c>
      <c r="R48" s="29">
        <v>4</v>
      </c>
      <c r="S48" s="29"/>
      <c r="T48" s="30">
        <f>IF(K48&lt;&gt;"",VLOOKUP(K48,tenhang,4,0),0)</f>
        <v>50182</v>
      </c>
      <c r="U48" s="30">
        <f>R48*T48</f>
        <v>200728</v>
      </c>
      <c r="V48" s="29"/>
      <c r="W48" s="29"/>
      <c r="X48" s="67">
        <f>IF(K48&lt;&gt;"",8,"")</f>
        <v>8</v>
      </c>
      <c r="Y48" s="31"/>
      <c r="Z48" s="30">
        <f>IF(K48&lt;&gt;"",ROUND(U48*X48*1%,0),"")</f>
        <v>16058</v>
      </c>
    </row>
    <row r="49" spans="1:26" ht="25.5" customHeight="1" x14ac:dyDescent="0.25">
      <c r="A49" s="88" t="s">
        <v>2157</v>
      </c>
      <c r="B49" s="70" t="str">
        <f>IF(I49&lt;&gt;"",IF(LEN(I49)&gt;9,LEFT(I49,10),"sai PO"),"")</f>
        <v>4145127076</v>
      </c>
      <c r="C49" s="14"/>
      <c r="D49" s="14"/>
      <c r="E49" s="15"/>
      <c r="F49" s="14"/>
      <c r="G49" s="15" t="s">
        <v>380</v>
      </c>
      <c r="H49" s="15"/>
      <c r="I49" s="15" t="s">
        <v>2204</v>
      </c>
      <c r="J49" s="56" t="str">
        <f>IF(G49&lt;&gt;"",VLOOKUP(G49,'nhân viên sale'!$A$2:$B$1624,2,0),"")</f>
        <v>HN003</v>
      </c>
      <c r="K49" s="15" t="s">
        <v>55</v>
      </c>
      <c r="L49" s="27" t="str">
        <f>IF(K49&lt;&gt;"",VLOOKUP(K49,tenhang,2,0),"")</f>
        <v>Gà muối 500g</v>
      </c>
      <c r="M49" s="16"/>
      <c r="N49" s="46" t="str">
        <f>IF(K49&lt;&gt;"","K-C6","")</f>
        <v>K-C6</v>
      </c>
      <c r="O49" s="15"/>
      <c r="P49" s="15"/>
      <c r="Q49" s="28" t="str">
        <f>IF(K49&lt;&gt;"",VLOOKUP(K49,tenhang,3,0),"")</f>
        <v>Túi</v>
      </c>
      <c r="R49" s="29">
        <v>7</v>
      </c>
      <c r="S49" s="29"/>
      <c r="T49" s="30">
        <f>IF(K49&lt;&gt;"",VLOOKUP(K49,tenhang,4,0),0)</f>
        <v>111058</v>
      </c>
      <c r="U49" s="30">
        <f>R49*T49</f>
        <v>777406</v>
      </c>
      <c r="V49" s="29"/>
      <c r="W49" s="29"/>
      <c r="X49" s="67">
        <f>IF(K49&lt;&gt;"",8,"")</f>
        <v>8</v>
      </c>
      <c r="Y49" s="31"/>
      <c r="Z49" s="30">
        <f>IF(K49&lt;&gt;"",ROUND(U49*X49*1%,0),"")</f>
        <v>62192</v>
      </c>
    </row>
    <row r="50" spans="1:26" ht="25.5" customHeight="1" x14ac:dyDescent="0.25">
      <c r="A50" s="88" t="s">
        <v>2157</v>
      </c>
      <c r="B50" s="70" t="str">
        <f>IF(I50&lt;&gt;"",IF(LEN(I50)&gt;9,LEFT(I50,10),"sai PO"),"")</f>
        <v>4145140646</v>
      </c>
      <c r="C50" s="74"/>
      <c r="D50" s="74"/>
      <c r="E50" s="75"/>
      <c r="F50" s="74"/>
      <c r="G50" s="75" t="s">
        <v>1118</v>
      </c>
      <c r="H50" s="75"/>
      <c r="I50" s="75" t="s">
        <v>2223</v>
      </c>
      <c r="J50" s="56" t="str">
        <f>IF(G50&lt;&gt;"",VLOOKUP(G50,'nhân viên sale'!$A$2:$B$1624,2,0),"")</f>
        <v>HN003</v>
      </c>
      <c r="K50" s="75" t="s">
        <v>30</v>
      </c>
      <c r="L50" s="27" t="str">
        <f>IF(K50&lt;&gt;"",VLOOKUP(K50,tenhang,2,0),"")</f>
        <v>Bắp bò muối 200g</v>
      </c>
      <c r="M50" s="16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6</v>
      </c>
      <c r="S50" s="77"/>
      <c r="T50" s="30">
        <f>IF(K50&lt;&gt;"",VLOOKUP(K50,tenhang,4,0),0)</f>
        <v>87787</v>
      </c>
      <c r="U50" s="30">
        <f>R50*T50</f>
        <v>526722</v>
      </c>
      <c r="V50" s="77"/>
      <c r="W50" s="77"/>
      <c r="X50" s="67">
        <f>IF(K50&lt;&gt;"",8,"")</f>
        <v>8</v>
      </c>
      <c r="Y50" s="31"/>
      <c r="Z50" s="30">
        <f>IF(K50&lt;&gt;"",ROUND(U50*X50*1%,0),"")</f>
        <v>42138</v>
      </c>
    </row>
    <row r="51" spans="1:26" ht="25.5" customHeight="1" x14ac:dyDescent="0.25">
      <c r="A51" s="88" t="s">
        <v>2157</v>
      </c>
      <c r="B51" s="70" t="str">
        <f>IF(I51&lt;&gt;"",IF(LEN(I51)&gt;9,LEFT(I51,10),"sai PO"),"")</f>
        <v>4145140646</v>
      </c>
      <c r="C51" s="74"/>
      <c r="D51" s="74"/>
      <c r="E51" s="75"/>
      <c r="F51" s="74"/>
      <c r="G51" s="75" t="s">
        <v>1118</v>
      </c>
      <c r="H51" s="75"/>
      <c r="I51" s="75" t="s">
        <v>2223</v>
      </c>
      <c r="J51" s="56" t="str">
        <f>IF(G51&lt;&gt;"",VLOOKUP(G51,'nhân viên sale'!$A$2:$B$1624,2,0),"")</f>
        <v>HN003</v>
      </c>
      <c r="K51" s="75" t="s">
        <v>59</v>
      </c>
      <c r="L51" s="27" t="str">
        <f>IF(K51&lt;&gt;"",VLOOKUP(K51,tenhang,2,0),"")</f>
        <v>Giò Tai Lưỡi Xào 250g</v>
      </c>
      <c r="M51" s="16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3</v>
      </c>
      <c r="S51" s="77"/>
      <c r="T51" s="30">
        <f>IF(K51&lt;&gt;"",VLOOKUP(K51,tenhang,4,0),0)</f>
        <v>50182</v>
      </c>
      <c r="U51" s="30">
        <f>R51*T51</f>
        <v>150546</v>
      </c>
      <c r="V51" s="77"/>
      <c r="W51" s="77"/>
      <c r="X51" s="67">
        <f>IF(K51&lt;&gt;"",8,"")</f>
        <v>8</v>
      </c>
      <c r="Y51" s="31"/>
      <c r="Z51" s="30">
        <f>IF(K51&lt;&gt;"",ROUND(U51*X51*1%,0),"")</f>
        <v>12044</v>
      </c>
    </row>
    <row r="52" spans="1:26" ht="25.5" customHeight="1" x14ac:dyDescent="0.25">
      <c r="A52" s="88" t="s">
        <v>2157</v>
      </c>
      <c r="B52" s="70" t="str">
        <f>IF(I52&lt;&gt;"",IF(LEN(I52)&gt;9,LEFT(I52,10),"sai PO"),"")</f>
        <v>4145145617</v>
      </c>
      <c r="C52" s="74"/>
      <c r="D52" s="74"/>
      <c r="E52" s="75"/>
      <c r="F52" s="74"/>
      <c r="G52" s="75" t="s">
        <v>417</v>
      </c>
      <c r="H52" s="75"/>
      <c r="I52" s="75" t="s">
        <v>2207</v>
      </c>
      <c r="J52" s="56" t="str">
        <f>IF(G52&lt;&gt;"",VLOOKUP(G52,'nhân viên sale'!$A$2:$B$1624,2,0),"")</f>
        <v>HN004</v>
      </c>
      <c r="K52" s="75" t="s">
        <v>39</v>
      </c>
      <c r="L52" s="27" t="str">
        <f>IF(K52&lt;&gt;"",VLOOKUP(K52,tenhang,2,0),"")</f>
        <v>Chân giò heo muối 300g</v>
      </c>
      <c r="M52" s="16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6</v>
      </c>
      <c r="S52" s="77"/>
      <c r="T52" s="30">
        <f>IF(K52&lt;&gt;"",VLOOKUP(K52,tenhang,4,0),0)</f>
        <v>73431</v>
      </c>
      <c r="U52" s="30">
        <f>R52*T52</f>
        <v>440586</v>
      </c>
      <c r="V52" s="77"/>
      <c r="W52" s="77"/>
      <c r="X52" s="67">
        <f>IF(K52&lt;&gt;"",8,"")</f>
        <v>8</v>
      </c>
      <c r="Y52" s="31"/>
      <c r="Z52" s="30">
        <f>IF(K52&lt;&gt;"",ROUND(U52*X52*1%,0),"")</f>
        <v>35247</v>
      </c>
    </row>
    <row r="53" spans="1:26" ht="25.5" customHeight="1" x14ac:dyDescent="0.25">
      <c r="A53" s="88" t="s">
        <v>2157</v>
      </c>
      <c r="B53" s="70" t="str">
        <f>IF(I53&lt;&gt;"",IF(LEN(I53)&gt;9,LEFT(I53,10),"sai PO"),"")</f>
        <v>4145145617</v>
      </c>
      <c r="C53" s="74"/>
      <c r="D53" s="74"/>
      <c r="E53" s="75"/>
      <c r="F53" s="74"/>
      <c r="G53" s="75" t="s">
        <v>417</v>
      </c>
      <c r="H53" s="75"/>
      <c r="I53" s="75" t="s">
        <v>2207</v>
      </c>
      <c r="J53" s="56" t="str">
        <f>IF(G53&lt;&gt;"",VLOOKUP(G53,'nhân viên sale'!$A$2:$B$1624,2,0),"")</f>
        <v>HN004</v>
      </c>
      <c r="K53" s="75" t="s">
        <v>37</v>
      </c>
      <c r="L53" s="27" t="str">
        <f>IF(K53&lt;&gt;"",VLOOKUP(K53,tenhang,2,0),"")</f>
        <v>Chả cốm 300g</v>
      </c>
      <c r="M53" s="75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2</v>
      </c>
      <c r="S53" s="77"/>
      <c r="T53" s="30">
        <f>IF(K53&lt;&gt;"",VLOOKUP(K53,tenhang,4,0),0)</f>
        <v>74250</v>
      </c>
      <c r="U53" s="30">
        <f>R53*T53</f>
        <v>148500</v>
      </c>
      <c r="V53" s="77"/>
      <c r="W53" s="77"/>
      <c r="X53" s="67">
        <f>IF(K53&lt;&gt;"",8,"")</f>
        <v>8</v>
      </c>
      <c r="Y53" s="31"/>
      <c r="Z53" s="30">
        <f>IF(K53&lt;&gt;"",ROUND(U53*X53*1%,0),"")</f>
        <v>11880</v>
      </c>
    </row>
    <row r="54" spans="1:26" ht="25.5" customHeight="1" x14ac:dyDescent="0.25">
      <c r="A54" s="88" t="s">
        <v>2157</v>
      </c>
      <c r="B54" s="70" t="str">
        <f>IF(I54&lt;&gt;"",IF(LEN(I54)&gt;9,LEFT(I54,10),"sai PO"),"")</f>
        <v>4145145617</v>
      </c>
      <c r="C54" s="74"/>
      <c r="D54" s="74"/>
      <c r="E54" s="75"/>
      <c r="F54" s="74"/>
      <c r="G54" s="75" t="s">
        <v>417</v>
      </c>
      <c r="H54" s="75"/>
      <c r="I54" s="75" t="s">
        <v>2207</v>
      </c>
      <c r="J54" s="56" t="str">
        <f>IF(G54&lt;&gt;"",VLOOKUP(G54,'nhân viên sale'!$A$2:$B$1624,2,0),"")</f>
        <v>HN004</v>
      </c>
      <c r="K54" s="75" t="s">
        <v>59</v>
      </c>
      <c r="L54" s="27" t="str">
        <f>IF(K54&lt;&gt;"",VLOOKUP(K54,tenhang,2,0),"")</f>
        <v>Giò Tai Lưỡi Xào 250g</v>
      </c>
      <c r="M54" s="75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4</v>
      </c>
      <c r="S54" s="77"/>
      <c r="T54" s="30">
        <f>IF(K54&lt;&gt;"",VLOOKUP(K54,tenhang,4,0),0)</f>
        <v>50182</v>
      </c>
      <c r="U54" s="30">
        <f>R54*T54</f>
        <v>200728</v>
      </c>
      <c r="V54" s="77"/>
      <c r="W54" s="77"/>
      <c r="X54" s="67">
        <f>IF(K54&lt;&gt;"",8,"")</f>
        <v>8</v>
      </c>
      <c r="Y54" s="31"/>
      <c r="Z54" s="30">
        <f>IF(K54&lt;&gt;"",ROUND(U54*X54*1%,0),"")</f>
        <v>16058</v>
      </c>
    </row>
    <row r="55" spans="1:26" ht="25.5" customHeight="1" x14ac:dyDescent="0.25">
      <c r="A55" s="88" t="s">
        <v>2157</v>
      </c>
      <c r="B55" s="70" t="str">
        <f>IF(I55&lt;&gt;"",IF(LEN(I55)&gt;9,LEFT(I55,10),"sai PO"),"")</f>
        <v>4145145617</v>
      </c>
      <c r="C55" s="74"/>
      <c r="D55" s="74"/>
      <c r="E55" s="75"/>
      <c r="F55" s="74"/>
      <c r="G55" s="75" t="s">
        <v>417</v>
      </c>
      <c r="H55" s="75"/>
      <c r="I55" s="75" t="s">
        <v>2207</v>
      </c>
      <c r="J55" s="56" t="str">
        <f>IF(G55&lt;&gt;"",VLOOKUP(G55,'nhân viên sale'!$A$2:$B$1624,2,0),"")</f>
        <v>HN004</v>
      </c>
      <c r="K55" s="75" t="s">
        <v>65</v>
      </c>
      <c r="L55" s="27" t="str">
        <f>IF(K55&lt;&gt;"",VLOOKUP(K55,tenhang,2,0),"")</f>
        <v>Mọc Nấm Hương 250g</v>
      </c>
      <c r="M55" s="75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4</v>
      </c>
      <c r="S55" s="77"/>
      <c r="T55" s="30">
        <f>IF(K55&lt;&gt;"",VLOOKUP(K55,tenhang,4,0),0)</f>
        <v>46000</v>
      </c>
      <c r="U55" s="30">
        <f>R55*T55</f>
        <v>184000</v>
      </c>
      <c r="V55" s="77"/>
      <c r="W55" s="77"/>
      <c r="X55" s="67">
        <f>IF(K55&lt;&gt;"",8,"")</f>
        <v>8</v>
      </c>
      <c r="Y55" s="31"/>
      <c r="Z55" s="30">
        <f>IF(K55&lt;&gt;"",ROUND(U55*X55*1%,0),"")</f>
        <v>14720</v>
      </c>
    </row>
    <row r="56" spans="1:26" ht="25.5" customHeight="1" x14ac:dyDescent="0.25">
      <c r="A56" s="88" t="s">
        <v>2157</v>
      </c>
      <c r="B56" s="70" t="str">
        <f>IF(I56&lt;&gt;"",IF(LEN(I56)&gt;9,LEFT(I56,10),"sai PO"),"")</f>
        <v>4145152043</v>
      </c>
      <c r="C56" s="74"/>
      <c r="D56" s="74"/>
      <c r="E56" s="75"/>
      <c r="F56" s="74"/>
      <c r="G56" s="75" t="s">
        <v>215</v>
      </c>
      <c r="H56" s="75"/>
      <c r="I56" s="75" t="s">
        <v>2199</v>
      </c>
      <c r="J56" s="56" t="str">
        <f>IF(G56&lt;&gt;"",VLOOKUP(G56,'nhân viên sale'!$A$2:$B$1624,2,0),"")</f>
        <v>HN004</v>
      </c>
      <c r="K56" s="75" t="s">
        <v>57</v>
      </c>
      <c r="L56" s="27" t="str">
        <f>IF(K56&lt;&gt;"",VLOOKUP(K56,tenhang,2,0),"")</f>
        <v>Giò sụn gà 250g</v>
      </c>
      <c r="M56" s="16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5</v>
      </c>
      <c r="S56" s="77"/>
      <c r="T56" s="30">
        <f>IF(K56&lt;&gt;"",VLOOKUP(K56,tenhang,4,0),0)</f>
        <v>61050</v>
      </c>
      <c r="U56" s="30">
        <f>R56*T56</f>
        <v>305250</v>
      </c>
      <c r="V56" s="77"/>
      <c r="W56" s="77"/>
      <c r="X56" s="67">
        <f>IF(K56&lt;&gt;"",8,"")</f>
        <v>8</v>
      </c>
      <c r="Y56" s="31"/>
      <c r="Z56" s="30">
        <f>IF(K56&lt;&gt;"",ROUND(U56*X56*1%,0),"")</f>
        <v>24420</v>
      </c>
    </row>
    <row r="57" spans="1:26" ht="25.5" customHeight="1" x14ac:dyDescent="0.25">
      <c r="A57" s="88" t="s">
        <v>2157</v>
      </c>
      <c r="B57" s="70" t="str">
        <f>IF(I57&lt;&gt;"",IF(LEN(I57)&gt;9,LEFT(I57,10),"sai PO"),"")</f>
        <v>4145156983</v>
      </c>
      <c r="C57" s="74"/>
      <c r="D57" s="74"/>
      <c r="E57" s="75"/>
      <c r="F57" s="74"/>
      <c r="G57" s="75" t="s">
        <v>1585</v>
      </c>
      <c r="H57" s="75"/>
      <c r="I57" s="75" t="s">
        <v>2231</v>
      </c>
      <c r="J57" s="56" t="str">
        <f>IF(G57&lt;&gt;"",VLOOKUP(G57,'nhân viên sale'!$A$2:$B$1624,2,0),"")</f>
        <v>HN003</v>
      </c>
      <c r="K57" s="75" t="s">
        <v>39</v>
      </c>
      <c r="L57" s="27" t="str">
        <f>IF(K57&lt;&gt;"",VLOOKUP(K57,tenhang,2,0),"")</f>
        <v>Chân giò heo muối 300g</v>
      </c>
      <c r="M57" s="80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10</v>
      </c>
      <c r="S57" s="77"/>
      <c r="T57" s="30">
        <f>IF(K57&lt;&gt;"",VLOOKUP(K57,tenhang,4,0),0)</f>
        <v>73431</v>
      </c>
      <c r="U57" s="30">
        <f>R57*T57</f>
        <v>734310</v>
      </c>
      <c r="V57" s="77"/>
      <c r="W57" s="77"/>
      <c r="X57" s="67">
        <f>IF(K57&lt;&gt;"",8,"")</f>
        <v>8</v>
      </c>
      <c r="Y57" s="31"/>
      <c r="Z57" s="30">
        <f>IF(K57&lt;&gt;"",ROUND(U57*X57*1%,0),"")</f>
        <v>58745</v>
      </c>
    </row>
    <row r="58" spans="1:26" ht="25.5" customHeight="1" x14ac:dyDescent="0.25">
      <c r="A58" s="88" t="s">
        <v>2157</v>
      </c>
      <c r="B58" s="70" t="str">
        <f>IF(I58&lt;&gt;"",IF(LEN(I58)&gt;9,LEFT(I58,10),"sai PO"),"")</f>
        <v>4145156983</v>
      </c>
      <c r="C58" s="74"/>
      <c r="D58" s="74"/>
      <c r="E58" s="75"/>
      <c r="F58" s="74"/>
      <c r="G58" s="75" t="s">
        <v>1585</v>
      </c>
      <c r="H58" s="75"/>
      <c r="I58" s="75" t="s">
        <v>2231</v>
      </c>
      <c r="J58" s="56" t="str">
        <f>IF(G58&lt;&gt;"",VLOOKUP(G58,'nhân viên sale'!$A$2:$B$1624,2,0),"")</f>
        <v>HN003</v>
      </c>
      <c r="K58" s="75" t="s">
        <v>55</v>
      </c>
      <c r="L58" s="27" t="str">
        <f>IF(K58&lt;&gt;"",VLOOKUP(K58,tenhang,2,0),"")</f>
        <v>Gà muối 500g</v>
      </c>
      <c r="M58" s="80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5</v>
      </c>
      <c r="S58" s="77"/>
      <c r="T58" s="30">
        <f>IF(K58&lt;&gt;"",VLOOKUP(K58,tenhang,4,0),0)</f>
        <v>111058</v>
      </c>
      <c r="U58" s="30">
        <f>R58*T58</f>
        <v>555290</v>
      </c>
      <c r="V58" s="77"/>
      <c r="W58" s="77"/>
      <c r="X58" s="67">
        <f>IF(K58&lt;&gt;"",8,"")</f>
        <v>8</v>
      </c>
      <c r="Y58" s="31"/>
      <c r="Z58" s="30">
        <f>IF(K58&lt;&gt;"",ROUND(U58*X58*1%,0),"")</f>
        <v>44423</v>
      </c>
    </row>
    <row r="59" spans="1:26" ht="25.5" customHeight="1" x14ac:dyDescent="0.25">
      <c r="A59" s="88" t="s">
        <v>2157</v>
      </c>
      <c r="B59" s="70" t="str">
        <f>IF(I59&lt;&gt;"",IF(LEN(I59)&gt;9,LEFT(I59,10),"sai PO"),"")</f>
        <v>4145166544</v>
      </c>
      <c r="C59" s="74"/>
      <c r="D59" s="74"/>
      <c r="E59" s="75"/>
      <c r="F59" s="74"/>
      <c r="G59" s="75" t="s">
        <v>200</v>
      </c>
      <c r="H59" s="75"/>
      <c r="I59" s="75" t="s">
        <v>2196</v>
      </c>
      <c r="J59" s="56" t="str">
        <f>IF(G59&lt;&gt;"",VLOOKUP(G59,'nhân viên sale'!$A$2:$B$1624,2,0),"")</f>
        <v>HN003</v>
      </c>
      <c r="K59" s="75" t="s">
        <v>45</v>
      </c>
      <c r="L59" s="27" t="str">
        <f>IF(K59&lt;&gt;"",VLOOKUP(K59,tenhang,2,0),"")</f>
        <v>Chả nướng 300g</v>
      </c>
      <c r="M59" s="16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3</v>
      </c>
      <c r="S59" s="77"/>
      <c r="T59" s="30">
        <f>IF(K59&lt;&gt;"",VLOOKUP(K59,tenhang,4,0),0)</f>
        <v>70950</v>
      </c>
      <c r="U59" s="30">
        <f>R59*T59</f>
        <v>212850</v>
      </c>
      <c r="V59" s="77"/>
      <c r="W59" s="77"/>
      <c r="X59" s="67">
        <f>IF(K59&lt;&gt;"",8,"")</f>
        <v>8</v>
      </c>
      <c r="Y59" s="31"/>
      <c r="Z59" s="30">
        <f>IF(K59&lt;&gt;"",ROUND(U59*X59*1%,0),"")</f>
        <v>17028</v>
      </c>
    </row>
    <row r="60" spans="1:26" ht="25.5" customHeight="1" x14ac:dyDescent="0.25">
      <c r="A60" s="88" t="s">
        <v>2157</v>
      </c>
      <c r="B60" s="70" t="str">
        <f>IF(I60&lt;&gt;"",IF(LEN(I60)&gt;9,LEFT(I60,10),"sai PO"),"")</f>
        <v>4145166544</v>
      </c>
      <c r="C60" s="74"/>
      <c r="D60" s="74"/>
      <c r="E60" s="75"/>
      <c r="F60" s="74"/>
      <c r="G60" s="75" t="s">
        <v>200</v>
      </c>
      <c r="H60" s="75"/>
      <c r="I60" s="75" t="s">
        <v>2196</v>
      </c>
      <c r="J60" s="56" t="str">
        <f>IF(G60&lt;&gt;"",VLOOKUP(G60,'nhân viên sale'!$A$2:$B$1624,2,0),"")</f>
        <v>HN003</v>
      </c>
      <c r="K60" s="75" t="s">
        <v>37</v>
      </c>
      <c r="L60" s="27" t="str">
        <f>IF(K60&lt;&gt;"",VLOOKUP(K60,tenhang,2,0),"")</f>
        <v>Chả cốm 300g</v>
      </c>
      <c r="M60" s="16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2</v>
      </c>
      <c r="S60" s="77"/>
      <c r="T60" s="30">
        <f>IF(K60&lt;&gt;"",VLOOKUP(K60,tenhang,4,0),0)</f>
        <v>74250</v>
      </c>
      <c r="U60" s="30">
        <f>R60*T60</f>
        <v>148500</v>
      </c>
      <c r="V60" s="77"/>
      <c r="W60" s="77"/>
      <c r="X60" s="67">
        <f>IF(K60&lt;&gt;"",8,"")</f>
        <v>8</v>
      </c>
      <c r="Y60" s="31"/>
      <c r="Z60" s="30">
        <f>IF(K60&lt;&gt;"",ROUND(U60*X60*1%,0),"")</f>
        <v>11880</v>
      </c>
    </row>
    <row r="61" spans="1:26" ht="25.5" customHeight="1" x14ac:dyDescent="0.25">
      <c r="A61" s="88" t="s">
        <v>2157</v>
      </c>
      <c r="B61" s="70" t="str">
        <f>IF(I61&lt;&gt;"",IF(LEN(I61)&gt;9,LEFT(I61,10),"sai PO"),"")</f>
        <v>4145166544</v>
      </c>
      <c r="C61" s="74"/>
      <c r="D61" s="74"/>
      <c r="E61" s="75"/>
      <c r="F61" s="74"/>
      <c r="G61" s="75" t="s">
        <v>200</v>
      </c>
      <c r="H61" s="75"/>
      <c r="I61" s="75" t="s">
        <v>2196</v>
      </c>
      <c r="J61" s="56" t="str">
        <f>IF(G61&lt;&gt;"",VLOOKUP(G61,'nhân viên sale'!$A$2:$B$1624,2,0),"")</f>
        <v>HN003</v>
      </c>
      <c r="K61" s="75" t="s">
        <v>59</v>
      </c>
      <c r="L61" s="27" t="str">
        <f>IF(K61&lt;&gt;"",VLOOKUP(K61,tenhang,2,0),"")</f>
        <v>Giò Tai Lưỡi Xào 250g</v>
      </c>
      <c r="M61" s="16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4</v>
      </c>
      <c r="S61" s="77"/>
      <c r="T61" s="30">
        <f>IF(K61&lt;&gt;"",VLOOKUP(K61,tenhang,4,0),0)</f>
        <v>50182</v>
      </c>
      <c r="U61" s="30">
        <f>R61*T61</f>
        <v>200728</v>
      </c>
      <c r="V61" s="77"/>
      <c r="W61" s="77"/>
      <c r="X61" s="67">
        <f>IF(K61&lt;&gt;"",8,"")</f>
        <v>8</v>
      </c>
      <c r="Y61" s="31"/>
      <c r="Z61" s="30">
        <f>IF(K61&lt;&gt;"",ROUND(U61*X61*1%,0),"")</f>
        <v>16058</v>
      </c>
    </row>
    <row r="62" spans="1:26" ht="25.5" customHeight="1" x14ac:dyDescent="0.25">
      <c r="A62" s="88" t="s">
        <v>2157</v>
      </c>
      <c r="B62" s="70" t="str">
        <f>IF(I62&lt;&gt;"",IF(LEN(I62)&gt;9,LEFT(I62,10),"sai PO"),"")</f>
        <v>4145175626</v>
      </c>
      <c r="C62" s="74"/>
      <c r="D62" s="74"/>
      <c r="E62" s="75"/>
      <c r="F62" s="74"/>
      <c r="G62" s="75" t="s">
        <v>166</v>
      </c>
      <c r="H62" s="75"/>
      <c r="I62" s="75" t="s">
        <v>2190</v>
      </c>
      <c r="J62" s="56" t="str">
        <f>IF(G62&lt;&gt;"",VLOOKUP(G62,'nhân viên sale'!$A$2:$B$1624,2,0),"")</f>
        <v>HN004</v>
      </c>
      <c r="K62" s="75" t="s">
        <v>53</v>
      </c>
      <c r="L62" s="27" t="str">
        <f>IF(K62&lt;&gt;"",VLOOKUP(K62,tenhang,2,0),"")</f>
        <v>Giò lụa 500g</v>
      </c>
      <c r="M62" s="75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5</v>
      </c>
      <c r="S62" s="77"/>
      <c r="T62" s="30">
        <f>IF(K62&lt;&gt;"",VLOOKUP(K62,tenhang,4,0),0)</f>
        <v>94013</v>
      </c>
      <c r="U62" s="30">
        <f>R62*T62</f>
        <v>470065</v>
      </c>
      <c r="V62" s="77"/>
      <c r="W62" s="77"/>
      <c r="X62" s="67">
        <f>IF(K62&lt;&gt;"",8,"")</f>
        <v>8</v>
      </c>
      <c r="Y62" s="31"/>
      <c r="Z62" s="30">
        <f>IF(K62&lt;&gt;"",ROUND(U62*X62*1%,0),"")</f>
        <v>37605</v>
      </c>
    </row>
    <row r="63" spans="1:26" ht="25.5" customHeight="1" x14ac:dyDescent="0.25">
      <c r="A63" s="88" t="s">
        <v>2157</v>
      </c>
      <c r="B63" s="70" t="str">
        <f>IF(I63&lt;&gt;"",IF(LEN(I63)&gt;9,LEFT(I63,10),"sai PO"),"")</f>
        <v>4145175626</v>
      </c>
      <c r="C63" s="74"/>
      <c r="D63" s="74"/>
      <c r="E63" s="75"/>
      <c r="F63" s="74"/>
      <c r="G63" s="75" t="s">
        <v>166</v>
      </c>
      <c r="H63" s="75"/>
      <c r="I63" s="75" t="s">
        <v>2190</v>
      </c>
      <c r="J63" s="56" t="str">
        <f>IF(G63&lt;&gt;"",VLOOKUP(G63,'nhân viên sale'!$A$2:$B$1624,2,0),"")</f>
        <v>HN004</v>
      </c>
      <c r="K63" s="75" t="s">
        <v>37</v>
      </c>
      <c r="L63" s="27" t="str">
        <f>IF(K63&lt;&gt;"",VLOOKUP(K63,tenhang,2,0),"")</f>
        <v>Chả cốm 300g</v>
      </c>
      <c r="M63" s="75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10</v>
      </c>
      <c r="S63" s="77"/>
      <c r="T63" s="30">
        <f>IF(K63&lt;&gt;"",VLOOKUP(K63,tenhang,4,0),0)</f>
        <v>74250</v>
      </c>
      <c r="U63" s="30">
        <f>R63*T63</f>
        <v>742500</v>
      </c>
      <c r="V63" s="77"/>
      <c r="W63" s="77"/>
      <c r="X63" s="67">
        <f>IF(K63&lt;&gt;"",8,"")</f>
        <v>8</v>
      </c>
      <c r="Y63" s="31"/>
      <c r="Z63" s="30">
        <f>IF(K63&lt;&gt;"",ROUND(U63*X63*1%,0),"")</f>
        <v>59400</v>
      </c>
    </row>
    <row r="64" spans="1:26" ht="25.5" customHeight="1" x14ac:dyDescent="0.25">
      <c r="A64" s="88" t="s">
        <v>2157</v>
      </c>
      <c r="B64" s="70" t="str">
        <f>IF(I64&lt;&gt;"",IF(LEN(I64)&gt;9,LEFT(I64,10),"sai PO"),"")</f>
        <v>4145187877</v>
      </c>
      <c r="C64" s="74"/>
      <c r="D64" s="74"/>
      <c r="E64" s="75"/>
      <c r="F64" s="74"/>
      <c r="G64" s="75" t="s">
        <v>638</v>
      </c>
      <c r="H64" s="75"/>
      <c r="I64" s="75" t="s">
        <v>2216</v>
      </c>
      <c r="J64" s="56" t="str">
        <f>IF(G64&lt;&gt;"",VLOOKUP(G64,'nhân viên sale'!$A$2:$B$1624,2,0),"")</f>
        <v>HN004</v>
      </c>
      <c r="K64" s="75" t="s">
        <v>30</v>
      </c>
      <c r="L64" s="27" t="str">
        <f>IF(K64&lt;&gt;"",VLOOKUP(K64,tenhang,2,0),"")</f>
        <v>Bắp bò muối 200g</v>
      </c>
      <c r="M64" s="16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5</v>
      </c>
      <c r="S64" s="77"/>
      <c r="T64" s="30">
        <f>IF(K64&lt;&gt;"",VLOOKUP(K64,tenhang,4,0),0)</f>
        <v>87787</v>
      </c>
      <c r="U64" s="30">
        <f>R64*T64</f>
        <v>438935</v>
      </c>
      <c r="V64" s="77"/>
      <c r="W64" s="77"/>
      <c r="X64" s="67">
        <f>IF(K64&lt;&gt;"",8,"")</f>
        <v>8</v>
      </c>
      <c r="Y64" s="31"/>
      <c r="Z64" s="30">
        <f>IF(K64&lt;&gt;"",ROUND(U64*X64*1%,0),"")</f>
        <v>35115</v>
      </c>
    </row>
    <row r="65" spans="1:26" ht="25.5" customHeight="1" x14ac:dyDescent="0.25">
      <c r="A65" s="88" t="s">
        <v>2157</v>
      </c>
      <c r="B65" s="70" t="str">
        <f>IF(I65&lt;&gt;"",IF(LEN(I65)&gt;9,LEFT(I65,10),"sai PO"),"")</f>
        <v>4145187877</v>
      </c>
      <c r="C65" s="74"/>
      <c r="D65" s="74"/>
      <c r="E65" s="75"/>
      <c r="F65" s="74"/>
      <c r="G65" s="75" t="s">
        <v>638</v>
      </c>
      <c r="H65" s="75"/>
      <c r="I65" s="75" t="s">
        <v>2216</v>
      </c>
      <c r="J65" s="56" t="str">
        <f>IF(G65&lt;&gt;"",VLOOKUP(G65,'nhân viên sale'!$A$2:$B$1624,2,0),"")</f>
        <v>HN004</v>
      </c>
      <c r="K65" s="75" t="s">
        <v>55</v>
      </c>
      <c r="L65" s="27" t="str">
        <f>IF(K65&lt;&gt;"",VLOOKUP(K65,tenhang,2,0),"")</f>
        <v>Gà muối 500g</v>
      </c>
      <c r="M65" s="16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5</v>
      </c>
      <c r="S65" s="77"/>
      <c r="T65" s="30">
        <f>IF(K65&lt;&gt;"",VLOOKUP(K65,tenhang,4,0),0)</f>
        <v>111058</v>
      </c>
      <c r="U65" s="30">
        <f>R65*T65</f>
        <v>555290</v>
      </c>
      <c r="V65" s="77"/>
      <c r="W65" s="77"/>
      <c r="X65" s="67">
        <f>IF(K65&lt;&gt;"",8,"")</f>
        <v>8</v>
      </c>
      <c r="Y65" s="31"/>
      <c r="Z65" s="30">
        <f>IF(K65&lt;&gt;"",ROUND(U65*X65*1%,0),"")</f>
        <v>44423</v>
      </c>
    </row>
    <row r="66" spans="1:26" ht="25.5" customHeight="1" x14ac:dyDescent="0.25">
      <c r="A66" s="88" t="s">
        <v>2157</v>
      </c>
      <c r="B66" s="70" t="str">
        <f>IF(I66&lt;&gt;"",IF(LEN(I66)&gt;9,LEFT(I66,10),"sai PO"),"")</f>
        <v>4145187877</v>
      </c>
      <c r="C66" s="74"/>
      <c r="D66" s="74"/>
      <c r="E66" s="75"/>
      <c r="F66" s="74"/>
      <c r="G66" s="75" t="s">
        <v>638</v>
      </c>
      <c r="H66" s="75"/>
      <c r="I66" s="75" t="s">
        <v>2216</v>
      </c>
      <c r="J66" s="56" t="str">
        <f>IF(G66&lt;&gt;"",VLOOKUP(G66,'nhân viên sale'!$A$2:$B$1624,2,0),"")</f>
        <v>HN004</v>
      </c>
      <c r="K66" s="75" t="s">
        <v>65</v>
      </c>
      <c r="L66" s="27" t="str">
        <f>IF(K66&lt;&gt;"",VLOOKUP(K66,tenhang,2,0),"")</f>
        <v>Mọc Nấm Hương 250g</v>
      </c>
      <c r="M66" s="75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5</v>
      </c>
      <c r="S66" s="77"/>
      <c r="T66" s="30">
        <f>IF(K66&lt;&gt;"",VLOOKUP(K66,tenhang,4,0),0)</f>
        <v>46000</v>
      </c>
      <c r="U66" s="30">
        <f>R66*T66</f>
        <v>230000</v>
      </c>
      <c r="V66" s="77"/>
      <c r="W66" s="77"/>
      <c r="X66" s="67">
        <f>IF(K66&lt;&gt;"",8,"")</f>
        <v>8</v>
      </c>
      <c r="Y66" s="31"/>
      <c r="Z66" s="30">
        <f>IF(K66&lt;&gt;"",ROUND(U66*X66*1%,0),"")</f>
        <v>18400</v>
      </c>
    </row>
    <row r="67" spans="1:26" ht="25.5" customHeight="1" x14ac:dyDescent="0.25">
      <c r="A67" s="88" t="s">
        <v>2157</v>
      </c>
      <c r="B67" s="70" t="str">
        <f>IF(I67&lt;&gt;"",IF(LEN(I67)&gt;9,LEFT(I67,10),"sai PO"),"")</f>
        <v>4145189864</v>
      </c>
      <c r="C67" s="74"/>
      <c r="D67" s="74"/>
      <c r="E67" s="75"/>
      <c r="F67" s="74"/>
      <c r="G67" s="75" t="s">
        <v>473</v>
      </c>
      <c r="H67" s="75"/>
      <c r="I67" s="75" t="s">
        <v>2210</v>
      </c>
      <c r="J67" s="56" t="str">
        <f>IF(G67&lt;&gt;"",VLOOKUP(G67,'nhân viên sale'!$A$2:$B$1624,2,0),"")</f>
        <v>HN004</v>
      </c>
      <c r="K67" s="75" t="s">
        <v>39</v>
      </c>
      <c r="L67" s="27" t="str">
        <f>IF(K67&lt;&gt;"",VLOOKUP(K67,tenhang,2,0),"")</f>
        <v>Chân giò heo muối 300g</v>
      </c>
      <c r="M67" s="75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15</v>
      </c>
      <c r="S67" s="77"/>
      <c r="T67" s="30">
        <f>IF(K67&lt;&gt;"",VLOOKUP(K67,tenhang,4,0),0)</f>
        <v>73431</v>
      </c>
      <c r="U67" s="30">
        <f>R67*T67</f>
        <v>1101465</v>
      </c>
      <c r="V67" s="77"/>
      <c r="W67" s="77"/>
      <c r="X67" s="67">
        <f>IF(K67&lt;&gt;"",8,"")</f>
        <v>8</v>
      </c>
      <c r="Y67" s="31"/>
      <c r="Z67" s="30">
        <f>IF(K67&lt;&gt;"",ROUND(U67*X67*1%,0),"")</f>
        <v>88117</v>
      </c>
    </row>
    <row r="68" spans="1:26" ht="25.5" customHeight="1" x14ac:dyDescent="0.25">
      <c r="A68" s="88" t="s">
        <v>2157</v>
      </c>
      <c r="B68" s="70" t="str">
        <f>IF(I68&lt;&gt;"",IF(LEN(I68)&gt;9,LEFT(I68,10),"sai PO"),"")</f>
        <v>4145189864</v>
      </c>
      <c r="C68" s="74"/>
      <c r="D68" s="74"/>
      <c r="E68" s="75"/>
      <c r="F68" s="74"/>
      <c r="G68" s="75" t="s">
        <v>473</v>
      </c>
      <c r="H68" s="75"/>
      <c r="I68" s="75" t="s">
        <v>2210</v>
      </c>
      <c r="J68" s="56" t="str">
        <f>IF(G68&lt;&gt;"",VLOOKUP(G68,'nhân viên sale'!$A$2:$B$1624,2,0),"")</f>
        <v>HN004</v>
      </c>
      <c r="K68" s="75" t="s">
        <v>55</v>
      </c>
      <c r="L68" s="27" t="str">
        <f>IF(K68&lt;&gt;"",VLOOKUP(K68,tenhang,2,0),"")</f>
        <v>Gà muối 500g</v>
      </c>
      <c r="M68" s="75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10</v>
      </c>
      <c r="S68" s="77"/>
      <c r="T68" s="30">
        <f>IF(K68&lt;&gt;"",VLOOKUP(K68,tenhang,4,0),0)</f>
        <v>111058</v>
      </c>
      <c r="U68" s="30">
        <f>R68*T68</f>
        <v>1110580</v>
      </c>
      <c r="V68" s="77"/>
      <c r="W68" s="77"/>
      <c r="X68" s="67">
        <f>IF(K68&lt;&gt;"",8,"")</f>
        <v>8</v>
      </c>
      <c r="Y68" s="31"/>
      <c r="Z68" s="30">
        <f>IF(K68&lt;&gt;"",ROUND(U68*X68*1%,0),"")</f>
        <v>88846</v>
      </c>
    </row>
    <row r="69" spans="1:26" ht="25.5" customHeight="1" x14ac:dyDescent="0.25">
      <c r="A69" s="88" t="s">
        <v>2157</v>
      </c>
      <c r="B69" s="70" t="str">
        <f>IF(I69&lt;&gt;"",IF(LEN(I69)&gt;9,LEFT(I69,10),"sai PO"),"")</f>
        <v>4145189864</v>
      </c>
      <c r="C69" s="74"/>
      <c r="D69" s="74"/>
      <c r="E69" s="75"/>
      <c r="F69" s="74"/>
      <c r="G69" s="75" t="s">
        <v>473</v>
      </c>
      <c r="H69" s="75"/>
      <c r="I69" s="75" t="s">
        <v>2210</v>
      </c>
      <c r="J69" s="56" t="str">
        <f>IF(G69&lt;&gt;"",VLOOKUP(G69,'nhân viên sale'!$A$2:$B$1624,2,0),"")</f>
        <v>HN004</v>
      </c>
      <c r="K69" s="75" t="s">
        <v>59</v>
      </c>
      <c r="L69" s="27" t="str">
        <f>IF(K69&lt;&gt;"",VLOOKUP(K69,tenhang,2,0),"")</f>
        <v>Giò Tai Lưỡi Xào 250g</v>
      </c>
      <c r="M69" s="75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5</v>
      </c>
      <c r="S69" s="77"/>
      <c r="T69" s="30">
        <f>IF(K69&lt;&gt;"",VLOOKUP(K69,tenhang,4,0),0)</f>
        <v>50182</v>
      </c>
      <c r="U69" s="30">
        <f>R69*T69</f>
        <v>250910</v>
      </c>
      <c r="V69" s="77"/>
      <c r="W69" s="77"/>
      <c r="X69" s="67">
        <f>IF(K69&lt;&gt;"",8,"")</f>
        <v>8</v>
      </c>
      <c r="Y69" s="31"/>
      <c r="Z69" s="30">
        <f>IF(K69&lt;&gt;"",ROUND(U69*X69*1%,0),"")</f>
        <v>20073</v>
      </c>
    </row>
    <row r="70" spans="1:26" ht="25.5" customHeight="1" x14ac:dyDescent="0.25">
      <c r="A70" s="88" t="s">
        <v>2157</v>
      </c>
      <c r="B70" s="70" t="str">
        <f>IF(I70&lt;&gt;"",IF(LEN(I70)&gt;9,LEFT(I70,10),"sai PO"),"")</f>
        <v>4145191193</v>
      </c>
      <c r="C70" s="74"/>
      <c r="D70" s="74"/>
      <c r="E70" s="75"/>
      <c r="F70" s="74"/>
      <c r="G70" s="75" t="s">
        <v>672</v>
      </c>
      <c r="H70" s="75"/>
      <c r="I70" s="75" t="s">
        <v>2218</v>
      </c>
      <c r="J70" s="56" t="str">
        <f>IF(G70&lt;&gt;"",VLOOKUP(G70,'nhân viên sale'!$A$2:$B$1624,2,0),"")</f>
        <v>HN003</v>
      </c>
      <c r="K70" s="75" t="s">
        <v>39</v>
      </c>
      <c r="L70" s="27" t="str">
        <f>IF(K70&lt;&gt;"",VLOOKUP(K70,tenhang,2,0),"")</f>
        <v>Chân giò heo muối 300g</v>
      </c>
      <c r="M70" s="16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10</v>
      </c>
      <c r="S70" s="77"/>
      <c r="T70" s="30">
        <f>IF(K70&lt;&gt;"",VLOOKUP(K70,tenhang,4,0),0)</f>
        <v>73431</v>
      </c>
      <c r="U70" s="30">
        <f>R70*T70</f>
        <v>734310</v>
      </c>
      <c r="V70" s="77"/>
      <c r="W70" s="77"/>
      <c r="X70" s="67">
        <f>IF(K70&lt;&gt;"",8,"")</f>
        <v>8</v>
      </c>
      <c r="Y70" s="31"/>
      <c r="Z70" s="30">
        <f>IF(K70&lt;&gt;"",ROUND(U70*X70*1%,0),"")</f>
        <v>58745</v>
      </c>
    </row>
    <row r="71" spans="1:26" ht="25.5" customHeight="1" x14ac:dyDescent="0.25">
      <c r="A71" s="88" t="s">
        <v>2157</v>
      </c>
      <c r="B71" s="70" t="str">
        <f>IF(I71&lt;&gt;"",IF(LEN(I71)&gt;9,LEFT(I71,10),"sai PO"),"")</f>
        <v>4145191193</v>
      </c>
      <c r="C71" s="74"/>
      <c r="D71" s="74"/>
      <c r="E71" s="75"/>
      <c r="F71" s="74"/>
      <c r="G71" s="75" t="s">
        <v>672</v>
      </c>
      <c r="H71" s="75"/>
      <c r="I71" s="75" t="s">
        <v>2218</v>
      </c>
      <c r="J71" s="56" t="str">
        <f>IF(G71&lt;&gt;"",VLOOKUP(G71,'nhân viên sale'!$A$2:$B$1624,2,0),"")</f>
        <v>HN003</v>
      </c>
      <c r="K71" s="75" t="s">
        <v>55</v>
      </c>
      <c r="L71" s="27" t="str">
        <f>IF(K71&lt;&gt;"",VLOOKUP(K71,tenhang,2,0),"")</f>
        <v>Gà muối 500g</v>
      </c>
      <c r="M71" s="16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10</v>
      </c>
      <c r="S71" s="77"/>
      <c r="T71" s="30">
        <f>IF(K71&lt;&gt;"",VLOOKUP(K71,tenhang,4,0),0)</f>
        <v>111058</v>
      </c>
      <c r="U71" s="30">
        <f>R71*T71</f>
        <v>1110580</v>
      </c>
      <c r="V71" s="77"/>
      <c r="W71" s="77"/>
      <c r="X71" s="67">
        <f>IF(K71&lt;&gt;"",8,"")</f>
        <v>8</v>
      </c>
      <c r="Y71" s="31"/>
      <c r="Z71" s="30">
        <f>IF(K71&lt;&gt;"",ROUND(U71*X71*1%,0),"")</f>
        <v>88846</v>
      </c>
    </row>
    <row r="72" spans="1:26" ht="25.5" customHeight="1" x14ac:dyDescent="0.25">
      <c r="A72" s="88" t="s">
        <v>2157</v>
      </c>
      <c r="B72" s="70" t="str">
        <f>IF(I72&lt;&gt;"",IF(LEN(I72)&gt;9,LEFT(I72,10),"sai PO"),"")</f>
        <v>4145191193</v>
      </c>
      <c r="C72" s="74"/>
      <c r="D72" s="74"/>
      <c r="E72" s="75"/>
      <c r="F72" s="74"/>
      <c r="G72" s="75" t="s">
        <v>672</v>
      </c>
      <c r="H72" s="75"/>
      <c r="I72" s="75" t="s">
        <v>2218</v>
      </c>
      <c r="J72" s="56" t="str">
        <f>IF(G72&lt;&gt;"",VLOOKUP(G72,'nhân viên sale'!$A$2:$B$1624,2,0),"")</f>
        <v>HN003</v>
      </c>
      <c r="K72" s="75" t="s">
        <v>59</v>
      </c>
      <c r="L72" s="27" t="str">
        <f>IF(K72&lt;&gt;"",VLOOKUP(K72,tenhang,2,0),"")</f>
        <v>Giò Tai Lưỡi Xào 250g</v>
      </c>
      <c r="M72" s="16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5</v>
      </c>
      <c r="S72" s="77"/>
      <c r="T72" s="30">
        <f>IF(K72&lt;&gt;"",VLOOKUP(K72,tenhang,4,0),0)</f>
        <v>50182</v>
      </c>
      <c r="U72" s="30">
        <f>R72*T72</f>
        <v>250910</v>
      </c>
      <c r="V72" s="77"/>
      <c r="W72" s="77"/>
      <c r="X72" s="67">
        <f>IF(K72&lt;&gt;"",8,"")</f>
        <v>8</v>
      </c>
      <c r="Y72" s="31"/>
      <c r="Z72" s="30">
        <f>IF(K72&lt;&gt;"",ROUND(U72*X72*1%,0),"")</f>
        <v>20073</v>
      </c>
    </row>
    <row r="73" spans="1:26" ht="25.5" customHeight="1" x14ac:dyDescent="0.25">
      <c r="A73" s="88" t="s">
        <v>2157</v>
      </c>
      <c r="B73" s="70" t="str">
        <f>IF(I73&lt;&gt;"",IF(LEN(I73)&gt;9,LEFT(I73,10),"sai PO"),"")</f>
        <v>4145191193</v>
      </c>
      <c r="C73" s="74"/>
      <c r="D73" s="74"/>
      <c r="E73" s="75"/>
      <c r="F73" s="74"/>
      <c r="G73" s="75" t="s">
        <v>672</v>
      </c>
      <c r="H73" s="75"/>
      <c r="I73" s="75" t="s">
        <v>2218</v>
      </c>
      <c r="J73" s="56" t="str">
        <f>IF(G73&lt;&gt;"",VLOOKUP(G73,'nhân viên sale'!$A$2:$B$1624,2,0),"")</f>
        <v>HN003</v>
      </c>
      <c r="K73" s="75" t="s">
        <v>65</v>
      </c>
      <c r="L73" s="27" t="str">
        <f>IF(K73&lt;&gt;"",VLOOKUP(K73,tenhang,2,0),"")</f>
        <v>Mọc Nấm Hương 250g</v>
      </c>
      <c r="M73" s="16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5</v>
      </c>
      <c r="S73" s="77"/>
      <c r="T73" s="30">
        <f>IF(K73&lt;&gt;"",VLOOKUP(K73,tenhang,4,0),0)</f>
        <v>46000</v>
      </c>
      <c r="U73" s="30">
        <f>R73*T73</f>
        <v>230000</v>
      </c>
      <c r="V73" s="77"/>
      <c r="W73" s="77"/>
      <c r="X73" s="67">
        <f>IF(K73&lt;&gt;"",8,"")</f>
        <v>8</v>
      </c>
      <c r="Y73" s="31"/>
      <c r="Z73" s="30">
        <f>IF(K73&lt;&gt;"",ROUND(U73*X73*1%,0),"")</f>
        <v>18400</v>
      </c>
    </row>
    <row r="74" spans="1:26" ht="25.5" customHeight="1" x14ac:dyDescent="0.25">
      <c r="A74" s="88" t="s">
        <v>2157</v>
      </c>
      <c r="B74" s="70" t="str">
        <f>IF(I74&lt;&gt;"",IF(LEN(I74)&gt;9,LEFT(I74,10),"sai PO"),"")</f>
        <v>4145192247</v>
      </c>
      <c r="C74" s="74"/>
      <c r="D74" s="74"/>
      <c r="E74" s="75"/>
      <c r="F74" s="74"/>
      <c r="G74" s="75" t="s">
        <v>606</v>
      </c>
      <c r="H74" s="75"/>
      <c r="I74" s="75" t="s">
        <v>2214</v>
      </c>
      <c r="J74" s="56" t="str">
        <f>IF(G74&lt;&gt;"",VLOOKUP(G74,'nhân viên sale'!$A$2:$B$1624,2,0),"")</f>
        <v>HN004</v>
      </c>
      <c r="K74" s="75" t="s">
        <v>39</v>
      </c>
      <c r="L74" s="27" t="str">
        <f>IF(K74&lt;&gt;"",VLOOKUP(K74,tenhang,2,0),"")</f>
        <v>Chân giò heo muối 300g</v>
      </c>
      <c r="M74" s="16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10</v>
      </c>
      <c r="S74" s="77"/>
      <c r="T74" s="30">
        <f>IF(K74&lt;&gt;"",VLOOKUP(K74,tenhang,4,0),0)</f>
        <v>73431</v>
      </c>
      <c r="U74" s="30">
        <f>R74*T74</f>
        <v>734310</v>
      </c>
      <c r="V74" s="77"/>
      <c r="W74" s="77"/>
      <c r="X74" s="67">
        <f>IF(K74&lt;&gt;"",8,"")</f>
        <v>8</v>
      </c>
      <c r="Y74" s="31"/>
      <c r="Z74" s="30">
        <f>IF(K74&lt;&gt;"",ROUND(U74*X74*1%,0),"")</f>
        <v>58745</v>
      </c>
    </row>
    <row r="75" spans="1:26" ht="25.5" customHeight="1" x14ac:dyDescent="0.25">
      <c r="A75" s="88" t="s">
        <v>2157</v>
      </c>
      <c r="B75" s="70" t="str">
        <f>IF(I75&lt;&gt;"",IF(LEN(I75)&gt;9,LEFT(I75,10),"sai PO"),"")</f>
        <v>4145192247</v>
      </c>
      <c r="C75" s="74"/>
      <c r="D75" s="74"/>
      <c r="E75" s="75"/>
      <c r="F75" s="74"/>
      <c r="G75" s="75" t="s">
        <v>606</v>
      </c>
      <c r="H75" s="75"/>
      <c r="I75" s="75" t="s">
        <v>2214</v>
      </c>
      <c r="J75" s="56" t="str">
        <f>IF(G75&lt;&gt;"",VLOOKUP(G75,'nhân viên sale'!$A$2:$B$1624,2,0),"")</f>
        <v>HN004</v>
      </c>
      <c r="K75" s="75" t="s">
        <v>37</v>
      </c>
      <c r="L75" s="27" t="str">
        <f>IF(K75&lt;&gt;"",VLOOKUP(K75,tenhang,2,0),"")</f>
        <v>Chả cốm 300g</v>
      </c>
      <c r="M75" s="16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10</v>
      </c>
      <c r="S75" s="77"/>
      <c r="T75" s="30">
        <f>IF(K75&lt;&gt;"",VLOOKUP(K75,tenhang,4,0),0)</f>
        <v>74250</v>
      </c>
      <c r="U75" s="30">
        <f>R75*T75</f>
        <v>742500</v>
      </c>
      <c r="V75" s="77"/>
      <c r="W75" s="77"/>
      <c r="X75" s="67">
        <f>IF(K75&lt;&gt;"",8,"")</f>
        <v>8</v>
      </c>
      <c r="Y75" s="31"/>
      <c r="Z75" s="30">
        <f>IF(K75&lt;&gt;"",ROUND(U75*X75*1%,0),"")</f>
        <v>59400</v>
      </c>
    </row>
    <row r="76" spans="1:26" ht="25.5" customHeight="1" x14ac:dyDescent="0.25">
      <c r="A76" s="88" t="s">
        <v>2157</v>
      </c>
      <c r="B76" s="70" t="str">
        <f>IF(I76&lt;&gt;"",IF(LEN(I76)&gt;9,LEFT(I76,10),"sai PO"),"")</f>
        <v>4145192247</v>
      </c>
      <c r="C76" s="74"/>
      <c r="D76" s="74"/>
      <c r="E76" s="75"/>
      <c r="F76" s="74"/>
      <c r="G76" s="75" t="s">
        <v>606</v>
      </c>
      <c r="H76" s="75"/>
      <c r="I76" s="75" t="s">
        <v>2214</v>
      </c>
      <c r="J76" s="56" t="str">
        <f>IF(G76&lt;&gt;"",VLOOKUP(G76,'nhân viên sale'!$A$2:$B$1624,2,0),"")</f>
        <v>HN004</v>
      </c>
      <c r="K76" s="75" t="s">
        <v>59</v>
      </c>
      <c r="L76" s="27" t="str">
        <f>IF(K76&lt;&gt;"",VLOOKUP(K76,tenhang,2,0),"")</f>
        <v>Giò Tai Lưỡi Xào 250g</v>
      </c>
      <c r="M76" s="16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10</v>
      </c>
      <c r="S76" s="77"/>
      <c r="T76" s="30">
        <f>IF(K76&lt;&gt;"",VLOOKUP(K76,tenhang,4,0),0)</f>
        <v>50182</v>
      </c>
      <c r="U76" s="30">
        <f>R76*T76</f>
        <v>501820</v>
      </c>
      <c r="V76" s="77"/>
      <c r="W76" s="77"/>
      <c r="X76" s="67">
        <f>IF(K76&lt;&gt;"",8,"")</f>
        <v>8</v>
      </c>
      <c r="Y76" s="31"/>
      <c r="Z76" s="30">
        <f>IF(K76&lt;&gt;"",ROUND(U76*X76*1%,0),"")</f>
        <v>40146</v>
      </c>
    </row>
    <row r="77" spans="1:26" ht="25.5" customHeight="1" x14ac:dyDescent="0.25">
      <c r="A77" s="88" t="s">
        <v>2157</v>
      </c>
      <c r="B77" s="70" t="str">
        <f>IF(I77&lt;&gt;"",IF(LEN(I77)&gt;9,LEFT(I77,10),"sai PO"),"")</f>
        <v>4145195977</v>
      </c>
      <c r="C77" s="74"/>
      <c r="D77" s="74"/>
      <c r="E77" s="75"/>
      <c r="F77" s="74"/>
      <c r="G77" s="75" t="s">
        <v>1162</v>
      </c>
      <c r="H77" s="75"/>
      <c r="I77" s="75" t="s">
        <v>2226</v>
      </c>
      <c r="J77" s="56" t="str">
        <f>IF(G77&lt;&gt;"",VLOOKUP(G77,'nhân viên sale'!$A$2:$B$1624,2,0),"")</f>
        <v>HN003</v>
      </c>
      <c r="K77" s="75" t="s">
        <v>39</v>
      </c>
      <c r="L77" s="27" t="str">
        <f>IF(K77&lt;&gt;"",VLOOKUP(K77,tenhang,2,0),"")</f>
        <v>Chân giò heo muối 300g</v>
      </c>
      <c r="M77" s="16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5</v>
      </c>
      <c r="S77" s="77"/>
      <c r="T77" s="30">
        <f>IF(K77&lt;&gt;"",VLOOKUP(K77,tenhang,4,0),0)</f>
        <v>73431</v>
      </c>
      <c r="U77" s="30">
        <f>R77*T77</f>
        <v>367155</v>
      </c>
      <c r="V77" s="77"/>
      <c r="W77" s="77"/>
      <c r="X77" s="67">
        <f>IF(K77&lt;&gt;"",8,"")</f>
        <v>8</v>
      </c>
      <c r="Y77" s="31"/>
      <c r="Z77" s="30">
        <f>IF(K77&lt;&gt;"",ROUND(U77*X77*1%,0),"")</f>
        <v>29372</v>
      </c>
    </row>
    <row r="78" spans="1:26" ht="25.5" customHeight="1" x14ac:dyDescent="0.25">
      <c r="A78" s="88" t="s">
        <v>2157</v>
      </c>
      <c r="B78" s="70" t="str">
        <f>IF(I78&lt;&gt;"",IF(LEN(I78)&gt;9,LEFT(I78,10),"sai PO"),"")</f>
        <v>4145195977</v>
      </c>
      <c r="C78" s="74"/>
      <c r="D78" s="74"/>
      <c r="E78" s="75"/>
      <c r="F78" s="74"/>
      <c r="G78" s="75" t="s">
        <v>1162</v>
      </c>
      <c r="H78" s="75"/>
      <c r="I78" s="75" t="s">
        <v>2226</v>
      </c>
      <c r="J78" s="56" t="str">
        <f>IF(G78&lt;&gt;"",VLOOKUP(G78,'nhân viên sale'!$A$2:$B$1624,2,0),"")</f>
        <v>HN003</v>
      </c>
      <c r="K78" s="75" t="s">
        <v>55</v>
      </c>
      <c r="L78" s="27" t="str">
        <f>IF(K78&lt;&gt;"",VLOOKUP(K78,tenhang,2,0),"")</f>
        <v>Gà muối 500g</v>
      </c>
      <c r="M78" s="16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3</v>
      </c>
      <c r="S78" s="77"/>
      <c r="T78" s="30">
        <f>IF(K78&lt;&gt;"",VLOOKUP(K78,tenhang,4,0),0)</f>
        <v>111058</v>
      </c>
      <c r="U78" s="30">
        <f>R78*T78</f>
        <v>333174</v>
      </c>
      <c r="V78" s="77"/>
      <c r="W78" s="77"/>
      <c r="X78" s="67">
        <f>IF(K78&lt;&gt;"",8,"")</f>
        <v>8</v>
      </c>
      <c r="Y78" s="31"/>
      <c r="Z78" s="30">
        <f>IF(K78&lt;&gt;"",ROUND(U78*X78*1%,0),"")</f>
        <v>26654</v>
      </c>
    </row>
    <row r="79" spans="1:26" ht="25.5" customHeight="1" x14ac:dyDescent="0.25">
      <c r="A79" s="88" t="s">
        <v>2157</v>
      </c>
      <c r="B79" s="70" t="str">
        <f>IF(I79&lt;&gt;"",IF(LEN(I79)&gt;9,LEFT(I79,10),"sai PO"),"")</f>
        <v>4145195977</v>
      </c>
      <c r="C79" s="74"/>
      <c r="D79" s="74"/>
      <c r="E79" s="75"/>
      <c r="F79" s="74"/>
      <c r="G79" s="75" t="s">
        <v>1162</v>
      </c>
      <c r="H79" s="75"/>
      <c r="I79" s="75" t="s">
        <v>2226</v>
      </c>
      <c r="J79" s="56" t="str">
        <f>IF(G79&lt;&gt;"",VLOOKUP(G79,'nhân viên sale'!$A$2:$B$1624,2,0),"")</f>
        <v>HN003</v>
      </c>
      <c r="K79" s="75" t="s">
        <v>37</v>
      </c>
      <c r="L79" s="27" t="str">
        <f>IF(K79&lt;&gt;"",VLOOKUP(K79,tenhang,2,0),"")</f>
        <v>Chả cốm 300g</v>
      </c>
      <c r="M79" s="16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5</v>
      </c>
      <c r="S79" s="77"/>
      <c r="T79" s="30">
        <f>IF(K79&lt;&gt;"",VLOOKUP(K79,tenhang,4,0),0)</f>
        <v>74250</v>
      </c>
      <c r="U79" s="30">
        <f>R79*T79</f>
        <v>371250</v>
      </c>
      <c r="V79" s="77"/>
      <c r="W79" s="77"/>
      <c r="X79" s="67">
        <f>IF(K79&lt;&gt;"",8,"")</f>
        <v>8</v>
      </c>
      <c r="Y79" s="31"/>
      <c r="Z79" s="30">
        <f>IF(K79&lt;&gt;"",ROUND(U79*X79*1%,0),"")</f>
        <v>29700</v>
      </c>
    </row>
    <row r="80" spans="1:26" ht="25.5" customHeight="1" x14ac:dyDescent="0.25">
      <c r="A80" s="88" t="s">
        <v>2157</v>
      </c>
      <c r="B80" s="70" t="str">
        <f>IF(I80&lt;&gt;"",IF(LEN(I80)&gt;9,LEFT(I80,10),"sai PO"),"")</f>
        <v>4145195977</v>
      </c>
      <c r="C80" s="74"/>
      <c r="D80" s="74"/>
      <c r="E80" s="75"/>
      <c r="F80" s="74"/>
      <c r="G80" s="75" t="s">
        <v>1162</v>
      </c>
      <c r="H80" s="75"/>
      <c r="I80" s="75" t="s">
        <v>2226</v>
      </c>
      <c r="J80" s="56" t="str">
        <f>IF(G80&lt;&gt;"",VLOOKUP(G80,'nhân viên sale'!$A$2:$B$1624,2,0),"")</f>
        <v>HN003</v>
      </c>
      <c r="K80" s="75" t="s">
        <v>59</v>
      </c>
      <c r="L80" s="27" t="str">
        <f>IF(K80&lt;&gt;"",VLOOKUP(K80,tenhang,2,0),"")</f>
        <v>Giò Tai Lưỡi Xào 250g</v>
      </c>
      <c r="M80" s="16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5</v>
      </c>
      <c r="S80" s="77"/>
      <c r="T80" s="30">
        <f>IF(K80&lt;&gt;"",VLOOKUP(K80,tenhang,4,0),0)</f>
        <v>50182</v>
      </c>
      <c r="U80" s="30">
        <f>R80*T80</f>
        <v>250910</v>
      </c>
      <c r="V80" s="77"/>
      <c r="W80" s="77"/>
      <c r="X80" s="67">
        <f>IF(K80&lt;&gt;"",8,"")</f>
        <v>8</v>
      </c>
      <c r="Y80" s="31"/>
      <c r="Z80" s="30">
        <f>IF(K80&lt;&gt;"",ROUND(U80*X80*1%,0),"")</f>
        <v>20073</v>
      </c>
    </row>
    <row r="81" spans="1:26" ht="25.5" customHeight="1" x14ac:dyDescent="0.25">
      <c r="A81" s="88" t="s">
        <v>2157</v>
      </c>
      <c r="B81" s="70" t="str">
        <f>IF(I81&lt;&gt;"",IF(LEN(I81)&gt;9,LEFT(I81,10),"sai PO"),"")</f>
        <v>4145195977</v>
      </c>
      <c r="C81" s="74"/>
      <c r="D81" s="74"/>
      <c r="E81" s="75"/>
      <c r="F81" s="74"/>
      <c r="G81" s="75" t="s">
        <v>1162</v>
      </c>
      <c r="H81" s="75"/>
      <c r="I81" s="75" t="s">
        <v>2226</v>
      </c>
      <c r="J81" s="56" t="str">
        <f>IF(G81&lt;&gt;"",VLOOKUP(G81,'nhân viên sale'!$A$2:$B$1624,2,0),"")</f>
        <v>HN003</v>
      </c>
      <c r="K81" s="75" t="s">
        <v>65</v>
      </c>
      <c r="L81" s="27" t="str">
        <f>IF(K81&lt;&gt;"",VLOOKUP(K81,tenhang,2,0),"")</f>
        <v>Mọc Nấm Hương 250g</v>
      </c>
      <c r="M81" s="16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10</v>
      </c>
      <c r="S81" s="77"/>
      <c r="T81" s="30">
        <f>IF(K81&lt;&gt;"",VLOOKUP(K81,tenhang,4,0),0)</f>
        <v>46000</v>
      </c>
      <c r="U81" s="30">
        <f>R81*T81</f>
        <v>460000</v>
      </c>
      <c r="V81" s="77"/>
      <c r="W81" s="77"/>
      <c r="X81" s="67">
        <f>IF(K81&lt;&gt;"",8,"")</f>
        <v>8</v>
      </c>
      <c r="Y81" s="31"/>
      <c r="Z81" s="30">
        <f>IF(K81&lt;&gt;"",ROUND(U81*X81*1%,0),"")</f>
        <v>36800</v>
      </c>
    </row>
    <row r="82" spans="1:26" ht="25.5" customHeight="1" x14ac:dyDescent="0.25">
      <c r="A82" s="88" t="s">
        <v>2157</v>
      </c>
      <c r="B82" s="70" t="str">
        <f>IF(I82&lt;&gt;"",IF(LEN(I82)&gt;9,LEFT(I82,10),"sai PO"),"")</f>
        <v>4145206873</v>
      </c>
      <c r="C82" s="74"/>
      <c r="D82" s="74"/>
      <c r="E82" s="75"/>
      <c r="F82" s="74"/>
      <c r="G82" s="75" t="s">
        <v>202</v>
      </c>
      <c r="H82" s="75"/>
      <c r="I82" s="75" t="s">
        <v>2197</v>
      </c>
      <c r="J82" s="56" t="str">
        <f>IF(G82&lt;&gt;"",VLOOKUP(G82,'nhân viên sale'!$A$2:$B$1624,2,0),"")</f>
        <v>HN004</v>
      </c>
      <c r="K82" s="75" t="s">
        <v>39</v>
      </c>
      <c r="L82" s="27" t="str">
        <f>IF(K82&lt;&gt;"",VLOOKUP(K82,tenhang,2,0),"")</f>
        <v>Chân giò heo muối 300g</v>
      </c>
      <c r="M82" s="16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5</v>
      </c>
      <c r="S82" s="77"/>
      <c r="T82" s="30">
        <f>IF(K82&lt;&gt;"",VLOOKUP(K82,tenhang,4,0),0)</f>
        <v>73431</v>
      </c>
      <c r="U82" s="30">
        <f>R82*T82</f>
        <v>367155</v>
      </c>
      <c r="V82" s="77"/>
      <c r="W82" s="77"/>
      <c r="X82" s="67">
        <f>IF(K82&lt;&gt;"",8,"")</f>
        <v>8</v>
      </c>
      <c r="Y82" s="31"/>
      <c r="Z82" s="30">
        <f>IF(K82&lt;&gt;"",ROUND(U82*X82*1%,0),"")</f>
        <v>29372</v>
      </c>
    </row>
    <row r="83" spans="1:26" ht="25.5" customHeight="1" x14ac:dyDescent="0.25">
      <c r="A83" s="88" t="s">
        <v>2157</v>
      </c>
      <c r="B83" s="70" t="str">
        <f>IF(I83&lt;&gt;"",IF(LEN(I83)&gt;9,LEFT(I83,10),"sai PO"),"")</f>
        <v>4145206873</v>
      </c>
      <c r="C83" s="74"/>
      <c r="D83" s="74"/>
      <c r="E83" s="75"/>
      <c r="F83" s="74"/>
      <c r="G83" s="75" t="s">
        <v>202</v>
      </c>
      <c r="H83" s="75"/>
      <c r="I83" s="75" t="s">
        <v>2197</v>
      </c>
      <c r="J83" s="56" t="str">
        <f>IF(G83&lt;&gt;"",VLOOKUP(G83,'nhân viên sale'!$A$2:$B$1624,2,0),"")</f>
        <v>HN004</v>
      </c>
      <c r="K83" s="75" t="s">
        <v>55</v>
      </c>
      <c r="L83" s="27" t="str">
        <f>IF(K83&lt;&gt;"",VLOOKUP(K83,tenhang,2,0),"")</f>
        <v>Gà muối 500g</v>
      </c>
      <c r="M83" s="16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10</v>
      </c>
      <c r="S83" s="77"/>
      <c r="T83" s="30">
        <f>IF(K83&lt;&gt;"",VLOOKUP(K83,tenhang,4,0),0)</f>
        <v>111058</v>
      </c>
      <c r="U83" s="30">
        <f>R83*T83</f>
        <v>1110580</v>
      </c>
      <c r="V83" s="77"/>
      <c r="W83" s="77"/>
      <c r="X83" s="67">
        <f>IF(K83&lt;&gt;"",8,"")</f>
        <v>8</v>
      </c>
      <c r="Y83" s="31"/>
      <c r="Z83" s="30">
        <f>IF(K83&lt;&gt;"",ROUND(U83*X83*1%,0),"")</f>
        <v>88846</v>
      </c>
    </row>
    <row r="84" spans="1:26" ht="25.5" customHeight="1" x14ac:dyDescent="0.25">
      <c r="A84" s="88" t="s">
        <v>2157</v>
      </c>
      <c r="B84" s="70" t="str">
        <f>IF(I84&lt;&gt;"",IF(LEN(I84)&gt;9,LEFT(I84,10),"sai PO"),"")</f>
        <v>4145206873</v>
      </c>
      <c r="C84" s="74"/>
      <c r="D84" s="74"/>
      <c r="E84" s="75"/>
      <c r="F84" s="74"/>
      <c r="G84" s="75" t="s">
        <v>202</v>
      </c>
      <c r="H84" s="75"/>
      <c r="I84" s="75" t="s">
        <v>2197</v>
      </c>
      <c r="J84" s="56" t="str">
        <f>IF(G84&lt;&gt;"",VLOOKUP(G84,'nhân viên sale'!$A$2:$B$1624,2,0),"")</f>
        <v>HN004</v>
      </c>
      <c r="K84" s="75" t="s">
        <v>65</v>
      </c>
      <c r="L84" s="27" t="str">
        <f>IF(K84&lt;&gt;"",VLOOKUP(K84,tenhang,2,0),"")</f>
        <v>Mọc Nấm Hương 250g</v>
      </c>
      <c r="M84" s="16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10</v>
      </c>
      <c r="S84" s="77"/>
      <c r="T84" s="30">
        <f>IF(K84&lt;&gt;"",VLOOKUP(K84,tenhang,4,0),0)</f>
        <v>46000</v>
      </c>
      <c r="U84" s="30">
        <f>R84*T84</f>
        <v>460000</v>
      </c>
      <c r="V84" s="77"/>
      <c r="W84" s="77"/>
      <c r="X84" s="67">
        <f>IF(K84&lt;&gt;"",8,"")</f>
        <v>8</v>
      </c>
      <c r="Y84" s="31"/>
      <c r="Z84" s="30">
        <f>IF(K84&lt;&gt;"",ROUND(U84*X84*1%,0),"")</f>
        <v>36800</v>
      </c>
    </row>
    <row r="85" spans="1:26" ht="25.5" customHeight="1" x14ac:dyDescent="0.25">
      <c r="A85" s="88" t="s">
        <v>2157</v>
      </c>
      <c r="B85" s="70" t="str">
        <f>IF(I85&lt;&gt;"",IF(LEN(I85)&gt;9,LEFT(I85,10),"sai PO"),"")</f>
        <v>4145208920</v>
      </c>
      <c r="C85" s="74"/>
      <c r="D85" s="74"/>
      <c r="E85" s="75"/>
      <c r="F85" s="74"/>
      <c r="G85" s="75" t="s">
        <v>208</v>
      </c>
      <c r="H85" s="75"/>
      <c r="I85" s="75" t="s">
        <v>2198</v>
      </c>
      <c r="J85" s="56" t="str">
        <f>IF(G85&lt;&gt;"",VLOOKUP(G85,'nhân viên sale'!$A$2:$B$1624,2,0),"")</f>
        <v>HN004</v>
      </c>
      <c r="K85" s="75" t="s">
        <v>67</v>
      </c>
      <c r="L85" s="27" t="str">
        <f>IF(K85&lt;&gt;"",VLOOKUP(K85,tenhang,2,0),"")</f>
        <v>Tai heo muối 200g</v>
      </c>
      <c r="M85" s="16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5</v>
      </c>
      <c r="S85" s="77"/>
      <c r="T85" s="30">
        <f>IF(K85&lt;&gt;"",VLOOKUP(K85,tenhang,4,0),0)</f>
        <v>55595</v>
      </c>
      <c r="U85" s="30">
        <f>R85*T85</f>
        <v>277975</v>
      </c>
      <c r="V85" s="77"/>
      <c r="W85" s="77"/>
      <c r="X85" s="67">
        <f>IF(K85&lt;&gt;"",8,"")</f>
        <v>8</v>
      </c>
      <c r="Y85" s="31"/>
      <c r="Z85" s="30">
        <f>IF(K85&lt;&gt;"",ROUND(U85*X85*1%,0),"")</f>
        <v>22238</v>
      </c>
    </row>
    <row r="86" spans="1:26" ht="25.5" customHeight="1" x14ac:dyDescent="0.25">
      <c r="A86" s="88" t="s">
        <v>2157</v>
      </c>
      <c r="B86" s="70" t="str">
        <f>IF(I86&lt;&gt;"",IF(LEN(I86)&gt;9,LEFT(I86,10),"sai PO"),"")</f>
        <v>4145208920</v>
      </c>
      <c r="G86" s="20" t="s">
        <v>208</v>
      </c>
      <c r="I86" s="20" t="s">
        <v>2198</v>
      </c>
      <c r="J86" s="56" t="str">
        <f>IF(G86&lt;&gt;"",VLOOKUP(G86,'nhân viên sale'!$A$2:$B$1624,2,0),"")</f>
        <v>HN004</v>
      </c>
      <c r="K86" s="20" t="s">
        <v>43</v>
      </c>
      <c r="L86" s="27" t="str">
        <f>IF(K86&lt;&gt;"",VLOOKUP(K86,tenhang,2,0),"")</f>
        <v>Chân gà sốt cay 400g</v>
      </c>
      <c r="M86" s="16"/>
      <c r="N86" s="46" t="str">
        <f>IF(K86&lt;&gt;"","K-C6","")</f>
        <v>K-C6</v>
      </c>
      <c r="Q86" s="28" t="str">
        <f>IF(K86&lt;&gt;"",VLOOKUP(K86,tenhang,3,0),"")</f>
        <v>Túi</v>
      </c>
      <c r="R86" s="32">
        <v>5</v>
      </c>
      <c r="T86" s="30">
        <f>IF(K86&lt;&gt;"",VLOOKUP(K86,tenhang,4,0),0)</f>
        <v>90750</v>
      </c>
      <c r="U86" s="30">
        <f>R86*T86</f>
        <v>453750</v>
      </c>
      <c r="X86" s="67">
        <f>IF(K86&lt;&gt;"",8,"")</f>
        <v>8</v>
      </c>
      <c r="Y86" s="31"/>
      <c r="Z86" s="30">
        <f>IF(K86&lt;&gt;"",ROUND(U86*X86*1%,0),"")</f>
        <v>36300</v>
      </c>
    </row>
    <row r="87" spans="1:26" ht="25.5" customHeight="1" x14ac:dyDescent="0.25">
      <c r="A87" s="88" t="s">
        <v>2157</v>
      </c>
      <c r="B87" s="70" t="str">
        <f>IF(I87&lt;&gt;"",IF(LEN(I87)&gt;9,LEFT(I87,10),"sai PO"),"")</f>
        <v>4145208920</v>
      </c>
      <c r="G87" s="20" t="s">
        <v>208</v>
      </c>
      <c r="I87" s="20" t="s">
        <v>2198</v>
      </c>
      <c r="J87" s="56" t="str">
        <f>IF(G87&lt;&gt;"",VLOOKUP(G87,'nhân viên sale'!$A$2:$B$1624,2,0),"")</f>
        <v>HN004</v>
      </c>
      <c r="K87" s="20" t="s">
        <v>63</v>
      </c>
      <c r="L87" s="27" t="str">
        <f>IF(K87&lt;&gt;"",VLOOKUP(K87,tenhang,2,0),"")</f>
        <v>Giò tai nấm hương 500g</v>
      </c>
      <c r="M87" s="16"/>
      <c r="N87" s="46" t="str">
        <f>IF(K87&lt;&gt;"","K-C6","")</f>
        <v>K-C6</v>
      </c>
      <c r="Q87" s="28" t="str">
        <f>IF(K87&lt;&gt;"",VLOOKUP(K87,tenhang,3,0),"")</f>
        <v>Túi</v>
      </c>
      <c r="R87" s="32">
        <v>5</v>
      </c>
      <c r="T87" s="30">
        <f>IF(K87&lt;&gt;"",VLOOKUP(K87,tenhang,4,0),0)</f>
        <v>101989</v>
      </c>
      <c r="U87" s="30">
        <f>R87*T87</f>
        <v>509945</v>
      </c>
      <c r="X87" s="67">
        <f>IF(K87&lt;&gt;"",8,"")</f>
        <v>8</v>
      </c>
      <c r="Y87" s="31"/>
      <c r="Z87" s="30">
        <f>IF(K87&lt;&gt;"",ROUND(U87*X87*1%,0),"")</f>
        <v>40796</v>
      </c>
    </row>
    <row r="88" spans="1:26" ht="25.5" customHeight="1" x14ac:dyDescent="0.25">
      <c r="A88" s="88" t="s">
        <v>2157</v>
      </c>
      <c r="B88" s="70" t="str">
        <f>IF(I88&lt;&gt;"",IF(LEN(I88)&gt;9,LEFT(I88,10),"sai PO"),"")</f>
        <v>4145208920</v>
      </c>
      <c r="G88" s="20" t="s">
        <v>208</v>
      </c>
      <c r="I88" s="20" t="s">
        <v>2198</v>
      </c>
      <c r="J88" s="56" t="str">
        <f>IF(G88&lt;&gt;"",VLOOKUP(G88,'nhân viên sale'!$A$2:$B$1624,2,0),"")</f>
        <v>HN004</v>
      </c>
      <c r="K88" s="20" t="s">
        <v>59</v>
      </c>
      <c r="L88" s="27" t="str">
        <f>IF(K88&lt;&gt;"",VLOOKUP(K88,tenhang,2,0),"")</f>
        <v>Giò Tai Lưỡi Xào 250g</v>
      </c>
      <c r="M88" s="16"/>
      <c r="N88" s="46" t="str">
        <f>IF(K88&lt;&gt;"","K-C6","")</f>
        <v>K-C6</v>
      </c>
      <c r="Q88" s="28" t="str">
        <f>IF(K88&lt;&gt;"",VLOOKUP(K88,tenhang,3,0),"")</f>
        <v>Túi</v>
      </c>
      <c r="R88" s="32">
        <v>10</v>
      </c>
      <c r="T88" s="30">
        <f>IF(K88&lt;&gt;"",VLOOKUP(K88,tenhang,4,0),0)</f>
        <v>50182</v>
      </c>
      <c r="U88" s="30">
        <f>R88*T88</f>
        <v>501820</v>
      </c>
      <c r="X88" s="67">
        <f>IF(K88&lt;&gt;"",8,"")</f>
        <v>8</v>
      </c>
      <c r="Y88" s="31"/>
      <c r="Z88" s="30">
        <f>IF(K88&lt;&gt;"",ROUND(U88*X88*1%,0),"")</f>
        <v>40146</v>
      </c>
    </row>
    <row r="89" spans="1:26" ht="25.5" customHeight="1" x14ac:dyDescent="0.25">
      <c r="A89" s="88" t="s">
        <v>2157</v>
      </c>
      <c r="B89" s="70" t="str">
        <f>IF(I89&lt;&gt;"",IF(LEN(I89)&gt;9,LEFT(I89,10),"sai PO"),"")</f>
        <v>4145209845</v>
      </c>
      <c r="G89" s="20" t="s">
        <v>1381</v>
      </c>
      <c r="I89" s="20" t="s">
        <v>2229</v>
      </c>
      <c r="J89" s="56" t="str">
        <f>IF(G89&lt;&gt;"",VLOOKUP(G89,'nhân viên sale'!$A$2:$B$1624,2,0),"")</f>
        <v>HN003</v>
      </c>
      <c r="K89" s="20" t="s">
        <v>30</v>
      </c>
      <c r="L89" s="27" t="str">
        <f>IF(K89&lt;&gt;"",VLOOKUP(K89,tenhang,2,0),"")</f>
        <v>Bắp bò muối 200g</v>
      </c>
      <c r="M89" s="80"/>
      <c r="N89" s="46" t="str">
        <f>IF(K89&lt;&gt;"","K-C6","")</f>
        <v>K-C6</v>
      </c>
      <c r="Q89" s="28" t="str">
        <f>IF(K89&lt;&gt;"",VLOOKUP(K89,tenhang,3,0),"")</f>
        <v>Túi</v>
      </c>
      <c r="R89" s="32">
        <v>10</v>
      </c>
      <c r="T89" s="30">
        <f>IF(K89&lt;&gt;"",VLOOKUP(K89,tenhang,4,0),0)</f>
        <v>87787</v>
      </c>
      <c r="U89" s="30">
        <f>R89*T89</f>
        <v>877870</v>
      </c>
      <c r="X89" s="67">
        <f>IF(K89&lt;&gt;"",8,"")</f>
        <v>8</v>
      </c>
      <c r="Y89" s="31"/>
      <c r="Z89" s="30">
        <f>IF(K89&lt;&gt;"",ROUND(U89*X89*1%,0),"")</f>
        <v>70230</v>
      </c>
    </row>
    <row r="90" spans="1:26" ht="25.5" customHeight="1" x14ac:dyDescent="0.25">
      <c r="A90" s="88" t="s">
        <v>2157</v>
      </c>
      <c r="B90" s="70" t="str">
        <f>IF(I90&lt;&gt;"",IF(LEN(I90)&gt;9,LEFT(I90,10),"sai PO"),"")</f>
        <v>4145209845</v>
      </c>
      <c r="G90" s="20" t="s">
        <v>1381</v>
      </c>
      <c r="I90" s="20" t="s">
        <v>2229</v>
      </c>
      <c r="J90" s="56" t="str">
        <f>IF(G90&lt;&gt;"",VLOOKUP(G90,'nhân viên sale'!$A$2:$B$1624,2,0),"")</f>
        <v>HN003</v>
      </c>
      <c r="K90" s="20" t="s">
        <v>59</v>
      </c>
      <c r="L90" s="27" t="str">
        <f>IF(K90&lt;&gt;"",VLOOKUP(K90,tenhang,2,0),"")</f>
        <v>Giò Tai Lưỡi Xào 250g</v>
      </c>
      <c r="M90" s="80"/>
      <c r="N90" s="46" t="str">
        <f>IF(K90&lt;&gt;"","K-C6","")</f>
        <v>K-C6</v>
      </c>
      <c r="Q90" s="28" t="str">
        <f>IF(K90&lt;&gt;"",VLOOKUP(K90,tenhang,3,0),"")</f>
        <v>Túi</v>
      </c>
      <c r="R90" s="32">
        <v>10</v>
      </c>
      <c r="T90" s="30">
        <f>IF(K90&lt;&gt;"",VLOOKUP(K90,tenhang,4,0),0)</f>
        <v>50182</v>
      </c>
      <c r="U90" s="30">
        <f>R90*T90</f>
        <v>501820</v>
      </c>
      <c r="X90" s="67">
        <f>IF(K90&lt;&gt;"",8,"")</f>
        <v>8</v>
      </c>
      <c r="Y90" s="31"/>
      <c r="Z90" s="30">
        <f>IF(K90&lt;&gt;"",ROUND(U90*X90*1%,0),"")</f>
        <v>40146</v>
      </c>
    </row>
    <row r="91" spans="1:26" ht="25.5" customHeight="1" x14ac:dyDescent="0.25">
      <c r="A91" s="88" t="s">
        <v>2157</v>
      </c>
      <c r="B91" s="70" t="str">
        <f>IF(I91&lt;&gt;"",IF(LEN(I91)&gt;9,LEFT(I91,10),"sai PO"),"")</f>
        <v>4145212033</v>
      </c>
      <c r="G91" s="20" t="s">
        <v>1121</v>
      </c>
      <c r="I91" s="20" t="s">
        <v>2224</v>
      </c>
      <c r="J91" s="56" t="str">
        <f>IF(G91&lt;&gt;"",VLOOKUP(G91,'nhân viên sale'!$A$2:$B$1624,2,0),"")</f>
        <v>HN004</v>
      </c>
      <c r="K91" s="20" t="s">
        <v>37</v>
      </c>
      <c r="L91" s="27" t="str">
        <f>IF(K91&lt;&gt;"",VLOOKUP(K91,tenhang,2,0),"")</f>
        <v>Chả cốm 300g</v>
      </c>
      <c r="M91" s="16"/>
      <c r="N91" s="46" t="str">
        <f>IF(K91&lt;&gt;"","K-C6","")</f>
        <v>K-C6</v>
      </c>
      <c r="Q91" s="28" t="str">
        <f>IF(K91&lt;&gt;"",VLOOKUP(K91,tenhang,3,0),"")</f>
        <v>Túi</v>
      </c>
      <c r="R91" s="32">
        <v>6</v>
      </c>
      <c r="T91" s="30">
        <f>IF(K91&lt;&gt;"",VLOOKUP(K91,tenhang,4,0),0)</f>
        <v>74250</v>
      </c>
      <c r="U91" s="30">
        <f>R91*T91</f>
        <v>445500</v>
      </c>
      <c r="X91" s="67">
        <f>IF(K91&lt;&gt;"",8,"")</f>
        <v>8</v>
      </c>
      <c r="Y91" s="31"/>
      <c r="Z91" s="30">
        <f>IF(K91&lt;&gt;"",ROUND(U91*X91*1%,0),"")</f>
        <v>35640</v>
      </c>
    </row>
    <row r="92" spans="1:26" ht="25.5" customHeight="1" x14ac:dyDescent="0.25">
      <c r="A92" s="88" t="s">
        <v>2157</v>
      </c>
      <c r="B92" s="70" t="str">
        <f>IF(I92&lt;&gt;"",IF(LEN(I92)&gt;9,LEFT(I92,10),"sai PO"),"")</f>
        <v>4145212033</v>
      </c>
      <c r="G92" s="20" t="s">
        <v>1121</v>
      </c>
      <c r="I92" s="20" t="s">
        <v>2224</v>
      </c>
      <c r="J92" s="56" t="str">
        <f>IF(G92&lt;&gt;"",VLOOKUP(G92,'nhân viên sale'!$A$2:$B$1624,2,0),"")</f>
        <v>HN004</v>
      </c>
      <c r="K92" s="20" t="s">
        <v>47</v>
      </c>
      <c r="L92" s="27" t="str">
        <f>IF(K92&lt;&gt;"",VLOOKUP(K92,tenhang,2,0),"")</f>
        <v>Đùi gà sốt cay 500g</v>
      </c>
      <c r="M92" s="16"/>
      <c r="N92" s="46" t="str">
        <f>IF(K92&lt;&gt;"","K-C6","")</f>
        <v>K-C6</v>
      </c>
      <c r="Q92" s="28" t="str">
        <f>IF(K92&lt;&gt;"",VLOOKUP(K92,tenhang,3,0),"")</f>
        <v>Túi</v>
      </c>
      <c r="R92" s="32">
        <v>3</v>
      </c>
      <c r="T92" s="30">
        <f>IF(K92&lt;&gt;"",VLOOKUP(K92,tenhang,4,0),0)</f>
        <v>105400</v>
      </c>
      <c r="U92" s="30">
        <f>R92*T92</f>
        <v>316200</v>
      </c>
      <c r="X92" s="67">
        <f>IF(K92&lt;&gt;"",8,"")</f>
        <v>8</v>
      </c>
      <c r="Y92" s="31"/>
      <c r="Z92" s="30">
        <f>IF(K92&lt;&gt;"",ROUND(U92*X92*1%,0),"")</f>
        <v>25296</v>
      </c>
    </row>
    <row r="93" spans="1:26" ht="25.5" customHeight="1" x14ac:dyDescent="0.25">
      <c r="A93" s="88" t="s">
        <v>2157</v>
      </c>
      <c r="B93" s="70" t="str">
        <f>IF(I93&lt;&gt;"",IF(LEN(I93)&gt;9,LEFT(I93,10),"sai PO"),"")</f>
        <v>4145212033</v>
      </c>
      <c r="G93" s="20" t="s">
        <v>1121</v>
      </c>
      <c r="I93" s="20" t="s">
        <v>2224</v>
      </c>
      <c r="J93" s="56" t="str">
        <f>IF(G93&lt;&gt;"",VLOOKUP(G93,'nhân viên sale'!$A$2:$B$1624,2,0),"")</f>
        <v>HN004</v>
      </c>
      <c r="K93" s="20" t="s">
        <v>43</v>
      </c>
      <c r="L93" s="27" t="str">
        <f>IF(K93&lt;&gt;"",VLOOKUP(K93,tenhang,2,0),"")</f>
        <v>Chân gà sốt cay 400g</v>
      </c>
      <c r="M93" s="16"/>
      <c r="N93" s="46" t="str">
        <f>IF(K93&lt;&gt;"","K-C6","")</f>
        <v>K-C6</v>
      </c>
      <c r="Q93" s="28" t="str">
        <f>IF(K93&lt;&gt;"",VLOOKUP(K93,tenhang,3,0),"")</f>
        <v>Túi</v>
      </c>
      <c r="R93" s="32">
        <v>3</v>
      </c>
      <c r="T93" s="30">
        <f>IF(K93&lt;&gt;"",VLOOKUP(K93,tenhang,4,0),0)</f>
        <v>90750</v>
      </c>
      <c r="U93" s="30">
        <f>R93*T93</f>
        <v>272250</v>
      </c>
      <c r="X93" s="67">
        <f>IF(K93&lt;&gt;"",8,"")</f>
        <v>8</v>
      </c>
      <c r="Y93" s="31"/>
      <c r="Z93" s="30">
        <f>IF(K93&lt;&gt;"",ROUND(U93*X93*1%,0),"")</f>
        <v>21780</v>
      </c>
    </row>
    <row r="94" spans="1:26" ht="25.5" customHeight="1" x14ac:dyDescent="0.25">
      <c r="A94" s="88" t="s">
        <v>2157</v>
      </c>
      <c r="B94" s="70" t="str">
        <f>IF(I94&lt;&gt;"",IF(LEN(I94)&gt;9,LEFT(I94,10),"sai PO"),"")</f>
        <v>4145212363</v>
      </c>
      <c r="G94" s="20" t="s">
        <v>1121</v>
      </c>
      <c r="I94" s="20" t="s">
        <v>2225</v>
      </c>
      <c r="J94" s="56" t="str">
        <f>IF(G94&lt;&gt;"",VLOOKUP(G94,'nhân viên sale'!$A$2:$B$1624,2,0),"")</f>
        <v>HN004</v>
      </c>
      <c r="K94" s="20" t="s">
        <v>39</v>
      </c>
      <c r="L94" s="27" t="str">
        <f>IF(K94&lt;&gt;"",VLOOKUP(K94,tenhang,2,0),"")</f>
        <v>Chân giò heo muối 300g</v>
      </c>
      <c r="M94" s="16"/>
      <c r="N94" s="46" t="str">
        <f>IF(K94&lt;&gt;"","K-C6","")</f>
        <v>K-C6</v>
      </c>
      <c r="Q94" s="28" t="str">
        <f>IF(K94&lt;&gt;"",VLOOKUP(K94,tenhang,3,0),"")</f>
        <v>Túi</v>
      </c>
      <c r="R94" s="32">
        <v>10</v>
      </c>
      <c r="T94" s="30">
        <f>IF(K94&lt;&gt;"",VLOOKUP(K94,tenhang,4,0),0)</f>
        <v>73431</v>
      </c>
      <c r="U94" s="30">
        <f>R94*T94</f>
        <v>734310</v>
      </c>
      <c r="X94" s="67">
        <f>IF(K94&lt;&gt;"",8,"")</f>
        <v>8</v>
      </c>
      <c r="Y94" s="31"/>
      <c r="Z94" s="30">
        <f>IF(K94&lt;&gt;"",ROUND(U94*X94*1%,0),"")</f>
        <v>58745</v>
      </c>
    </row>
    <row r="95" spans="1:26" ht="25.5" customHeight="1" x14ac:dyDescent="0.25">
      <c r="A95" s="88" t="s">
        <v>2157</v>
      </c>
      <c r="B95" s="70" t="str">
        <f>IF(I95&lt;&gt;"",IF(LEN(I95)&gt;9,LEFT(I95,10),"sai PO"),"")</f>
        <v>4145212375</v>
      </c>
      <c r="G95" s="20" t="s">
        <v>629</v>
      </c>
      <c r="I95" s="20" t="s">
        <v>2215</v>
      </c>
      <c r="J95" s="56" t="str">
        <f>IF(G95&lt;&gt;"",VLOOKUP(G95,'nhân viên sale'!$A$2:$B$1624,2,0),"")</f>
        <v>HN004</v>
      </c>
      <c r="K95" s="20" t="s">
        <v>39</v>
      </c>
      <c r="L95" s="27" t="str">
        <f>IF(K95&lt;&gt;"",VLOOKUP(K95,tenhang,2,0),"")</f>
        <v>Chân giò heo muối 300g</v>
      </c>
      <c r="M95" s="16"/>
      <c r="N95" s="46" t="str">
        <f>IF(K95&lt;&gt;"","K-C6","")</f>
        <v>K-C6</v>
      </c>
      <c r="Q95" s="28" t="str">
        <f>IF(K95&lt;&gt;"",VLOOKUP(K95,tenhang,3,0),"")</f>
        <v>Túi</v>
      </c>
      <c r="R95" s="32">
        <v>5</v>
      </c>
      <c r="T95" s="30">
        <f>IF(K95&lt;&gt;"",VLOOKUP(K95,tenhang,4,0),0)</f>
        <v>73431</v>
      </c>
      <c r="U95" s="30">
        <f>R95*T95</f>
        <v>367155</v>
      </c>
      <c r="X95" s="67">
        <f>IF(K95&lt;&gt;"",8,"")</f>
        <v>8</v>
      </c>
      <c r="Y95" s="31"/>
      <c r="Z95" s="30">
        <f>IF(K95&lt;&gt;"",ROUND(U95*X95*1%,0),"")</f>
        <v>29372</v>
      </c>
    </row>
    <row r="96" spans="1:26" ht="25.5" customHeight="1" x14ac:dyDescent="0.25">
      <c r="A96" s="88" t="s">
        <v>2157</v>
      </c>
      <c r="B96" s="70" t="str">
        <f>IF(I96&lt;&gt;"",IF(LEN(I96)&gt;9,LEFT(I96,10),"sai PO"),"")</f>
        <v>4145212375</v>
      </c>
      <c r="G96" s="20" t="s">
        <v>629</v>
      </c>
      <c r="I96" s="20" t="s">
        <v>2215</v>
      </c>
      <c r="J96" s="56" t="str">
        <f>IF(G96&lt;&gt;"",VLOOKUP(G96,'nhân viên sale'!$A$2:$B$1624,2,0),"")</f>
        <v>HN004</v>
      </c>
      <c r="K96" s="20" t="s">
        <v>55</v>
      </c>
      <c r="L96" s="27" t="str">
        <f>IF(K96&lt;&gt;"",VLOOKUP(K96,tenhang,2,0),"")</f>
        <v>Gà muối 500g</v>
      </c>
      <c r="M96" s="16"/>
      <c r="N96" s="46" t="str">
        <f>IF(K96&lt;&gt;"","K-C6","")</f>
        <v>K-C6</v>
      </c>
      <c r="Q96" s="28" t="str">
        <f>IF(K96&lt;&gt;"",VLOOKUP(K96,tenhang,3,0),"")</f>
        <v>Túi</v>
      </c>
      <c r="R96" s="32">
        <v>5</v>
      </c>
      <c r="T96" s="30">
        <f>IF(K96&lt;&gt;"",VLOOKUP(K96,tenhang,4,0),0)</f>
        <v>111058</v>
      </c>
      <c r="U96" s="30">
        <f>R96*T96</f>
        <v>555290</v>
      </c>
      <c r="X96" s="67">
        <f>IF(K96&lt;&gt;"",8,"")</f>
        <v>8</v>
      </c>
      <c r="Y96" s="31"/>
      <c r="Z96" s="30">
        <f>IF(K96&lt;&gt;"",ROUND(U96*X96*1%,0),"")</f>
        <v>44423</v>
      </c>
    </row>
    <row r="97" spans="1:26" ht="25.5" customHeight="1" x14ac:dyDescent="0.25">
      <c r="A97" s="88" t="s">
        <v>2157</v>
      </c>
      <c r="B97" s="70" t="str">
        <f>IF(I97&lt;&gt;"",IF(LEN(I97)&gt;9,LEFT(I97,10),"sai PO"),"")</f>
        <v>4145213012</v>
      </c>
      <c r="G97" s="20" t="s">
        <v>1219</v>
      </c>
      <c r="I97" s="20" t="s">
        <v>2228</v>
      </c>
      <c r="J97" s="56" t="str">
        <f>IF(G97&lt;&gt;"",VLOOKUP(G97,'nhân viên sale'!$A$2:$B$1624,2,0),"")</f>
        <v>HN004</v>
      </c>
      <c r="K97" s="20" t="s">
        <v>39</v>
      </c>
      <c r="L97" s="27" t="str">
        <f>IF(K97&lt;&gt;"",VLOOKUP(K97,tenhang,2,0),"")</f>
        <v>Chân giò heo muối 300g</v>
      </c>
      <c r="M97" s="75"/>
      <c r="N97" s="46" t="str">
        <f>IF(K97&lt;&gt;"","K-C6","")</f>
        <v>K-C6</v>
      </c>
      <c r="Q97" s="28" t="str">
        <f>IF(K97&lt;&gt;"",VLOOKUP(K97,tenhang,3,0),"")</f>
        <v>Túi</v>
      </c>
      <c r="R97" s="32">
        <v>5</v>
      </c>
      <c r="T97" s="30">
        <f>IF(K97&lt;&gt;"",VLOOKUP(K97,tenhang,4,0),0)</f>
        <v>73431</v>
      </c>
      <c r="U97" s="30">
        <f>R97*T97</f>
        <v>367155</v>
      </c>
      <c r="X97" s="67">
        <f>IF(K97&lt;&gt;"",8,"")</f>
        <v>8</v>
      </c>
      <c r="Y97" s="31"/>
      <c r="Z97" s="30">
        <f>IF(K97&lt;&gt;"",ROUND(U97*X97*1%,0),"")</f>
        <v>29372</v>
      </c>
    </row>
    <row r="98" spans="1:26" ht="25.5" customHeight="1" x14ac:dyDescent="0.25">
      <c r="A98" s="88" t="s">
        <v>2157</v>
      </c>
      <c r="B98" s="70" t="str">
        <f>IF(I98&lt;&gt;"",IF(LEN(I98)&gt;9,LEFT(I98,10),"sai PO"),"")</f>
        <v>4145213012</v>
      </c>
      <c r="G98" s="20" t="s">
        <v>1219</v>
      </c>
      <c r="I98" s="20" t="s">
        <v>2228</v>
      </c>
      <c r="J98" s="56" t="str">
        <f>IF(G98&lt;&gt;"",VLOOKUP(G98,'nhân viên sale'!$A$2:$B$1624,2,0),"")</f>
        <v>HN004</v>
      </c>
      <c r="K98" s="20" t="s">
        <v>55</v>
      </c>
      <c r="L98" s="27" t="str">
        <f>IF(K98&lt;&gt;"",VLOOKUP(K98,tenhang,2,0),"")</f>
        <v>Gà muối 500g</v>
      </c>
      <c r="M98" s="75"/>
      <c r="N98" s="46" t="str">
        <f>IF(K98&lt;&gt;"","K-C6","")</f>
        <v>K-C6</v>
      </c>
      <c r="Q98" s="28" t="str">
        <f>IF(K98&lt;&gt;"",VLOOKUP(K98,tenhang,3,0),"")</f>
        <v>Túi</v>
      </c>
      <c r="R98" s="32">
        <v>10</v>
      </c>
      <c r="T98" s="30">
        <f>IF(K98&lt;&gt;"",VLOOKUP(K98,tenhang,4,0),0)</f>
        <v>111058</v>
      </c>
      <c r="U98" s="30">
        <f>R98*T98</f>
        <v>1110580</v>
      </c>
      <c r="X98" s="67">
        <f>IF(K98&lt;&gt;"",8,"")</f>
        <v>8</v>
      </c>
      <c r="Y98" s="31"/>
      <c r="Z98" s="30">
        <f>IF(K98&lt;&gt;"",ROUND(U98*X98*1%,0),"")</f>
        <v>88846</v>
      </c>
    </row>
    <row r="99" spans="1:26" ht="25.5" customHeight="1" x14ac:dyDescent="0.25">
      <c r="A99" s="88" t="s">
        <v>2157</v>
      </c>
      <c r="B99" s="70" t="str">
        <f>IF(I99&lt;&gt;"",IF(LEN(I99)&gt;9,LEFT(I99,10),"sai PO"),"")</f>
        <v>4145213012</v>
      </c>
      <c r="G99" s="20" t="s">
        <v>1219</v>
      </c>
      <c r="I99" s="20" t="s">
        <v>2228</v>
      </c>
      <c r="J99" s="56" t="str">
        <f>IF(G99&lt;&gt;"",VLOOKUP(G99,'nhân viên sale'!$A$2:$B$1624,2,0),"")</f>
        <v>HN004</v>
      </c>
      <c r="K99" s="20" t="s">
        <v>59</v>
      </c>
      <c r="L99" s="27" t="str">
        <f>IF(K99&lt;&gt;"",VLOOKUP(K99,tenhang,2,0),"")</f>
        <v>Giò Tai Lưỡi Xào 250g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5</v>
      </c>
      <c r="T99" s="30">
        <f>IF(K99&lt;&gt;"",VLOOKUP(K99,tenhang,4,0),0)</f>
        <v>50182</v>
      </c>
      <c r="U99" s="30">
        <f>R99*T99</f>
        <v>250910</v>
      </c>
      <c r="X99" s="67">
        <f>IF(K99&lt;&gt;"",8,"")</f>
        <v>8</v>
      </c>
      <c r="Y99" s="31"/>
      <c r="Z99" s="30">
        <f>IF(K99&lt;&gt;"",ROUND(U99*X99*1%,0),"")</f>
        <v>20073</v>
      </c>
    </row>
    <row r="100" spans="1:26" ht="25.5" customHeight="1" x14ac:dyDescent="0.25">
      <c r="A100" s="88" t="s">
        <v>2157</v>
      </c>
      <c r="B100" s="70" t="str">
        <f>IF(I100&lt;&gt;"",IF(LEN(I100)&gt;9,LEFT(I100,10),"sai PO"),"")</f>
        <v>4145214588</v>
      </c>
      <c r="G100" s="20" t="s">
        <v>1637</v>
      </c>
      <c r="I100" s="20" t="s">
        <v>2233</v>
      </c>
      <c r="J100" s="56" t="str">
        <f>IF(G100&lt;&gt;"",VLOOKUP(G100,'nhân viên sale'!$A$2:$B$1624,2,0),"")</f>
        <v>HN003</v>
      </c>
      <c r="K100" s="20" t="s">
        <v>30</v>
      </c>
      <c r="L100" s="27" t="str">
        <f>IF(K100&lt;&gt;"",VLOOKUP(K100,tenhang,2,0),"")</f>
        <v>Bắp bò muối 200g</v>
      </c>
      <c r="M100" s="80"/>
      <c r="N100" s="46" t="str">
        <f>IF(K100&lt;&gt;"","K-C6","")</f>
        <v>K-C6</v>
      </c>
      <c r="Q100" s="28" t="str">
        <f>IF(K100&lt;&gt;"",VLOOKUP(K100,tenhang,3,0),"")</f>
        <v>Túi</v>
      </c>
      <c r="R100" s="32">
        <v>5</v>
      </c>
      <c r="T100" s="30">
        <f>IF(K100&lt;&gt;"",VLOOKUP(K100,tenhang,4,0),0)</f>
        <v>87787</v>
      </c>
      <c r="U100" s="30">
        <f>R100*T100</f>
        <v>438935</v>
      </c>
      <c r="X100" s="67">
        <f>IF(K100&lt;&gt;"",8,"")</f>
        <v>8</v>
      </c>
      <c r="Y100" s="31"/>
      <c r="Z100" s="30">
        <f>IF(K100&lt;&gt;"",ROUND(U100*X100*1%,0),"")</f>
        <v>35115</v>
      </c>
    </row>
    <row r="101" spans="1:26" ht="25.5" customHeight="1" x14ac:dyDescent="0.25">
      <c r="A101" s="88" t="s">
        <v>2157</v>
      </c>
      <c r="B101" s="70" t="str">
        <f>IF(I101&lt;&gt;"",IF(LEN(I101)&gt;9,LEFT(I101,10),"sai PO"),"")</f>
        <v>4145214588</v>
      </c>
      <c r="G101" s="20" t="s">
        <v>1637</v>
      </c>
      <c r="I101" s="20" t="s">
        <v>2233</v>
      </c>
      <c r="J101" s="56" t="str">
        <f>IF(G101&lt;&gt;"",VLOOKUP(G101,'nhân viên sale'!$A$2:$B$1624,2,0),"")</f>
        <v>HN003</v>
      </c>
      <c r="K101" s="20" t="s">
        <v>39</v>
      </c>
      <c r="L101" s="27" t="str">
        <f>IF(K101&lt;&gt;"",VLOOKUP(K101,tenhang,2,0),"")</f>
        <v>Chân giò heo muối 300g</v>
      </c>
      <c r="M101" s="80"/>
      <c r="N101" s="46" t="str">
        <f>IF(K101&lt;&gt;"","K-C6","")</f>
        <v>K-C6</v>
      </c>
      <c r="Q101" s="28" t="str">
        <f>IF(K101&lt;&gt;"",VLOOKUP(K101,tenhang,3,0),"")</f>
        <v>Túi</v>
      </c>
      <c r="R101" s="32">
        <v>5</v>
      </c>
      <c r="T101" s="30">
        <f>IF(K101&lt;&gt;"",VLOOKUP(K101,tenhang,4,0),0)</f>
        <v>73431</v>
      </c>
      <c r="U101" s="30">
        <f>R101*T101</f>
        <v>367155</v>
      </c>
      <c r="X101" s="67">
        <f>IF(K101&lt;&gt;"",8,"")</f>
        <v>8</v>
      </c>
      <c r="Y101" s="31"/>
      <c r="Z101" s="30">
        <f>IF(K101&lt;&gt;"",ROUND(U101*X101*1%,0),"")</f>
        <v>29372</v>
      </c>
    </row>
    <row r="102" spans="1:26" ht="25.5" customHeight="1" x14ac:dyDescent="0.25">
      <c r="A102" s="88" t="s">
        <v>2157</v>
      </c>
      <c r="B102" s="70" t="str">
        <f>IF(I102&lt;&gt;"",IF(LEN(I102)&gt;9,LEFT(I102,10),"sai PO"),"")</f>
        <v>4145214588</v>
      </c>
      <c r="G102" s="20" t="s">
        <v>1637</v>
      </c>
      <c r="I102" s="20" t="s">
        <v>2233</v>
      </c>
      <c r="J102" s="56" t="str">
        <f>IF(G102&lt;&gt;"",VLOOKUP(G102,'nhân viên sale'!$A$2:$B$1624,2,0),"")</f>
        <v>HN003</v>
      </c>
      <c r="K102" s="20" t="s">
        <v>55</v>
      </c>
      <c r="L102" s="27" t="str">
        <f>IF(K102&lt;&gt;"",VLOOKUP(K102,tenhang,2,0),"")</f>
        <v>Gà muối 500g</v>
      </c>
      <c r="M102" s="80"/>
      <c r="N102" s="46" t="str">
        <f>IF(K102&lt;&gt;"","K-C6","")</f>
        <v>K-C6</v>
      </c>
      <c r="Q102" s="28" t="str">
        <f>IF(K102&lt;&gt;"",VLOOKUP(K102,tenhang,3,0),"")</f>
        <v>Túi</v>
      </c>
      <c r="R102" s="32">
        <v>10</v>
      </c>
      <c r="T102" s="30">
        <f>IF(K102&lt;&gt;"",VLOOKUP(K102,tenhang,4,0),0)</f>
        <v>111058</v>
      </c>
      <c r="U102" s="30">
        <f>R102*T102</f>
        <v>1110580</v>
      </c>
      <c r="X102" s="67">
        <f>IF(K102&lt;&gt;"",8,"")</f>
        <v>8</v>
      </c>
      <c r="Y102" s="31"/>
      <c r="Z102" s="30">
        <f>IF(K102&lt;&gt;"",ROUND(U102*X102*1%,0),"")</f>
        <v>88846</v>
      </c>
    </row>
    <row r="103" spans="1:26" ht="25.5" customHeight="1" x14ac:dyDescent="0.25">
      <c r="A103" s="88" t="s">
        <v>2157</v>
      </c>
      <c r="B103" s="70" t="str">
        <f>IF(I103&lt;&gt;"",IF(LEN(I103)&gt;9,LEFT(I103,10),"sai PO"),"")</f>
        <v>4145214588</v>
      </c>
      <c r="G103" s="20" t="s">
        <v>1637</v>
      </c>
      <c r="I103" s="20" t="s">
        <v>2233</v>
      </c>
      <c r="J103" s="56" t="str">
        <f>IF(G103&lt;&gt;"",VLOOKUP(G103,'nhân viên sale'!$A$2:$B$1624,2,0),"")</f>
        <v>HN003</v>
      </c>
      <c r="K103" s="20" t="s">
        <v>59</v>
      </c>
      <c r="L103" s="27" t="str">
        <f>IF(K103&lt;&gt;"",VLOOKUP(K103,tenhang,2,0),"")</f>
        <v>Giò Tai Lưỡi Xào 250g</v>
      </c>
      <c r="M103" s="80"/>
      <c r="N103" s="46" t="str">
        <f>IF(K103&lt;&gt;"","K-C6","")</f>
        <v>K-C6</v>
      </c>
      <c r="Q103" s="28" t="str">
        <f>IF(K103&lt;&gt;"",VLOOKUP(K103,tenhang,3,0),"")</f>
        <v>Túi</v>
      </c>
      <c r="R103" s="32">
        <v>5</v>
      </c>
      <c r="T103" s="30">
        <f>IF(K103&lt;&gt;"",VLOOKUP(K103,tenhang,4,0),0)</f>
        <v>50182</v>
      </c>
      <c r="U103" s="30">
        <f>R103*T103</f>
        <v>250910</v>
      </c>
      <c r="X103" s="67">
        <f>IF(K103&lt;&gt;"",8,"")</f>
        <v>8</v>
      </c>
      <c r="Y103" s="31"/>
      <c r="Z103" s="30">
        <f>IF(K103&lt;&gt;"",ROUND(U103*X103*1%,0),"")</f>
        <v>20073</v>
      </c>
    </row>
    <row r="104" spans="1:26" ht="25.5" customHeight="1" x14ac:dyDescent="0.25">
      <c r="A104" s="88" t="s">
        <v>2157</v>
      </c>
      <c r="B104" s="70" t="str">
        <f>IF(I104&lt;&gt;"",IF(LEN(I104)&gt;9,LEFT(I104,10),"sai PO"),"")</f>
        <v>4145214588</v>
      </c>
      <c r="G104" s="20" t="s">
        <v>1637</v>
      </c>
      <c r="I104" s="20" t="s">
        <v>2233</v>
      </c>
      <c r="J104" s="56" t="str">
        <f>IF(G104&lt;&gt;"",VLOOKUP(G104,'nhân viên sale'!$A$2:$B$1624,2,0),"")</f>
        <v>HN003</v>
      </c>
      <c r="K104" s="20" t="s">
        <v>65</v>
      </c>
      <c r="L104" s="27" t="str">
        <f>IF(K104&lt;&gt;"",VLOOKUP(K104,tenhang,2,0),"")</f>
        <v>Mọc Nấm Hương 250g</v>
      </c>
      <c r="M104" s="80"/>
      <c r="N104" s="46" t="str">
        <f>IF(K104&lt;&gt;"","K-C6","")</f>
        <v>K-C6</v>
      </c>
      <c r="Q104" s="28" t="str">
        <f>IF(K104&lt;&gt;"",VLOOKUP(K104,tenhang,3,0),"")</f>
        <v>Túi</v>
      </c>
      <c r="R104" s="32">
        <v>5</v>
      </c>
      <c r="T104" s="30">
        <f>IF(K104&lt;&gt;"",VLOOKUP(K104,tenhang,4,0),0)</f>
        <v>46000</v>
      </c>
      <c r="U104" s="30">
        <f>R104*T104</f>
        <v>230000</v>
      </c>
      <c r="X104" s="67">
        <f>IF(K104&lt;&gt;"",8,"")</f>
        <v>8</v>
      </c>
      <c r="Y104" s="31"/>
      <c r="Z104" s="30">
        <f>IF(K104&lt;&gt;"",ROUND(U104*X104*1%,0),"")</f>
        <v>18400</v>
      </c>
    </row>
    <row r="105" spans="1:26" ht="25.5" customHeight="1" x14ac:dyDescent="0.25">
      <c r="A105" s="88" t="s">
        <v>2157</v>
      </c>
      <c r="B105" s="70" t="str">
        <f>IF(I105&lt;&gt;"",IF(LEN(I105)&gt;9,LEFT(I105,10),"sai PO"),"")</f>
        <v>4145214982</v>
      </c>
      <c r="G105" s="20" t="s">
        <v>167</v>
      </c>
      <c r="I105" s="20" t="s">
        <v>2191</v>
      </c>
      <c r="J105" s="56" t="str">
        <f>IF(G105&lt;&gt;"",VLOOKUP(G105,'nhân viên sale'!$A$2:$B$1624,2,0),"")</f>
        <v>HN004</v>
      </c>
      <c r="K105" s="20" t="s">
        <v>49</v>
      </c>
      <c r="L105" s="27" t="str">
        <f>IF(K105&lt;&gt;"",VLOOKUP(K105,tenhang,2,0),"")</f>
        <v>Giò lụa cây 250g</v>
      </c>
      <c r="M105" s="75"/>
      <c r="N105" s="46" t="str">
        <f>IF(K105&lt;&gt;"","K-C6","")</f>
        <v>K-C6</v>
      </c>
      <c r="Q105" s="28" t="str">
        <f>IF(K105&lt;&gt;"",VLOOKUP(K105,tenhang,3,0),"")</f>
        <v>Túi</v>
      </c>
      <c r="R105" s="32">
        <v>6</v>
      </c>
      <c r="T105" s="30">
        <f>IF(K105&lt;&gt;"",VLOOKUP(K105,tenhang,4,0),0)</f>
        <v>59400</v>
      </c>
      <c r="U105" s="30">
        <f>R105*T105</f>
        <v>356400</v>
      </c>
      <c r="X105" s="67">
        <f>IF(K105&lt;&gt;"",8,"")</f>
        <v>8</v>
      </c>
      <c r="Y105" s="31"/>
      <c r="Z105" s="30">
        <f>IF(K105&lt;&gt;"",ROUND(U105*X105*1%,0),"")</f>
        <v>28512</v>
      </c>
    </row>
    <row r="106" spans="1:26" ht="25.5" customHeight="1" x14ac:dyDescent="0.25">
      <c r="A106" s="88" t="s">
        <v>2157</v>
      </c>
      <c r="B106" s="70" t="str">
        <f>IF(I106&lt;&gt;"",IF(LEN(I106)&gt;9,LEFT(I106,10),"sai PO"),"")</f>
        <v>4145214982</v>
      </c>
      <c r="G106" s="20" t="s">
        <v>167</v>
      </c>
      <c r="I106" s="20" t="s">
        <v>2191</v>
      </c>
      <c r="J106" s="56" t="str">
        <f>IF(G106&lt;&gt;"",VLOOKUP(G106,'nhân viên sale'!$A$2:$B$1624,2,0),"")</f>
        <v>HN004</v>
      </c>
      <c r="K106" s="20" t="s">
        <v>57</v>
      </c>
      <c r="L106" s="27" t="str">
        <f>IF(K106&lt;&gt;"",VLOOKUP(K106,tenhang,2,0),"")</f>
        <v>Giò sụn gà 250g</v>
      </c>
      <c r="M106" s="16"/>
      <c r="N106" s="46" t="str">
        <f>IF(K106&lt;&gt;"","K-C6","")</f>
        <v>K-C6</v>
      </c>
      <c r="Q106" s="28" t="str">
        <f>IF(K106&lt;&gt;"",VLOOKUP(K106,tenhang,3,0),"")</f>
        <v>Túi</v>
      </c>
      <c r="R106" s="32">
        <v>8</v>
      </c>
      <c r="T106" s="30">
        <f>IF(K106&lt;&gt;"",VLOOKUP(K106,tenhang,4,0),0)</f>
        <v>61050</v>
      </c>
      <c r="U106" s="30">
        <f>R106*T106</f>
        <v>488400</v>
      </c>
      <c r="X106" s="67">
        <f>IF(K106&lt;&gt;"",8,"")</f>
        <v>8</v>
      </c>
      <c r="Y106" s="31"/>
      <c r="Z106" s="30">
        <f>IF(K106&lt;&gt;"",ROUND(U106*X106*1%,0),"")</f>
        <v>39072</v>
      </c>
    </row>
    <row r="107" spans="1:26" ht="25.5" customHeight="1" x14ac:dyDescent="0.25">
      <c r="A107" s="88" t="s">
        <v>2157</v>
      </c>
      <c r="B107" s="70" t="str">
        <f>IF(I107&lt;&gt;"",IF(LEN(I107)&gt;9,LEFT(I107,10),"sai PO"),"")</f>
        <v>4145214982</v>
      </c>
      <c r="G107" s="20" t="s">
        <v>167</v>
      </c>
      <c r="I107" s="20" t="s">
        <v>2191</v>
      </c>
      <c r="J107" s="56" t="str">
        <f>IF(G107&lt;&gt;"",VLOOKUP(G107,'nhân viên sale'!$A$2:$B$1624,2,0),"")</f>
        <v>HN004</v>
      </c>
      <c r="K107" s="20" t="s">
        <v>45</v>
      </c>
      <c r="L107" s="27" t="str">
        <f>IF(K107&lt;&gt;"",VLOOKUP(K107,tenhang,2,0),"")</f>
        <v>Chả nướng 300g</v>
      </c>
      <c r="M107" s="16"/>
      <c r="N107" s="46" t="str">
        <f>IF(K107&lt;&gt;"","K-C6","")</f>
        <v>K-C6</v>
      </c>
      <c r="Q107" s="28" t="str">
        <f>IF(K107&lt;&gt;"",VLOOKUP(K107,tenhang,3,0),"")</f>
        <v>Túi</v>
      </c>
      <c r="R107" s="32">
        <v>3</v>
      </c>
      <c r="T107" s="30">
        <f>IF(K107&lt;&gt;"",VLOOKUP(K107,tenhang,4,0),0)</f>
        <v>70950</v>
      </c>
      <c r="U107" s="30">
        <f>R107*T107</f>
        <v>212850</v>
      </c>
      <c r="X107" s="67">
        <f>IF(K107&lt;&gt;"",8,"")</f>
        <v>8</v>
      </c>
      <c r="Y107" s="31"/>
      <c r="Z107" s="30">
        <f>IF(K107&lt;&gt;"",ROUND(U107*X107*1%,0),"")</f>
        <v>17028</v>
      </c>
    </row>
    <row r="108" spans="1:26" ht="25.5" customHeight="1" x14ac:dyDescent="0.25">
      <c r="A108" s="88" t="s">
        <v>2157</v>
      </c>
      <c r="B108" s="70" t="str">
        <f>IF(I108&lt;&gt;"",IF(LEN(I108)&gt;9,LEFT(I108,10),"sai PO"),"")</f>
        <v>4145214982</v>
      </c>
      <c r="G108" s="20" t="s">
        <v>167</v>
      </c>
      <c r="I108" s="20" t="s">
        <v>2191</v>
      </c>
      <c r="J108" s="56" t="str">
        <f>IF(G108&lt;&gt;"",VLOOKUP(G108,'nhân viên sale'!$A$2:$B$1624,2,0),"")</f>
        <v>HN004</v>
      </c>
      <c r="K108" s="20" t="s">
        <v>43</v>
      </c>
      <c r="L108" s="27" t="str">
        <f>IF(K108&lt;&gt;"",VLOOKUP(K108,tenhang,2,0),"")</f>
        <v>Chân gà sốt cay 400g</v>
      </c>
      <c r="M108" s="16"/>
      <c r="N108" s="46" t="str">
        <f>IF(K108&lt;&gt;"","K-C6","")</f>
        <v>K-C6</v>
      </c>
      <c r="Q108" s="28" t="str">
        <f>IF(K108&lt;&gt;"",VLOOKUP(K108,tenhang,3,0),"")</f>
        <v>Túi</v>
      </c>
      <c r="R108" s="32">
        <v>5</v>
      </c>
      <c r="T108" s="30">
        <f>IF(K108&lt;&gt;"",VLOOKUP(K108,tenhang,4,0),0)</f>
        <v>90750</v>
      </c>
      <c r="U108" s="30">
        <f>R108*T108</f>
        <v>453750</v>
      </c>
      <c r="X108" s="67">
        <f>IF(K108&lt;&gt;"",8,"")</f>
        <v>8</v>
      </c>
      <c r="Y108" s="31"/>
      <c r="Z108" s="30">
        <f>IF(K108&lt;&gt;"",ROUND(U108*X108*1%,0),"")</f>
        <v>36300</v>
      </c>
    </row>
    <row r="109" spans="1:26" ht="25.5" customHeight="1" x14ac:dyDescent="0.25">
      <c r="A109" s="88" t="s">
        <v>2157</v>
      </c>
      <c r="B109" s="70" t="str">
        <f>IF(I109&lt;&gt;"",IF(LEN(I109)&gt;9,LEFT(I109,10),"sai PO"),"")</f>
        <v>4145214982</v>
      </c>
      <c r="G109" s="20" t="s">
        <v>167</v>
      </c>
      <c r="I109" s="20" t="s">
        <v>2191</v>
      </c>
      <c r="J109" s="56" t="str">
        <f>IF(G109&lt;&gt;"",VLOOKUP(G109,'nhân viên sale'!$A$2:$B$1624,2,0),"")</f>
        <v>HN004</v>
      </c>
      <c r="K109" s="20" t="s">
        <v>65</v>
      </c>
      <c r="L109" s="27" t="str">
        <f>IF(K109&lt;&gt;"",VLOOKUP(K109,tenhang,2,0),"")</f>
        <v>Mọc Nấm Hương 250g</v>
      </c>
      <c r="M109" s="75"/>
      <c r="N109" s="46" t="str">
        <f>IF(K109&lt;&gt;"","K-C6","")</f>
        <v>K-C6</v>
      </c>
      <c r="Q109" s="28" t="str">
        <f>IF(K109&lt;&gt;"",VLOOKUP(K109,tenhang,3,0),"")</f>
        <v>Túi</v>
      </c>
      <c r="R109" s="32">
        <v>5</v>
      </c>
      <c r="T109" s="30">
        <f>IF(K109&lt;&gt;"",VLOOKUP(K109,tenhang,4,0),0)</f>
        <v>46000</v>
      </c>
      <c r="U109" s="30">
        <f>R109*T109</f>
        <v>230000</v>
      </c>
      <c r="X109" s="67">
        <f>IF(K109&lt;&gt;"",8,"")</f>
        <v>8</v>
      </c>
      <c r="Y109" s="31"/>
      <c r="Z109" s="30">
        <f>IF(K109&lt;&gt;"",ROUND(U109*X109*1%,0),"")</f>
        <v>18400</v>
      </c>
    </row>
    <row r="110" spans="1:26" ht="25.5" customHeight="1" x14ac:dyDescent="0.25">
      <c r="A110" s="88" t="s">
        <v>2157</v>
      </c>
      <c r="B110" s="70" t="str">
        <f>IF(I110&lt;&gt;"",IF(LEN(I110)&gt;9,LEFT(I110,10),"sai PO"),"")</f>
        <v>4145216376</v>
      </c>
      <c r="G110" s="20" t="s">
        <v>287</v>
      </c>
      <c r="I110" s="20" t="s">
        <v>2200</v>
      </c>
      <c r="J110" s="56" t="str">
        <f>IF(G110&lt;&gt;"",VLOOKUP(G110,'nhân viên sale'!$A$2:$B$1624,2,0),"")</f>
        <v>HN004</v>
      </c>
      <c r="K110" s="20" t="s">
        <v>37</v>
      </c>
      <c r="L110" s="27" t="str">
        <f>IF(K110&lt;&gt;"",VLOOKUP(K110,tenhang,2,0),"")</f>
        <v>Chả cốm 300g</v>
      </c>
      <c r="M110" s="16"/>
      <c r="N110" s="46" t="str">
        <f>IF(K110&lt;&gt;"","K-C6","")</f>
        <v>K-C6</v>
      </c>
      <c r="Q110" s="28" t="str">
        <f>IF(K110&lt;&gt;"",VLOOKUP(K110,tenhang,3,0),"")</f>
        <v>Túi</v>
      </c>
      <c r="R110" s="32">
        <v>5</v>
      </c>
      <c r="T110" s="30">
        <f>IF(K110&lt;&gt;"",VLOOKUP(K110,tenhang,4,0),0)</f>
        <v>74250</v>
      </c>
      <c r="U110" s="30">
        <f>R110*T110</f>
        <v>371250</v>
      </c>
      <c r="X110" s="67">
        <f>IF(K110&lt;&gt;"",8,"")</f>
        <v>8</v>
      </c>
      <c r="Y110" s="31"/>
      <c r="Z110" s="30">
        <f>IF(K110&lt;&gt;"",ROUND(U110*X110*1%,0),"")</f>
        <v>29700</v>
      </c>
    </row>
    <row r="111" spans="1:26" ht="25.5" customHeight="1" x14ac:dyDescent="0.25">
      <c r="A111" s="88" t="s">
        <v>2157</v>
      </c>
      <c r="B111" s="70" t="str">
        <f>IF(I111&lt;&gt;"",IF(LEN(I111)&gt;9,LEFT(I111,10),"sai PO"),"")</f>
        <v>4145216376</v>
      </c>
      <c r="G111" s="20" t="s">
        <v>287</v>
      </c>
      <c r="I111" s="20" t="s">
        <v>2200</v>
      </c>
      <c r="J111" s="56" t="str">
        <f>IF(G111&lt;&gt;"",VLOOKUP(G111,'nhân viên sale'!$A$2:$B$1624,2,0),"")</f>
        <v>HN004</v>
      </c>
      <c r="K111" s="20" t="s">
        <v>59</v>
      </c>
      <c r="L111" s="27" t="str">
        <f>IF(K111&lt;&gt;"",VLOOKUP(K111,tenhang,2,0),"")</f>
        <v>Giò Tai Lưỡi Xào 250g</v>
      </c>
      <c r="M111" s="16"/>
      <c r="N111" s="46" t="str">
        <f>IF(K111&lt;&gt;"","K-C6","")</f>
        <v>K-C6</v>
      </c>
      <c r="Q111" s="28" t="str">
        <f>IF(K111&lt;&gt;"",VLOOKUP(K111,tenhang,3,0),"")</f>
        <v>Túi</v>
      </c>
      <c r="R111" s="32">
        <v>10</v>
      </c>
      <c r="T111" s="30">
        <f>IF(K111&lt;&gt;"",VLOOKUP(K111,tenhang,4,0),0)</f>
        <v>50182</v>
      </c>
      <c r="U111" s="30">
        <f>R111*T111</f>
        <v>501820</v>
      </c>
      <c r="X111" s="67">
        <f>IF(K111&lt;&gt;"",8,"")</f>
        <v>8</v>
      </c>
      <c r="Y111" s="31"/>
      <c r="Z111" s="30">
        <f>IF(K111&lt;&gt;"",ROUND(U111*X111*1%,0),"")</f>
        <v>40146</v>
      </c>
    </row>
    <row r="112" spans="1:26" ht="25.5" customHeight="1" x14ac:dyDescent="0.25">
      <c r="A112" s="88" t="s">
        <v>2157</v>
      </c>
      <c r="B112" s="70" t="str">
        <f>IF(I112&lt;&gt;"",IF(LEN(I112)&gt;9,LEFT(I112,10),"sai PO"),"")</f>
        <v>4145216376</v>
      </c>
      <c r="G112" s="20" t="s">
        <v>287</v>
      </c>
      <c r="I112" s="20" t="s">
        <v>2200</v>
      </c>
      <c r="J112" s="56" t="str">
        <f>IF(G112&lt;&gt;"",VLOOKUP(G112,'nhân viên sale'!$A$2:$B$1624,2,0),"")</f>
        <v>HN004</v>
      </c>
      <c r="K112" s="20" t="s">
        <v>65</v>
      </c>
      <c r="L112" s="27" t="str">
        <f>IF(K112&lt;&gt;"",VLOOKUP(K112,tenhang,2,0),"")</f>
        <v>Mọc Nấm Hương 250g</v>
      </c>
      <c r="M112" s="75"/>
      <c r="N112" s="46" t="str">
        <f>IF(K112&lt;&gt;"","K-C6","")</f>
        <v>K-C6</v>
      </c>
      <c r="Q112" s="28" t="str">
        <f>IF(K112&lt;&gt;"",VLOOKUP(K112,tenhang,3,0),"")</f>
        <v>Túi</v>
      </c>
      <c r="R112" s="32">
        <v>10</v>
      </c>
      <c r="T112" s="30">
        <f>IF(K112&lt;&gt;"",VLOOKUP(K112,tenhang,4,0),0)</f>
        <v>46000</v>
      </c>
      <c r="U112" s="30">
        <f>R112*T112</f>
        <v>460000</v>
      </c>
      <c r="X112" s="67">
        <f>IF(K112&lt;&gt;"",8,"")</f>
        <v>8</v>
      </c>
      <c r="Y112" s="31"/>
      <c r="Z112" s="30">
        <f>IF(K112&lt;&gt;"",ROUND(U112*X112*1%,0),"")</f>
        <v>36800</v>
      </c>
    </row>
    <row r="113" spans="1:26" ht="25.5" customHeight="1" x14ac:dyDescent="0.25">
      <c r="A113" s="88" t="s">
        <v>2157</v>
      </c>
      <c r="B113" s="70" t="str">
        <f>IF(I113&lt;&gt;"",IF(LEN(I113)&gt;9,LEFT(I113,10),"sai PO"),"")</f>
        <v>4145217360</v>
      </c>
      <c r="G113" s="20" t="s">
        <v>190</v>
      </c>
      <c r="I113" s="20" t="s">
        <v>2194</v>
      </c>
      <c r="J113" s="56" t="str">
        <f>IF(G113&lt;&gt;"",VLOOKUP(G113,'nhân viên sale'!$A$2:$B$1624,2,0),"")</f>
        <v>HN003</v>
      </c>
      <c r="K113" s="20" t="s">
        <v>39</v>
      </c>
      <c r="L113" s="27" t="str">
        <f>IF(K113&lt;&gt;"",VLOOKUP(K113,tenhang,2,0),"")</f>
        <v>Chân giò heo muối 300g</v>
      </c>
      <c r="M113" s="75"/>
      <c r="N113" s="46" t="str">
        <f>IF(K113&lt;&gt;"","K-C6","")</f>
        <v>K-C6</v>
      </c>
      <c r="Q113" s="28" t="str">
        <f>IF(K113&lt;&gt;"",VLOOKUP(K113,tenhang,3,0),"")</f>
        <v>Túi</v>
      </c>
      <c r="R113" s="32">
        <v>10</v>
      </c>
      <c r="T113" s="30">
        <f>IF(K113&lt;&gt;"",VLOOKUP(K113,tenhang,4,0),0)</f>
        <v>73431</v>
      </c>
      <c r="U113" s="30">
        <f>R113*T113</f>
        <v>734310</v>
      </c>
      <c r="X113" s="67">
        <f>IF(K113&lt;&gt;"",8,"")</f>
        <v>8</v>
      </c>
      <c r="Y113" s="31"/>
      <c r="Z113" s="30">
        <f>IF(K113&lt;&gt;"",ROUND(U113*X113*1%,0),"")</f>
        <v>58745</v>
      </c>
    </row>
    <row r="114" spans="1:26" ht="25.5" customHeight="1" x14ac:dyDescent="0.25">
      <c r="A114" s="88" t="s">
        <v>2157</v>
      </c>
      <c r="B114" s="70" t="str">
        <f>IF(I114&lt;&gt;"",IF(LEN(I114)&gt;9,LEFT(I114,10),"sai PO"),"")</f>
        <v>4145217360</v>
      </c>
      <c r="G114" s="20" t="s">
        <v>190</v>
      </c>
      <c r="I114" s="20" t="s">
        <v>2194</v>
      </c>
      <c r="J114" s="56" t="str">
        <f>IF(G114&lt;&gt;"",VLOOKUP(G114,'nhân viên sale'!$A$2:$B$1624,2,0),"")</f>
        <v>HN003</v>
      </c>
      <c r="K114" s="20" t="s">
        <v>55</v>
      </c>
      <c r="L114" s="27" t="str">
        <f>IF(K114&lt;&gt;"",VLOOKUP(K114,tenhang,2,0),"")</f>
        <v>Gà muối 500g</v>
      </c>
      <c r="M114" s="75"/>
      <c r="N114" s="46" t="str">
        <f>IF(K114&lt;&gt;"","K-C6","")</f>
        <v>K-C6</v>
      </c>
      <c r="Q114" s="28" t="str">
        <f>IF(K114&lt;&gt;"",VLOOKUP(K114,tenhang,3,0),"")</f>
        <v>Túi</v>
      </c>
      <c r="R114" s="32">
        <v>5</v>
      </c>
      <c r="T114" s="30">
        <f>IF(K114&lt;&gt;"",VLOOKUP(K114,tenhang,4,0),0)</f>
        <v>111058</v>
      </c>
      <c r="U114" s="30">
        <f>R114*T114</f>
        <v>555290</v>
      </c>
      <c r="X114" s="67">
        <f>IF(K114&lt;&gt;"",8,"")</f>
        <v>8</v>
      </c>
      <c r="Y114" s="31"/>
      <c r="Z114" s="30">
        <f>IF(K114&lt;&gt;"",ROUND(U114*X114*1%,0),"")</f>
        <v>44423</v>
      </c>
    </row>
    <row r="115" spans="1:26" ht="25.5" customHeight="1" x14ac:dyDescent="0.25">
      <c r="A115" s="88" t="s">
        <v>2157</v>
      </c>
      <c r="B115" s="70" t="str">
        <f>IF(I115&lt;&gt;"",IF(LEN(I115)&gt;9,LEFT(I115,10),"sai PO"),"")</f>
        <v>4145217360</v>
      </c>
      <c r="G115" s="20" t="s">
        <v>190</v>
      </c>
      <c r="I115" s="20" t="s">
        <v>2194</v>
      </c>
      <c r="J115" s="56" t="str">
        <f>IF(G115&lt;&gt;"",VLOOKUP(G115,'nhân viên sale'!$A$2:$B$1624,2,0),"")</f>
        <v>HN003</v>
      </c>
      <c r="K115" s="20" t="s">
        <v>67</v>
      </c>
      <c r="L115" s="27" t="str">
        <f>IF(K115&lt;&gt;"",VLOOKUP(K115,tenhang,2,0),"")</f>
        <v>Tai heo muối 200g</v>
      </c>
      <c r="M115" s="75"/>
      <c r="N115" s="46" t="str">
        <f>IF(K115&lt;&gt;"","K-C6","")</f>
        <v>K-C6</v>
      </c>
      <c r="Q115" s="28" t="str">
        <f>IF(K115&lt;&gt;"",VLOOKUP(K115,tenhang,3,0),"")</f>
        <v>Túi</v>
      </c>
      <c r="R115" s="32">
        <v>5</v>
      </c>
      <c r="T115" s="30">
        <f>IF(K115&lt;&gt;"",VLOOKUP(K115,tenhang,4,0),0)</f>
        <v>55595</v>
      </c>
      <c r="U115" s="30">
        <f>R115*T115</f>
        <v>277975</v>
      </c>
      <c r="X115" s="67">
        <f>IF(K115&lt;&gt;"",8,"")</f>
        <v>8</v>
      </c>
      <c r="Y115" s="31"/>
      <c r="Z115" s="30">
        <f>IF(K115&lt;&gt;"",ROUND(U115*X115*1%,0),"")</f>
        <v>22238</v>
      </c>
    </row>
    <row r="116" spans="1:26" ht="25.5" customHeight="1" x14ac:dyDescent="0.25">
      <c r="A116" s="88" t="s">
        <v>2157</v>
      </c>
      <c r="B116" s="70" t="str">
        <f>IF(I116&lt;&gt;"",IF(LEN(I116)&gt;9,LEFT(I116,10),"sai PO"),"")</f>
        <v>4145220073</v>
      </c>
      <c r="G116" s="20" t="s">
        <v>573</v>
      </c>
      <c r="I116" s="20" t="s">
        <v>2212</v>
      </c>
      <c r="J116" s="56" t="str">
        <f>IF(G116&lt;&gt;"",VLOOKUP(G116,'nhân viên sale'!$A$2:$B$1624,2,0),"")</f>
        <v>HN003</v>
      </c>
      <c r="K116" s="20" t="s">
        <v>30</v>
      </c>
      <c r="L116" s="27" t="str">
        <f>IF(K116&lt;&gt;"",VLOOKUP(K116,tenhang,2,0),"")</f>
        <v>Bắp bò muối 200g</v>
      </c>
      <c r="M116" s="16"/>
      <c r="N116" s="46" t="str">
        <f>IF(K116&lt;&gt;"","K-C6","")</f>
        <v>K-C6</v>
      </c>
      <c r="Q116" s="28" t="str">
        <f>IF(K116&lt;&gt;"",VLOOKUP(K116,tenhang,3,0),"")</f>
        <v>Túi</v>
      </c>
      <c r="R116" s="32">
        <v>5</v>
      </c>
      <c r="T116" s="30">
        <f>IF(K116&lt;&gt;"",VLOOKUP(K116,tenhang,4,0),0)</f>
        <v>87787</v>
      </c>
      <c r="U116" s="30">
        <f>R116*T116</f>
        <v>438935</v>
      </c>
      <c r="X116" s="67">
        <f>IF(K116&lt;&gt;"",8,"")</f>
        <v>8</v>
      </c>
      <c r="Y116" s="31"/>
      <c r="Z116" s="30">
        <f>IF(K116&lt;&gt;"",ROUND(U116*X116*1%,0),"")</f>
        <v>35115</v>
      </c>
    </row>
    <row r="117" spans="1:26" ht="25.5" customHeight="1" x14ac:dyDescent="0.25">
      <c r="A117" s="88" t="s">
        <v>2157</v>
      </c>
      <c r="B117" s="70" t="str">
        <f>IF(I117&lt;&gt;"",IF(LEN(I117)&gt;9,LEFT(I117,10),"sai PO"),"")</f>
        <v>4145220073</v>
      </c>
      <c r="G117" s="20" t="s">
        <v>573</v>
      </c>
      <c r="I117" s="20" t="s">
        <v>2212</v>
      </c>
      <c r="J117" s="56" t="str">
        <f>IF(G117&lt;&gt;"",VLOOKUP(G117,'nhân viên sale'!$A$2:$B$1624,2,0),"")</f>
        <v>HN003</v>
      </c>
      <c r="K117" s="20" t="s">
        <v>39</v>
      </c>
      <c r="L117" s="27" t="str">
        <f>IF(K117&lt;&gt;"",VLOOKUP(K117,tenhang,2,0),"")</f>
        <v>Chân giò heo muối 300g</v>
      </c>
      <c r="M117" s="16"/>
      <c r="N117" s="46" t="str">
        <f>IF(K117&lt;&gt;"","K-C6","")</f>
        <v>K-C6</v>
      </c>
      <c r="Q117" s="28" t="str">
        <f>IF(K117&lt;&gt;"",VLOOKUP(K117,tenhang,3,0),"")</f>
        <v>Túi</v>
      </c>
      <c r="R117" s="32">
        <v>5</v>
      </c>
      <c r="T117" s="30">
        <f>IF(K117&lt;&gt;"",VLOOKUP(K117,tenhang,4,0),0)</f>
        <v>73431</v>
      </c>
      <c r="U117" s="30">
        <f>R117*T117</f>
        <v>367155</v>
      </c>
      <c r="X117" s="67">
        <f>IF(K117&lt;&gt;"",8,"")</f>
        <v>8</v>
      </c>
      <c r="Y117" s="31"/>
      <c r="Z117" s="30">
        <f>IF(K117&lt;&gt;"",ROUND(U117*X117*1%,0),"")</f>
        <v>29372</v>
      </c>
    </row>
    <row r="118" spans="1:26" ht="25.5" customHeight="1" x14ac:dyDescent="0.25">
      <c r="A118" s="88" t="s">
        <v>2157</v>
      </c>
      <c r="B118" s="70" t="str">
        <f>IF(I118&lt;&gt;"",IF(LEN(I118)&gt;9,LEFT(I118,10),"sai PO"),"")</f>
        <v>4145220073</v>
      </c>
      <c r="G118" s="20" t="s">
        <v>573</v>
      </c>
      <c r="I118" s="20" t="s">
        <v>2212</v>
      </c>
      <c r="J118" s="56" t="str">
        <f>IF(G118&lt;&gt;"",VLOOKUP(G118,'nhân viên sale'!$A$2:$B$1624,2,0),"")</f>
        <v>HN003</v>
      </c>
      <c r="K118" s="20" t="s">
        <v>55</v>
      </c>
      <c r="L118" s="27" t="str">
        <f>IF(K118&lt;&gt;"",VLOOKUP(K118,tenhang,2,0),"")</f>
        <v>Gà muối 500g</v>
      </c>
      <c r="M118" s="16"/>
      <c r="N118" s="46" t="str">
        <f>IF(K118&lt;&gt;"","K-C6","")</f>
        <v>K-C6</v>
      </c>
      <c r="Q118" s="28" t="str">
        <f>IF(K118&lt;&gt;"",VLOOKUP(K118,tenhang,3,0),"")</f>
        <v>Túi</v>
      </c>
      <c r="R118" s="32">
        <v>10</v>
      </c>
      <c r="T118" s="30">
        <f>IF(K118&lt;&gt;"",VLOOKUP(K118,tenhang,4,0),0)</f>
        <v>111058</v>
      </c>
      <c r="U118" s="30">
        <f>R118*T118</f>
        <v>1110580</v>
      </c>
      <c r="X118" s="67">
        <f>IF(K118&lt;&gt;"",8,"")</f>
        <v>8</v>
      </c>
      <c r="Y118" s="31"/>
      <c r="Z118" s="30">
        <f>IF(K118&lt;&gt;"",ROUND(U118*X118*1%,0),"")</f>
        <v>88846</v>
      </c>
    </row>
    <row r="119" spans="1:26" ht="25.5" customHeight="1" x14ac:dyDescent="0.25">
      <c r="A119" s="88" t="s">
        <v>2157</v>
      </c>
      <c r="B119" s="70" t="str">
        <f>IF(I119&lt;&gt;"",IF(LEN(I119)&gt;9,LEFT(I119,10),"sai PO"),"")</f>
        <v>4145220073</v>
      </c>
      <c r="G119" s="20" t="s">
        <v>573</v>
      </c>
      <c r="I119" s="20" t="s">
        <v>2212</v>
      </c>
      <c r="J119" s="56" t="str">
        <f>IF(G119&lt;&gt;"",VLOOKUP(G119,'nhân viên sale'!$A$2:$B$1624,2,0),"")</f>
        <v>HN003</v>
      </c>
      <c r="K119" s="20" t="s">
        <v>59</v>
      </c>
      <c r="L119" s="27" t="str">
        <f>IF(K119&lt;&gt;"",VLOOKUP(K119,tenhang,2,0),"")</f>
        <v>Giò Tai Lưỡi Xào 250g</v>
      </c>
      <c r="M119" s="16"/>
      <c r="N119" s="46" t="str">
        <f>IF(K119&lt;&gt;"","K-C6","")</f>
        <v>K-C6</v>
      </c>
      <c r="Q119" s="28" t="str">
        <f>IF(K119&lt;&gt;"",VLOOKUP(K119,tenhang,3,0),"")</f>
        <v>Túi</v>
      </c>
      <c r="R119" s="32">
        <v>10</v>
      </c>
      <c r="T119" s="30">
        <f>IF(K119&lt;&gt;"",VLOOKUP(K119,tenhang,4,0),0)</f>
        <v>50182</v>
      </c>
      <c r="U119" s="30">
        <f>R119*T119</f>
        <v>501820</v>
      </c>
      <c r="X119" s="67">
        <f>IF(K119&lt;&gt;"",8,"")</f>
        <v>8</v>
      </c>
      <c r="Y119" s="31"/>
      <c r="Z119" s="30">
        <f>IF(K119&lt;&gt;"",ROUND(U119*X119*1%,0),"")</f>
        <v>40146</v>
      </c>
    </row>
    <row r="120" spans="1:26" ht="25.5" customHeight="1" x14ac:dyDescent="0.25">
      <c r="A120" s="88" t="s">
        <v>2157</v>
      </c>
      <c r="B120" s="70" t="str">
        <f>IF(I120&lt;&gt;"",IF(LEN(I120)&gt;9,LEFT(I120,10),"sai PO"),"")</f>
        <v>4145220081</v>
      </c>
      <c r="G120" s="20" t="s">
        <v>459</v>
      </c>
      <c r="I120" s="20" t="s">
        <v>2209</v>
      </c>
      <c r="J120" s="56" t="str">
        <f>IF(G120&lt;&gt;"",VLOOKUP(G120,'nhân viên sale'!$A$2:$B$1624,2,0),"")</f>
        <v>HN004</v>
      </c>
      <c r="K120" s="20" t="s">
        <v>55</v>
      </c>
      <c r="L120" s="27" t="str">
        <f>IF(K120&lt;&gt;"",VLOOKUP(K120,tenhang,2,0),"")</f>
        <v>Gà muối 500g</v>
      </c>
      <c r="M120" s="16"/>
      <c r="N120" s="46" t="str">
        <f>IF(K120&lt;&gt;"","K-C6","")</f>
        <v>K-C6</v>
      </c>
      <c r="Q120" s="28" t="str">
        <f>IF(K120&lt;&gt;"",VLOOKUP(K120,tenhang,3,0),"")</f>
        <v>Túi</v>
      </c>
      <c r="R120" s="32">
        <v>5</v>
      </c>
      <c r="T120" s="30">
        <f>IF(K120&lt;&gt;"",VLOOKUP(K120,tenhang,4,0),0)</f>
        <v>111058</v>
      </c>
      <c r="U120" s="30">
        <f>R120*T120</f>
        <v>555290</v>
      </c>
      <c r="X120" s="67">
        <f>IF(K120&lt;&gt;"",8,"")</f>
        <v>8</v>
      </c>
      <c r="Y120" s="31"/>
      <c r="Z120" s="30">
        <f>IF(K120&lt;&gt;"",ROUND(U120*X120*1%,0),"")</f>
        <v>44423</v>
      </c>
    </row>
    <row r="121" spans="1:26" ht="25.5" customHeight="1" x14ac:dyDescent="0.25">
      <c r="A121" s="88" t="s">
        <v>2157</v>
      </c>
      <c r="B121" s="70" t="str">
        <f>IF(I121&lt;&gt;"",IF(LEN(I121)&gt;9,LEFT(I121,10),"sai PO"),"")</f>
        <v>4145220081</v>
      </c>
      <c r="G121" s="20" t="s">
        <v>459</v>
      </c>
      <c r="I121" s="20" t="s">
        <v>2209</v>
      </c>
      <c r="J121" s="56" t="str">
        <f>IF(G121&lt;&gt;"",VLOOKUP(G121,'nhân viên sale'!$A$2:$B$1624,2,0),"")</f>
        <v>HN004</v>
      </c>
      <c r="K121" s="20" t="s">
        <v>45</v>
      </c>
      <c r="L121" s="27" t="str">
        <f>IF(K121&lt;&gt;"",VLOOKUP(K121,tenhang,2,0),"")</f>
        <v>Chả nướng 300g</v>
      </c>
      <c r="M121" s="16"/>
      <c r="N121" s="46" t="str">
        <f>IF(K121&lt;&gt;"","K-C6","")</f>
        <v>K-C6</v>
      </c>
      <c r="Q121" s="28" t="str">
        <f>IF(K121&lt;&gt;"",VLOOKUP(K121,tenhang,3,0),"")</f>
        <v>Túi</v>
      </c>
      <c r="R121" s="32">
        <v>3</v>
      </c>
      <c r="T121" s="30">
        <f>IF(K121&lt;&gt;"",VLOOKUP(K121,tenhang,4,0),0)</f>
        <v>70950</v>
      </c>
      <c r="U121" s="30">
        <f>R121*T121</f>
        <v>212850</v>
      </c>
      <c r="X121" s="67">
        <f>IF(K121&lt;&gt;"",8,"")</f>
        <v>8</v>
      </c>
      <c r="Y121" s="31"/>
      <c r="Z121" s="30">
        <f>IF(K121&lt;&gt;"",ROUND(U121*X121*1%,0),"")</f>
        <v>17028</v>
      </c>
    </row>
    <row r="122" spans="1:26" ht="25.5" customHeight="1" x14ac:dyDescent="0.25">
      <c r="A122" s="88" t="s">
        <v>2157</v>
      </c>
      <c r="B122" s="70" t="str">
        <f>IF(I122&lt;&gt;"",IF(LEN(I122)&gt;9,LEFT(I122,10),"sai PO"),"")</f>
        <v>4145220081</v>
      </c>
      <c r="G122" s="20" t="s">
        <v>459</v>
      </c>
      <c r="I122" s="20" t="s">
        <v>2209</v>
      </c>
      <c r="J122" s="56" t="str">
        <f>IF(G122&lt;&gt;"",VLOOKUP(G122,'nhân viên sale'!$A$2:$B$1624,2,0),"")</f>
        <v>HN004</v>
      </c>
      <c r="K122" s="20" t="s">
        <v>37</v>
      </c>
      <c r="L122" s="27" t="str">
        <f>IF(K122&lt;&gt;"",VLOOKUP(K122,tenhang,2,0),"")</f>
        <v>Chả cốm 300g</v>
      </c>
      <c r="M122" s="16"/>
      <c r="N122" s="46" t="str">
        <f>IF(K122&lt;&gt;"","K-C6","")</f>
        <v>K-C6</v>
      </c>
      <c r="Q122" s="28" t="str">
        <f>IF(K122&lt;&gt;"",VLOOKUP(K122,tenhang,3,0),"")</f>
        <v>Túi</v>
      </c>
      <c r="R122" s="32">
        <v>3</v>
      </c>
      <c r="T122" s="30">
        <f>IF(K122&lt;&gt;"",VLOOKUP(K122,tenhang,4,0),0)</f>
        <v>74250</v>
      </c>
      <c r="U122" s="30">
        <f>R122*T122</f>
        <v>222750</v>
      </c>
      <c r="X122" s="67">
        <f>IF(K122&lt;&gt;"",8,"")</f>
        <v>8</v>
      </c>
      <c r="Y122" s="31"/>
      <c r="Z122" s="30">
        <f>IF(K122&lt;&gt;"",ROUND(U122*X122*1%,0),"")</f>
        <v>17820</v>
      </c>
    </row>
    <row r="123" spans="1:26" ht="25.5" customHeight="1" x14ac:dyDescent="0.25">
      <c r="A123" s="88" t="s">
        <v>2157</v>
      </c>
      <c r="B123" s="70" t="str">
        <f>IF(I123&lt;&gt;"",IF(LEN(I123)&gt;9,LEFT(I123,10),"sai PO"),"")</f>
        <v>4145220081</v>
      </c>
      <c r="G123" s="20" t="s">
        <v>459</v>
      </c>
      <c r="I123" s="20" t="s">
        <v>2209</v>
      </c>
      <c r="J123" s="56" t="str">
        <f>IF(G123&lt;&gt;"",VLOOKUP(G123,'nhân viên sale'!$A$2:$B$1624,2,0),"")</f>
        <v>HN004</v>
      </c>
      <c r="K123" s="20" t="s">
        <v>47</v>
      </c>
      <c r="L123" s="27" t="str">
        <f>IF(K123&lt;&gt;"",VLOOKUP(K123,tenhang,2,0),"")</f>
        <v>Đùi gà sốt cay 500g</v>
      </c>
      <c r="M123" s="16"/>
      <c r="N123" s="46" t="str">
        <f>IF(K123&lt;&gt;"","K-C6","")</f>
        <v>K-C6</v>
      </c>
      <c r="Q123" s="28" t="str">
        <f>IF(K123&lt;&gt;"",VLOOKUP(K123,tenhang,3,0),"")</f>
        <v>Túi</v>
      </c>
      <c r="R123" s="32">
        <v>2</v>
      </c>
      <c r="T123" s="30">
        <f>IF(K123&lt;&gt;"",VLOOKUP(K123,tenhang,4,0),0)</f>
        <v>105400</v>
      </c>
      <c r="U123" s="30">
        <f>R123*T123</f>
        <v>210800</v>
      </c>
      <c r="X123" s="67">
        <f>IF(K123&lt;&gt;"",8,"")</f>
        <v>8</v>
      </c>
      <c r="Y123" s="31"/>
      <c r="Z123" s="30">
        <f>IF(K123&lt;&gt;"",ROUND(U123*X123*1%,0),"")</f>
        <v>16864</v>
      </c>
    </row>
    <row r="124" spans="1:26" ht="25.5" customHeight="1" x14ac:dyDescent="0.25">
      <c r="A124" s="88" t="s">
        <v>2157</v>
      </c>
      <c r="B124" s="70" t="str">
        <f>IF(I124&lt;&gt;"",IF(LEN(I124)&gt;9,LEFT(I124,10),"sai PO"),"")</f>
        <v>4145220294</v>
      </c>
      <c r="G124" s="20" t="s">
        <v>446</v>
      </c>
      <c r="I124" s="20" t="s">
        <v>2208</v>
      </c>
      <c r="J124" s="56" t="str">
        <f>IF(G124&lt;&gt;"",VLOOKUP(G124,'nhân viên sale'!$A$2:$B$1624,2,0),"")</f>
        <v>HN004</v>
      </c>
      <c r="K124" s="20" t="s">
        <v>55</v>
      </c>
      <c r="L124" s="27" t="str">
        <f>IF(K124&lt;&gt;"",VLOOKUP(K124,tenhang,2,0),"")</f>
        <v>Gà muối 500g</v>
      </c>
      <c r="M124" s="75"/>
      <c r="N124" s="46" t="str">
        <f>IF(K124&lt;&gt;"","K-C6","")</f>
        <v>K-C6</v>
      </c>
      <c r="Q124" s="28" t="str">
        <f>IF(K124&lt;&gt;"",VLOOKUP(K124,tenhang,3,0),"")</f>
        <v>Túi</v>
      </c>
      <c r="R124" s="32">
        <v>5</v>
      </c>
      <c r="T124" s="30">
        <f>IF(K124&lt;&gt;"",VLOOKUP(K124,tenhang,4,0),0)</f>
        <v>111058</v>
      </c>
      <c r="U124" s="30">
        <f>R124*T124</f>
        <v>555290</v>
      </c>
      <c r="X124" s="67">
        <f>IF(K124&lt;&gt;"",8,"")</f>
        <v>8</v>
      </c>
      <c r="Y124" s="31"/>
      <c r="Z124" s="30">
        <f>IF(K124&lt;&gt;"",ROUND(U124*X124*1%,0),"")</f>
        <v>44423</v>
      </c>
    </row>
    <row r="125" spans="1:26" ht="25.5" customHeight="1" x14ac:dyDescent="0.25">
      <c r="A125" s="88" t="s">
        <v>2157</v>
      </c>
      <c r="B125" s="70" t="str">
        <f>IF(I125&lt;&gt;"",IF(LEN(I125)&gt;9,LEFT(I125,10),"sai PO"),"")</f>
        <v>4145220726</v>
      </c>
      <c r="G125" s="20" t="s">
        <v>405</v>
      </c>
      <c r="I125" s="20" t="s">
        <v>2205</v>
      </c>
      <c r="J125" s="56" t="str">
        <f>IF(G125&lt;&gt;"",VLOOKUP(G125,'nhân viên sale'!$A$2:$B$1624,2,0),"")</f>
        <v>HN004</v>
      </c>
      <c r="K125" s="20" t="s">
        <v>30</v>
      </c>
      <c r="L125" s="27" t="str">
        <f>IF(K125&lt;&gt;"",VLOOKUP(K125,tenhang,2,0),"")</f>
        <v>Bắp bò muối 200g</v>
      </c>
      <c r="M125" s="16"/>
      <c r="N125" s="46" t="str">
        <f>IF(K125&lt;&gt;"","K-C6","")</f>
        <v>K-C6</v>
      </c>
      <c r="Q125" s="28" t="str">
        <f>IF(K125&lt;&gt;"",VLOOKUP(K125,tenhang,3,0),"")</f>
        <v>Túi</v>
      </c>
      <c r="R125" s="32">
        <v>10</v>
      </c>
      <c r="T125" s="30">
        <f>IF(K125&lt;&gt;"",VLOOKUP(K125,tenhang,4,0),0)</f>
        <v>87787</v>
      </c>
      <c r="U125" s="30">
        <f>R125*T125</f>
        <v>877870</v>
      </c>
      <c r="X125" s="67">
        <f>IF(K125&lt;&gt;"",8,"")</f>
        <v>8</v>
      </c>
      <c r="Y125" s="31"/>
      <c r="Z125" s="30">
        <f>IF(K125&lt;&gt;"",ROUND(U125*X125*1%,0),"")</f>
        <v>70230</v>
      </c>
    </row>
    <row r="126" spans="1:26" ht="25.5" customHeight="1" x14ac:dyDescent="0.25">
      <c r="A126" s="88" t="s">
        <v>2157</v>
      </c>
      <c r="B126" s="70" t="str">
        <f>IF(I126&lt;&gt;"",IF(LEN(I126)&gt;9,LEFT(I126,10),"sai PO"),"")</f>
        <v>4145220726</v>
      </c>
      <c r="G126" s="20" t="s">
        <v>405</v>
      </c>
      <c r="I126" s="20" t="s">
        <v>2205</v>
      </c>
      <c r="J126" s="56" t="str">
        <f>IF(G126&lt;&gt;"",VLOOKUP(G126,'nhân viên sale'!$A$2:$B$1624,2,0),"")</f>
        <v>HN004</v>
      </c>
      <c r="K126" s="20" t="s">
        <v>39</v>
      </c>
      <c r="L126" s="27" t="str">
        <f>IF(K126&lt;&gt;"",VLOOKUP(K126,tenhang,2,0),"")</f>
        <v>Chân giò heo muối 300g</v>
      </c>
      <c r="M126" s="16"/>
      <c r="N126" s="46" t="str">
        <f>IF(K126&lt;&gt;"","K-C6","")</f>
        <v>K-C6</v>
      </c>
      <c r="Q126" s="28" t="str">
        <f>IF(K126&lt;&gt;"",VLOOKUP(K126,tenhang,3,0),"")</f>
        <v>Túi</v>
      </c>
      <c r="R126" s="32">
        <v>10</v>
      </c>
      <c r="T126" s="30">
        <f>IF(K126&lt;&gt;"",VLOOKUP(K126,tenhang,4,0),0)</f>
        <v>73431</v>
      </c>
      <c r="U126" s="30">
        <f>R126*T126</f>
        <v>734310</v>
      </c>
      <c r="X126" s="67">
        <f>IF(K126&lt;&gt;"",8,"")</f>
        <v>8</v>
      </c>
      <c r="Y126" s="31"/>
      <c r="Z126" s="30">
        <f>IF(K126&lt;&gt;"",ROUND(U126*X126*1%,0),"")</f>
        <v>58745</v>
      </c>
    </row>
    <row r="127" spans="1:26" ht="25.5" customHeight="1" x14ac:dyDescent="0.25">
      <c r="A127" s="88" t="s">
        <v>2157</v>
      </c>
      <c r="B127" s="70" t="str">
        <f>IF(I127&lt;&gt;"",IF(LEN(I127)&gt;9,LEFT(I127,10),"sai PO"),"")</f>
        <v>4145223093</v>
      </c>
      <c r="G127" s="20" t="s">
        <v>1172</v>
      </c>
      <c r="I127" s="20" t="s">
        <v>2227</v>
      </c>
      <c r="J127" s="56" t="str">
        <f>IF(G127&lt;&gt;"",VLOOKUP(G127,'nhân viên sale'!$A$2:$B$1624,2,0),"")</f>
        <v>HN004</v>
      </c>
      <c r="K127" s="20" t="s">
        <v>39</v>
      </c>
      <c r="L127" s="27" t="str">
        <f>IF(K127&lt;&gt;"",VLOOKUP(K127,tenhang,2,0),"")</f>
        <v>Chân giò heo muối 300g</v>
      </c>
      <c r="M127" s="16"/>
      <c r="N127" s="46" t="str">
        <f>IF(K127&lt;&gt;"","K-C6","")</f>
        <v>K-C6</v>
      </c>
      <c r="Q127" s="28" t="str">
        <f>IF(K127&lt;&gt;"",VLOOKUP(K127,tenhang,3,0),"")</f>
        <v>Túi</v>
      </c>
      <c r="R127" s="32">
        <v>10</v>
      </c>
      <c r="T127" s="30">
        <f>IF(K127&lt;&gt;"",VLOOKUP(K127,tenhang,4,0),0)</f>
        <v>73431</v>
      </c>
      <c r="U127" s="30">
        <f>R127*T127</f>
        <v>734310</v>
      </c>
      <c r="X127" s="67">
        <f>IF(K127&lt;&gt;"",8,"")</f>
        <v>8</v>
      </c>
      <c r="Y127" s="31"/>
      <c r="Z127" s="30">
        <f>IF(K127&lt;&gt;"",ROUND(U127*X127*1%,0),"")</f>
        <v>58745</v>
      </c>
    </row>
    <row r="128" spans="1:26" ht="25.5" customHeight="1" x14ac:dyDescent="0.25">
      <c r="A128" s="88" t="s">
        <v>2157</v>
      </c>
      <c r="B128" s="70" t="str">
        <f>IF(I128&lt;&gt;"",IF(LEN(I128)&gt;9,LEFT(I128,10),"sai PO"),"")</f>
        <v>4145223093</v>
      </c>
      <c r="G128" s="20" t="s">
        <v>1172</v>
      </c>
      <c r="I128" s="20" t="s">
        <v>2227</v>
      </c>
      <c r="J128" s="56" t="str">
        <f>IF(G128&lt;&gt;"",VLOOKUP(G128,'nhân viên sale'!$A$2:$B$1624,2,0),"")</f>
        <v>HN004</v>
      </c>
      <c r="K128" s="20" t="s">
        <v>59</v>
      </c>
      <c r="L128" s="27" t="str">
        <f>IF(K128&lt;&gt;"",VLOOKUP(K128,tenhang,2,0),"")</f>
        <v>Giò Tai Lưỡi Xào 250g</v>
      </c>
      <c r="M128" s="16"/>
      <c r="N128" s="46" t="str">
        <f>IF(K128&lt;&gt;"","K-C6","")</f>
        <v>K-C6</v>
      </c>
      <c r="Q128" s="28" t="str">
        <f>IF(K128&lt;&gt;"",VLOOKUP(K128,tenhang,3,0),"")</f>
        <v>Túi</v>
      </c>
      <c r="R128" s="32">
        <v>3</v>
      </c>
      <c r="T128" s="30">
        <f>IF(K128&lt;&gt;"",VLOOKUP(K128,tenhang,4,0),0)</f>
        <v>50182</v>
      </c>
      <c r="U128" s="30">
        <f>R128*T128</f>
        <v>150546</v>
      </c>
      <c r="X128" s="67">
        <f>IF(K128&lt;&gt;"",8,"")</f>
        <v>8</v>
      </c>
      <c r="Y128" s="31"/>
      <c r="Z128" s="30">
        <f>IF(K128&lt;&gt;"",ROUND(U128*X128*1%,0),"")</f>
        <v>12044</v>
      </c>
    </row>
    <row r="129" spans="1:26" ht="25.5" customHeight="1" x14ac:dyDescent="0.25">
      <c r="A129" s="88" t="s">
        <v>2157</v>
      </c>
      <c r="B129" s="70" t="str">
        <f>IF(I129&lt;&gt;"",IF(LEN(I129)&gt;9,LEFT(I129,10),"sai PO"),"")</f>
        <v>4145223093</v>
      </c>
      <c r="G129" s="20" t="s">
        <v>1172</v>
      </c>
      <c r="I129" s="20" t="s">
        <v>2227</v>
      </c>
      <c r="J129" s="56" t="str">
        <f>IF(G129&lt;&gt;"",VLOOKUP(G129,'nhân viên sale'!$A$2:$B$1624,2,0),"")</f>
        <v>HN004</v>
      </c>
      <c r="K129" s="20" t="s">
        <v>65</v>
      </c>
      <c r="L129" s="27" t="str">
        <f>IF(K129&lt;&gt;"",VLOOKUP(K129,tenhang,2,0),"")</f>
        <v>Mọc Nấm Hương 250g</v>
      </c>
      <c r="N129" s="46" t="str">
        <f>IF(K129&lt;&gt;"","K-C6","")</f>
        <v>K-C6</v>
      </c>
      <c r="Q129" s="28" t="str">
        <f>IF(K129&lt;&gt;"",VLOOKUP(K129,tenhang,3,0),"")</f>
        <v>Túi</v>
      </c>
      <c r="R129" s="32">
        <v>10</v>
      </c>
      <c r="T129" s="30">
        <f>IF(K129&lt;&gt;"",VLOOKUP(K129,tenhang,4,0),0)</f>
        <v>46000</v>
      </c>
      <c r="U129" s="30">
        <f>R129*T129</f>
        <v>460000</v>
      </c>
      <c r="X129" s="67">
        <f>IF(K129&lt;&gt;"",8,"")</f>
        <v>8</v>
      </c>
      <c r="Y129" s="31"/>
      <c r="Z129" s="30">
        <f>IF(K129&lt;&gt;"",ROUND(U129*X129*1%,0),"")</f>
        <v>36800</v>
      </c>
    </row>
    <row r="130" spans="1:26" ht="25.5" customHeight="1" x14ac:dyDescent="0.25">
      <c r="A130" s="88" t="s">
        <v>2157</v>
      </c>
      <c r="B130" s="70" t="str">
        <f>IF(I130&lt;&gt;"",IF(LEN(I130)&gt;9,LEFT(I130,10),"sai PO"),"")</f>
        <v>4145226007</v>
      </c>
      <c r="G130" s="20" t="s">
        <v>1395</v>
      </c>
      <c r="I130" s="20" t="s">
        <v>2230</v>
      </c>
      <c r="J130" s="56" t="str">
        <f>IF(G130&lt;&gt;"",VLOOKUP(G130,'nhân viên sale'!$A$2:$B$1624,2,0),"")</f>
        <v>HN004</v>
      </c>
      <c r="K130" s="20" t="s">
        <v>55</v>
      </c>
      <c r="L130" s="27" t="str">
        <f>IF(K130&lt;&gt;"",VLOOKUP(K130,tenhang,2,0),"")</f>
        <v>Gà muối 500g</v>
      </c>
      <c r="M130" s="76"/>
      <c r="N130" s="46" t="str">
        <f>IF(K130&lt;&gt;"","K-C6","")</f>
        <v>K-C6</v>
      </c>
      <c r="Q130" s="28" t="str">
        <f>IF(K130&lt;&gt;"",VLOOKUP(K130,tenhang,3,0),"")</f>
        <v>Túi</v>
      </c>
      <c r="R130" s="32">
        <v>10</v>
      </c>
      <c r="T130" s="30">
        <f>IF(K130&lt;&gt;"",VLOOKUP(K130,tenhang,4,0),0)</f>
        <v>111058</v>
      </c>
      <c r="U130" s="30">
        <f>R130*T130</f>
        <v>1110580</v>
      </c>
      <c r="X130" s="67">
        <f>IF(K130&lt;&gt;"",8,"")</f>
        <v>8</v>
      </c>
      <c r="Y130" s="31"/>
      <c r="Z130" s="30">
        <f>IF(K130&lt;&gt;"",ROUND(U130*X130*1%,0),"")</f>
        <v>88846</v>
      </c>
    </row>
    <row r="131" spans="1:26" ht="25.5" customHeight="1" x14ac:dyDescent="0.25">
      <c r="A131" s="88" t="s">
        <v>2157</v>
      </c>
      <c r="B131" s="70" t="str">
        <f>IF(I131&lt;&gt;"",IF(LEN(I131)&gt;9,LEFT(I131,10),"sai PO"),"")</f>
        <v>4145226007</v>
      </c>
      <c r="G131" s="20" t="s">
        <v>1395</v>
      </c>
      <c r="I131" s="20" t="s">
        <v>2230</v>
      </c>
      <c r="J131" s="56" t="str">
        <f>IF(G131&lt;&gt;"",VLOOKUP(G131,'nhân viên sale'!$A$2:$B$1624,2,0),"")</f>
        <v>HN004</v>
      </c>
      <c r="K131" s="20" t="s">
        <v>37</v>
      </c>
      <c r="L131" s="27" t="str">
        <f>IF(K131&lt;&gt;"",VLOOKUP(K131,tenhang,2,0),"")</f>
        <v>Chả cốm 300g</v>
      </c>
      <c r="M131" s="76"/>
      <c r="N131" s="46" t="str">
        <f>IF(K131&lt;&gt;"","K-C6","")</f>
        <v>K-C6</v>
      </c>
      <c r="Q131" s="28" t="str">
        <f>IF(K131&lt;&gt;"",VLOOKUP(K131,tenhang,3,0),"")</f>
        <v>Túi</v>
      </c>
      <c r="R131" s="32">
        <v>5</v>
      </c>
      <c r="T131" s="30">
        <f>IF(K131&lt;&gt;"",VLOOKUP(K131,tenhang,4,0),0)</f>
        <v>74250</v>
      </c>
      <c r="U131" s="30">
        <f>R131*T131</f>
        <v>371250</v>
      </c>
      <c r="X131" s="67">
        <f>IF(K131&lt;&gt;"",8,"")</f>
        <v>8</v>
      </c>
      <c r="Y131" s="31"/>
      <c r="Z131" s="30">
        <f>IF(K131&lt;&gt;"",ROUND(U131*X131*1%,0),"")</f>
        <v>29700</v>
      </c>
    </row>
    <row r="132" spans="1:26" ht="25.5" customHeight="1" x14ac:dyDescent="0.25">
      <c r="A132" s="88" t="s">
        <v>2157</v>
      </c>
      <c r="B132" s="70" t="str">
        <f>IF(I132&lt;&gt;"",IF(LEN(I132)&gt;9,LEFT(I132,10),"sai PO"),"")</f>
        <v>4145226007</v>
      </c>
      <c r="G132" s="20" t="s">
        <v>1395</v>
      </c>
      <c r="I132" s="20" t="s">
        <v>2230</v>
      </c>
      <c r="J132" s="56" t="str">
        <f>IF(G132&lt;&gt;"",VLOOKUP(G132,'nhân viên sale'!$A$2:$B$1624,2,0),"")</f>
        <v>HN004</v>
      </c>
      <c r="K132" s="20" t="s">
        <v>59</v>
      </c>
      <c r="L132" s="27" t="str">
        <f>IF(K132&lt;&gt;"",VLOOKUP(K132,tenhang,2,0),"")</f>
        <v>Giò Tai Lưỡi Xào 250g</v>
      </c>
      <c r="M132" s="76"/>
      <c r="N132" s="46" t="str">
        <f>IF(K132&lt;&gt;"","K-C6","")</f>
        <v>K-C6</v>
      </c>
      <c r="Q132" s="28" t="str">
        <f>IF(K132&lt;&gt;"",VLOOKUP(K132,tenhang,3,0),"")</f>
        <v>Túi</v>
      </c>
      <c r="R132" s="32">
        <v>10</v>
      </c>
      <c r="T132" s="30">
        <f>IF(K132&lt;&gt;"",VLOOKUP(K132,tenhang,4,0),0)</f>
        <v>50182</v>
      </c>
      <c r="U132" s="30">
        <f>R132*T132</f>
        <v>501820</v>
      </c>
      <c r="X132" s="67">
        <f>IF(K132&lt;&gt;"",8,"")</f>
        <v>8</v>
      </c>
      <c r="Y132" s="31"/>
      <c r="Z132" s="30">
        <f>IF(K132&lt;&gt;"",ROUND(U132*X132*1%,0),"")</f>
        <v>40146</v>
      </c>
    </row>
    <row r="133" spans="1:26" ht="25.5" customHeight="1" x14ac:dyDescent="0.25">
      <c r="A133" s="88" t="s">
        <v>2157</v>
      </c>
      <c r="B133" s="70" t="str">
        <f>IF(I133&lt;&gt;"",IF(LEN(I133)&gt;9,LEFT(I133,10),"sai PO"),"")</f>
        <v>4145227257</v>
      </c>
      <c r="G133" s="20" t="s">
        <v>195</v>
      </c>
      <c r="I133" s="20" t="s">
        <v>2195</v>
      </c>
      <c r="J133" s="56" t="str">
        <f>IF(G133&lt;&gt;"",VLOOKUP(G133,'nhân viên sale'!$A$2:$B$1624,2,0),"")</f>
        <v>HN003</v>
      </c>
      <c r="K133" s="20" t="s">
        <v>39</v>
      </c>
      <c r="L133" s="27" t="str">
        <f>IF(K133&lt;&gt;"",VLOOKUP(K133,tenhang,2,0),"")</f>
        <v>Chân giò heo muối 300g</v>
      </c>
      <c r="M133" s="76"/>
      <c r="N133" s="46" t="str">
        <f>IF(K133&lt;&gt;"","K-C6","")</f>
        <v>K-C6</v>
      </c>
      <c r="Q133" s="28" t="str">
        <f>IF(K133&lt;&gt;"",VLOOKUP(K133,tenhang,3,0),"")</f>
        <v>Túi</v>
      </c>
      <c r="R133" s="32">
        <v>15</v>
      </c>
      <c r="T133" s="30">
        <f>IF(K133&lt;&gt;"",VLOOKUP(K133,tenhang,4,0),0)</f>
        <v>73431</v>
      </c>
      <c r="U133" s="30">
        <f>R133*T133</f>
        <v>1101465</v>
      </c>
      <c r="X133" s="67">
        <f>IF(K133&lt;&gt;"",8,"")</f>
        <v>8</v>
      </c>
      <c r="Y133" s="31"/>
      <c r="Z133" s="30">
        <f>IF(K133&lt;&gt;"",ROUND(U133*X133*1%,0),"")</f>
        <v>88117</v>
      </c>
    </row>
    <row r="134" spans="1:26" ht="25.5" customHeight="1" x14ac:dyDescent="0.25">
      <c r="A134" s="88" t="s">
        <v>2157</v>
      </c>
      <c r="B134" s="70" t="str">
        <f>IF(I134&lt;&gt;"",IF(LEN(I134)&gt;9,LEFT(I134,10),"sai PO"),"")</f>
        <v>4145227257</v>
      </c>
      <c r="G134" s="20" t="s">
        <v>195</v>
      </c>
      <c r="I134" s="20" t="s">
        <v>2195</v>
      </c>
      <c r="J134" s="56" t="str">
        <f>IF(G134&lt;&gt;"",VLOOKUP(G134,'nhân viên sale'!$A$2:$B$1624,2,0),"")</f>
        <v>HN003</v>
      </c>
      <c r="K134" s="20" t="s">
        <v>67</v>
      </c>
      <c r="L134" s="27" t="str">
        <f>IF(K134&lt;&gt;"",VLOOKUP(K134,tenhang,2,0),"")</f>
        <v>Tai heo muối 200g</v>
      </c>
      <c r="M134" s="76"/>
      <c r="N134" s="46" t="str">
        <f>IF(K134&lt;&gt;"","K-C6","")</f>
        <v>K-C6</v>
      </c>
      <c r="Q134" s="28" t="str">
        <f>IF(K134&lt;&gt;"",VLOOKUP(K134,tenhang,3,0),"")</f>
        <v>Túi</v>
      </c>
      <c r="R134" s="32">
        <v>5</v>
      </c>
      <c r="T134" s="30">
        <f>IF(K134&lt;&gt;"",VLOOKUP(K134,tenhang,4,0),0)</f>
        <v>55595</v>
      </c>
      <c r="U134" s="30">
        <f>R134*T134</f>
        <v>277975</v>
      </c>
      <c r="X134" s="67">
        <f>IF(K134&lt;&gt;"",8,"")</f>
        <v>8</v>
      </c>
      <c r="Y134" s="31"/>
      <c r="Z134" s="30">
        <f>IF(K134&lt;&gt;"",ROUND(U134*X134*1%,0),"")</f>
        <v>22238</v>
      </c>
    </row>
    <row r="135" spans="1:26" ht="25.5" customHeight="1" x14ac:dyDescent="0.25">
      <c r="A135" s="88" t="s">
        <v>2157</v>
      </c>
      <c r="B135" s="70" t="str">
        <f>IF(I135&lt;&gt;"",IF(LEN(I135)&gt;9,LEFT(I135,10),"sai PO"),"")</f>
        <v>4145227257</v>
      </c>
      <c r="G135" s="20" t="s">
        <v>195</v>
      </c>
      <c r="I135" s="20" t="s">
        <v>2195</v>
      </c>
      <c r="J135" s="56" t="str">
        <f>IF(G135&lt;&gt;"",VLOOKUP(G135,'nhân viên sale'!$A$2:$B$1624,2,0),"")</f>
        <v>HN003</v>
      </c>
      <c r="K135" s="20" t="s">
        <v>49</v>
      </c>
      <c r="L135" s="27" t="str">
        <f>IF(K135&lt;&gt;"",VLOOKUP(K135,tenhang,2,0),"")</f>
        <v>Giò lụa cây 250g</v>
      </c>
      <c r="M135" s="76"/>
      <c r="N135" s="46" t="str">
        <f>IF(K135&lt;&gt;"","K-C6","")</f>
        <v>K-C6</v>
      </c>
      <c r="Q135" s="28" t="str">
        <f>IF(K135&lt;&gt;"",VLOOKUP(K135,tenhang,3,0),"")</f>
        <v>Túi</v>
      </c>
      <c r="R135" s="32">
        <v>5</v>
      </c>
      <c r="T135" s="30">
        <f>IF(K135&lt;&gt;"",VLOOKUP(K135,tenhang,4,0),0)</f>
        <v>59400</v>
      </c>
      <c r="U135" s="30">
        <f>R135*T135</f>
        <v>297000</v>
      </c>
      <c r="X135" s="67">
        <f>IF(K135&lt;&gt;"",8,"")</f>
        <v>8</v>
      </c>
      <c r="Y135" s="31"/>
      <c r="Z135" s="30">
        <f>IF(K135&lt;&gt;"",ROUND(U135*X135*1%,0),"")</f>
        <v>23760</v>
      </c>
    </row>
    <row r="136" spans="1:26" ht="25.5" customHeight="1" x14ac:dyDescent="0.25">
      <c r="A136" s="88" t="s">
        <v>2157</v>
      </c>
      <c r="B136" s="70" t="str">
        <f>IF(I136&lt;&gt;"",IF(LEN(I136)&gt;9,LEFT(I136,10),"sai PO"),"")</f>
        <v>4145227257</v>
      </c>
      <c r="G136" s="20" t="s">
        <v>195</v>
      </c>
      <c r="I136" s="20" t="s">
        <v>2195</v>
      </c>
      <c r="J136" s="56" t="str">
        <f>IF(G136&lt;&gt;"",VLOOKUP(G136,'nhân viên sale'!$A$2:$B$1624,2,0),"")</f>
        <v>HN003</v>
      </c>
      <c r="K136" s="20" t="s">
        <v>57</v>
      </c>
      <c r="L136" s="27" t="str">
        <f>IF(K136&lt;&gt;"",VLOOKUP(K136,tenhang,2,0),"")</f>
        <v>Giò sụn gà 250g</v>
      </c>
      <c r="M136" s="76"/>
      <c r="N136" s="46" t="str">
        <f>IF(K136&lt;&gt;"","K-C6","")</f>
        <v>K-C6</v>
      </c>
      <c r="Q136" s="28" t="str">
        <f>IF(K136&lt;&gt;"",VLOOKUP(K136,tenhang,3,0),"")</f>
        <v>Túi</v>
      </c>
      <c r="R136" s="32">
        <v>5</v>
      </c>
      <c r="T136" s="30">
        <f>IF(K136&lt;&gt;"",VLOOKUP(K136,tenhang,4,0),0)</f>
        <v>61050</v>
      </c>
      <c r="U136" s="30">
        <f>R136*T136</f>
        <v>305250</v>
      </c>
      <c r="X136" s="67">
        <f>IF(K136&lt;&gt;"",8,"")</f>
        <v>8</v>
      </c>
      <c r="Y136" s="31"/>
      <c r="Z136" s="30">
        <f>IF(K136&lt;&gt;"",ROUND(U136*X136*1%,0),"")</f>
        <v>24420</v>
      </c>
    </row>
    <row r="137" spans="1:26" ht="25.5" customHeight="1" x14ac:dyDescent="0.25">
      <c r="A137" s="88" t="s">
        <v>2157</v>
      </c>
      <c r="B137" s="70" t="str">
        <f>IF(I137&lt;&gt;"",IF(LEN(I137)&gt;9,LEFT(I137,10),"sai PO"),"")</f>
        <v>4145227257</v>
      </c>
      <c r="G137" s="20" t="s">
        <v>195</v>
      </c>
      <c r="I137" s="20" t="s">
        <v>2195</v>
      </c>
      <c r="J137" s="56" t="str">
        <f>IF(G137&lt;&gt;"",VLOOKUP(G137,'nhân viên sale'!$A$2:$B$1624,2,0),"")</f>
        <v>HN003</v>
      </c>
      <c r="K137" s="20" t="s">
        <v>45</v>
      </c>
      <c r="L137" s="27" t="str">
        <f>IF(K137&lt;&gt;"",VLOOKUP(K137,tenhang,2,0),"")</f>
        <v>Chả nướng 300g</v>
      </c>
      <c r="M137" s="76"/>
      <c r="N137" s="46" t="str">
        <f>IF(K137&lt;&gt;"","K-C6","")</f>
        <v>K-C6</v>
      </c>
      <c r="Q137" s="28" t="str">
        <f>IF(K137&lt;&gt;"",VLOOKUP(K137,tenhang,3,0),"")</f>
        <v>Túi</v>
      </c>
      <c r="R137" s="32">
        <v>5</v>
      </c>
      <c r="T137" s="30">
        <f>IF(K137&lt;&gt;"",VLOOKUP(K137,tenhang,4,0),0)</f>
        <v>70950</v>
      </c>
      <c r="U137" s="30">
        <f>R137*T137</f>
        <v>354750</v>
      </c>
      <c r="X137" s="67">
        <f>IF(K137&lt;&gt;"",8,"")</f>
        <v>8</v>
      </c>
      <c r="Y137" s="31"/>
      <c r="Z137" s="30">
        <f>IF(K137&lt;&gt;"",ROUND(U137*X137*1%,0),"")</f>
        <v>28380</v>
      </c>
    </row>
    <row r="138" spans="1:26" ht="25.5" customHeight="1" x14ac:dyDescent="0.25">
      <c r="A138" s="88" t="s">
        <v>2157</v>
      </c>
      <c r="B138" s="70" t="str">
        <f>IF(I138&lt;&gt;"",IF(LEN(I138)&gt;9,LEFT(I138,10),"sai PO"),"")</f>
        <v>4145227257</v>
      </c>
      <c r="G138" s="20" t="s">
        <v>195</v>
      </c>
      <c r="I138" s="20" t="s">
        <v>2195</v>
      </c>
      <c r="J138" s="56" t="str">
        <f>IF(G138&lt;&gt;"",VLOOKUP(G138,'nhân viên sale'!$A$2:$B$1624,2,0),"")</f>
        <v>HN003</v>
      </c>
      <c r="K138" s="20" t="s">
        <v>37</v>
      </c>
      <c r="L138" s="27" t="str">
        <f>IF(K138&lt;&gt;"",VLOOKUP(K138,tenhang,2,0),"")</f>
        <v>Chả cốm 300g</v>
      </c>
      <c r="M138" s="76"/>
      <c r="N138" s="46" t="str">
        <f>IF(K138&lt;&gt;"","K-C6","")</f>
        <v>K-C6</v>
      </c>
      <c r="Q138" s="28" t="str">
        <f>IF(K138&lt;&gt;"",VLOOKUP(K138,tenhang,3,0),"")</f>
        <v>Túi</v>
      </c>
      <c r="R138" s="32">
        <v>5</v>
      </c>
      <c r="T138" s="30">
        <f>IF(K138&lt;&gt;"",VLOOKUP(K138,tenhang,4,0),0)</f>
        <v>74250</v>
      </c>
      <c r="U138" s="30">
        <f>R138*T138</f>
        <v>371250</v>
      </c>
      <c r="X138" s="67">
        <f>IF(K138&lt;&gt;"",8,"")</f>
        <v>8</v>
      </c>
      <c r="Y138" s="31"/>
      <c r="Z138" s="30">
        <f>IF(K138&lt;&gt;"",ROUND(U138*X138*1%,0),"")</f>
        <v>29700</v>
      </c>
    </row>
    <row r="139" spans="1:26" ht="25.5" customHeight="1" x14ac:dyDescent="0.25">
      <c r="A139" s="88" t="s">
        <v>2157</v>
      </c>
      <c r="B139" s="70" t="str">
        <f>IF(I139&lt;&gt;"",IF(LEN(I139)&gt;9,LEFT(I139,10),"sai PO"),"")</f>
        <v>4145227257</v>
      </c>
      <c r="G139" s="20" t="s">
        <v>195</v>
      </c>
      <c r="I139" s="20" t="s">
        <v>2195</v>
      </c>
      <c r="J139" s="56" t="str">
        <f>IF(G139&lt;&gt;"",VLOOKUP(G139,'nhân viên sale'!$A$2:$B$1624,2,0),"")</f>
        <v>HN003</v>
      </c>
      <c r="K139" s="20" t="s">
        <v>59</v>
      </c>
      <c r="L139" s="27" t="str">
        <f>IF(K139&lt;&gt;"",VLOOKUP(K139,tenhang,2,0),"")</f>
        <v>Giò Tai Lưỡi Xào 250g</v>
      </c>
      <c r="M139" s="76"/>
      <c r="N139" s="46" t="str">
        <f>IF(K139&lt;&gt;"","K-C6","")</f>
        <v>K-C6</v>
      </c>
      <c r="Q139" s="28" t="str">
        <f>IF(K139&lt;&gt;"",VLOOKUP(K139,tenhang,3,0),"")</f>
        <v>Túi</v>
      </c>
      <c r="R139" s="32">
        <v>5</v>
      </c>
      <c r="T139" s="30">
        <f>IF(K139&lt;&gt;"",VLOOKUP(K139,tenhang,4,0),0)</f>
        <v>50182</v>
      </c>
      <c r="U139" s="30">
        <f>R139*T139</f>
        <v>250910</v>
      </c>
      <c r="X139" s="67">
        <f>IF(K139&lt;&gt;"",8,"")</f>
        <v>8</v>
      </c>
      <c r="Y139" s="31"/>
      <c r="Z139" s="30">
        <f>IF(K139&lt;&gt;"",ROUND(U139*X139*1%,0),"")</f>
        <v>20073</v>
      </c>
    </row>
    <row r="140" spans="1:26" ht="25.5" customHeight="1" x14ac:dyDescent="0.25">
      <c r="A140" s="88" t="s">
        <v>2157</v>
      </c>
      <c r="B140" s="70" t="str">
        <f>IF(I140&lt;&gt;"",IF(LEN(I140)&gt;9,LEFT(I140,10),"sai PO"),"")</f>
        <v>4145229808</v>
      </c>
      <c r="G140" s="20" t="s">
        <v>647</v>
      </c>
      <c r="I140" s="20" t="s">
        <v>2217</v>
      </c>
      <c r="J140" s="56" t="str">
        <f>IF(G140&lt;&gt;"",VLOOKUP(G140,'nhân viên sale'!$A$2:$B$1624,2,0),"")</f>
        <v>HN003</v>
      </c>
      <c r="K140" s="20" t="s">
        <v>55</v>
      </c>
      <c r="L140" s="27" t="str">
        <f>IF(K140&lt;&gt;"",VLOOKUP(K140,tenhang,2,0),"")</f>
        <v>Gà muối 500g</v>
      </c>
      <c r="N140" s="46" t="str">
        <f>IF(K140&lt;&gt;"","K-C6","")</f>
        <v>K-C6</v>
      </c>
      <c r="Q140" s="28" t="str">
        <f>IF(K140&lt;&gt;"",VLOOKUP(K140,tenhang,3,0),"")</f>
        <v>Túi</v>
      </c>
      <c r="R140" s="32">
        <v>10</v>
      </c>
      <c r="T140" s="30">
        <f>IF(K140&lt;&gt;"",VLOOKUP(K140,tenhang,4,0),0)</f>
        <v>111058</v>
      </c>
      <c r="U140" s="30">
        <f>R140*T140</f>
        <v>1110580</v>
      </c>
      <c r="X140" s="67">
        <f>IF(K140&lt;&gt;"",8,"")</f>
        <v>8</v>
      </c>
      <c r="Y140" s="31"/>
      <c r="Z140" s="30">
        <f>IF(K140&lt;&gt;"",ROUND(U140*X140*1%,0),"")</f>
        <v>88846</v>
      </c>
    </row>
    <row r="141" spans="1:26" ht="25.5" customHeight="1" x14ac:dyDescent="0.25">
      <c r="A141" s="88" t="s">
        <v>2157</v>
      </c>
      <c r="B141" s="70" t="str">
        <f>IF(I141&lt;&gt;"",IF(LEN(I141)&gt;9,LEFT(I141,10),"sai PO"),"")</f>
        <v>4145229808</v>
      </c>
      <c r="G141" s="20" t="s">
        <v>647</v>
      </c>
      <c r="I141" s="20" t="s">
        <v>2217</v>
      </c>
      <c r="J141" s="56" t="str">
        <f>IF(G141&lt;&gt;"",VLOOKUP(G141,'nhân viên sale'!$A$2:$B$1624,2,0),"")</f>
        <v>HN003</v>
      </c>
      <c r="K141" s="20" t="s">
        <v>59</v>
      </c>
      <c r="L141" s="27" t="str">
        <f>IF(K141&lt;&gt;"",VLOOKUP(K141,tenhang,2,0),"")</f>
        <v>Giò Tai Lưỡi Xào 250g</v>
      </c>
      <c r="N141" s="46" t="str">
        <f>IF(K141&lt;&gt;"","K-C6","")</f>
        <v>K-C6</v>
      </c>
      <c r="Q141" s="28" t="str">
        <f>IF(K141&lt;&gt;"",VLOOKUP(K141,tenhang,3,0),"")</f>
        <v>Túi</v>
      </c>
      <c r="R141" s="32">
        <v>10</v>
      </c>
      <c r="T141" s="30">
        <f>IF(K141&lt;&gt;"",VLOOKUP(K141,tenhang,4,0),0)</f>
        <v>50182</v>
      </c>
      <c r="U141" s="30">
        <f>R141*T141</f>
        <v>501820</v>
      </c>
      <c r="X141" s="67">
        <f>IF(K141&lt;&gt;"",8,"")</f>
        <v>8</v>
      </c>
      <c r="Y141" s="31"/>
      <c r="Z141" s="30">
        <f>IF(K141&lt;&gt;"",ROUND(U141*X141*1%,0),"")</f>
        <v>40146</v>
      </c>
    </row>
    <row r="142" spans="1:26" ht="25.5" customHeight="1" x14ac:dyDescent="0.25">
      <c r="A142" s="88" t="s">
        <v>2157</v>
      </c>
      <c r="B142" s="70" t="str">
        <f>IF(I142&lt;&gt;"",IF(LEN(I142)&gt;9,LEFT(I142,10),"sai PO"),"")</f>
        <v>4145229808</v>
      </c>
      <c r="G142" s="20" t="s">
        <v>647</v>
      </c>
      <c r="I142" s="20" t="s">
        <v>2217</v>
      </c>
      <c r="J142" s="56" t="str">
        <f>IF(G142&lt;&gt;"",VLOOKUP(G142,'nhân viên sale'!$A$2:$B$1624,2,0),"")</f>
        <v>HN003</v>
      </c>
      <c r="K142" s="20" t="s">
        <v>53</v>
      </c>
      <c r="L142" s="27" t="str">
        <f>IF(K142&lt;&gt;"",VLOOKUP(K142,tenhang,2,0),"")</f>
        <v>Giò lụa 500g</v>
      </c>
      <c r="N142" s="46" t="str">
        <f>IF(K142&lt;&gt;"","K-C6","")</f>
        <v>K-C6</v>
      </c>
      <c r="Q142" s="28" t="str">
        <f>IF(K142&lt;&gt;"",VLOOKUP(K142,tenhang,3,0),"")</f>
        <v>Túi</v>
      </c>
      <c r="R142" s="32">
        <v>3</v>
      </c>
      <c r="T142" s="30">
        <f>IF(K142&lt;&gt;"",VLOOKUP(K142,tenhang,4,0),0)</f>
        <v>94013</v>
      </c>
      <c r="U142" s="30">
        <f>R142*T142</f>
        <v>282039</v>
      </c>
      <c r="X142" s="67">
        <f>IF(K142&lt;&gt;"",8,"")</f>
        <v>8</v>
      </c>
      <c r="Y142" s="31"/>
      <c r="Z142" s="30">
        <f>IF(K142&lt;&gt;"",ROUND(U142*X142*1%,0),"")</f>
        <v>22563</v>
      </c>
    </row>
    <row r="143" spans="1:26" ht="25.5" customHeight="1" x14ac:dyDescent="0.25">
      <c r="A143" s="88" t="s">
        <v>2157</v>
      </c>
      <c r="B143" s="70" t="str">
        <f>IF(I143&lt;&gt;"",IF(LEN(I143)&gt;9,LEFT(I143,10),"sai PO"),"")</f>
        <v>4145231228</v>
      </c>
      <c r="G143" s="20" t="s">
        <v>352</v>
      </c>
      <c r="I143" s="20" t="s">
        <v>2202</v>
      </c>
      <c r="J143" s="56" t="str">
        <f>IF(G143&lt;&gt;"",VLOOKUP(G143,'nhân viên sale'!$A$2:$B$1624,2,0),"")</f>
        <v>HN003</v>
      </c>
      <c r="K143" s="20" t="s">
        <v>39</v>
      </c>
      <c r="L143" s="27" t="str">
        <f>IF(K143&lt;&gt;"",VLOOKUP(K143,tenhang,2,0),"")</f>
        <v>Chân giò heo muối 300g</v>
      </c>
      <c r="M143" s="76"/>
      <c r="N143" s="46" t="str">
        <f>IF(K143&lt;&gt;"","K-C6","")</f>
        <v>K-C6</v>
      </c>
      <c r="Q143" s="28" t="str">
        <f>IF(K143&lt;&gt;"",VLOOKUP(K143,tenhang,3,0),"")</f>
        <v>Túi</v>
      </c>
      <c r="R143" s="32">
        <v>5</v>
      </c>
      <c r="T143" s="30">
        <f>IF(K143&lt;&gt;"",VLOOKUP(K143,tenhang,4,0),0)</f>
        <v>73431</v>
      </c>
      <c r="U143" s="30">
        <f>R143*T143</f>
        <v>367155</v>
      </c>
      <c r="X143" s="67">
        <f>IF(K143&lt;&gt;"",8,"")</f>
        <v>8</v>
      </c>
      <c r="Y143" s="31"/>
      <c r="Z143" s="30">
        <f>IF(K143&lt;&gt;"",ROUND(U143*X143*1%,0),"")</f>
        <v>29372</v>
      </c>
    </row>
    <row r="144" spans="1:26" ht="25.5" customHeight="1" x14ac:dyDescent="0.25">
      <c r="A144" s="88" t="s">
        <v>2157</v>
      </c>
      <c r="B144" s="70" t="str">
        <f>IF(I144&lt;&gt;"",IF(LEN(I144)&gt;9,LEFT(I144,10),"sai PO"),"")</f>
        <v>4145231228</v>
      </c>
      <c r="G144" s="20" t="s">
        <v>352</v>
      </c>
      <c r="I144" s="20" t="s">
        <v>2202</v>
      </c>
      <c r="J144" s="56" t="str">
        <f>IF(G144&lt;&gt;"",VLOOKUP(G144,'nhân viên sale'!$A$2:$B$1624,2,0),"")</f>
        <v>HN003</v>
      </c>
      <c r="K144" s="20" t="s">
        <v>45</v>
      </c>
      <c r="L144" s="27" t="str">
        <f>IF(K144&lt;&gt;"",VLOOKUP(K144,tenhang,2,0),"")</f>
        <v>Chả nướng 300g</v>
      </c>
      <c r="M144" s="76"/>
      <c r="N144" s="46" t="str">
        <f>IF(K144&lt;&gt;"","K-C6","")</f>
        <v>K-C6</v>
      </c>
      <c r="Q144" s="28" t="str">
        <f>IF(K144&lt;&gt;"",VLOOKUP(K144,tenhang,3,0),"")</f>
        <v>Túi</v>
      </c>
      <c r="R144" s="32">
        <v>3</v>
      </c>
      <c r="T144" s="30">
        <f>IF(K144&lt;&gt;"",VLOOKUP(K144,tenhang,4,0),0)</f>
        <v>70950</v>
      </c>
      <c r="U144" s="30">
        <f>R144*T144</f>
        <v>212850</v>
      </c>
      <c r="X144" s="67">
        <f>IF(K144&lt;&gt;"",8,"")</f>
        <v>8</v>
      </c>
      <c r="Y144" s="31"/>
      <c r="Z144" s="30">
        <f>IF(K144&lt;&gt;"",ROUND(U144*X144*1%,0),"")</f>
        <v>17028</v>
      </c>
    </row>
    <row r="145" spans="1:26" ht="25.5" customHeight="1" x14ac:dyDescent="0.25">
      <c r="A145" s="88" t="s">
        <v>2157</v>
      </c>
      <c r="B145" s="70" t="str">
        <f>IF(I145&lt;&gt;"",IF(LEN(I145)&gt;9,LEFT(I145,10),"sai PO"),"")</f>
        <v>4145231228</v>
      </c>
      <c r="G145" s="20" t="s">
        <v>352</v>
      </c>
      <c r="I145" s="20" t="s">
        <v>2202</v>
      </c>
      <c r="J145" s="56" t="str">
        <f>IF(G145&lt;&gt;"",VLOOKUP(G145,'nhân viên sale'!$A$2:$B$1624,2,0),"")</f>
        <v>HN003</v>
      </c>
      <c r="K145" s="20" t="s">
        <v>37</v>
      </c>
      <c r="L145" s="27" t="str">
        <f>IF(K145&lt;&gt;"",VLOOKUP(K145,tenhang,2,0),"")</f>
        <v>Chả cốm 300g</v>
      </c>
      <c r="M145" s="76"/>
      <c r="N145" s="46" t="str">
        <f>IF(K145&lt;&gt;"","K-C6","")</f>
        <v>K-C6</v>
      </c>
      <c r="Q145" s="28" t="str">
        <f>IF(K145&lt;&gt;"",VLOOKUP(K145,tenhang,3,0),"")</f>
        <v>Túi</v>
      </c>
      <c r="R145" s="32">
        <v>3</v>
      </c>
      <c r="T145" s="30">
        <f>IF(K145&lt;&gt;"",VLOOKUP(K145,tenhang,4,0),0)</f>
        <v>74250</v>
      </c>
      <c r="U145" s="30">
        <f>R145*T145</f>
        <v>222750</v>
      </c>
      <c r="X145" s="67">
        <f>IF(K145&lt;&gt;"",8,"")</f>
        <v>8</v>
      </c>
      <c r="Y145" s="31"/>
      <c r="Z145" s="30">
        <f>IF(K145&lt;&gt;"",ROUND(U145*X145*1%,0),"")</f>
        <v>17820</v>
      </c>
    </row>
    <row r="146" spans="1:26" ht="25.5" customHeight="1" x14ac:dyDescent="0.25">
      <c r="A146" s="88" t="s">
        <v>2157</v>
      </c>
      <c r="B146" s="70" t="str">
        <f>IF(I146&lt;&gt;"",IF(LEN(I146)&gt;9,LEFT(I146,10),"sai PO"),"")</f>
        <v>4145231228</v>
      </c>
      <c r="G146" s="20" t="s">
        <v>352</v>
      </c>
      <c r="I146" s="20" t="s">
        <v>2202</v>
      </c>
      <c r="J146" s="56" t="str">
        <f>IF(G146&lt;&gt;"",VLOOKUP(G146,'nhân viên sale'!$A$2:$B$1624,2,0),"")</f>
        <v>HN003</v>
      </c>
      <c r="K146" s="20" t="s">
        <v>47</v>
      </c>
      <c r="L146" s="27" t="str">
        <f>IF(K146&lt;&gt;"",VLOOKUP(K146,tenhang,2,0),"")</f>
        <v>Đùi gà sốt cay 500g</v>
      </c>
      <c r="M146" s="76"/>
      <c r="N146" s="46" t="str">
        <f>IF(K146&lt;&gt;"","K-C6","")</f>
        <v>K-C6</v>
      </c>
      <c r="Q146" s="28" t="str">
        <f>IF(K146&lt;&gt;"",VLOOKUP(K146,tenhang,3,0),"")</f>
        <v>Túi</v>
      </c>
      <c r="R146" s="32">
        <v>3</v>
      </c>
      <c r="T146" s="30">
        <f>IF(K146&lt;&gt;"",VLOOKUP(K146,tenhang,4,0),0)</f>
        <v>105400</v>
      </c>
      <c r="U146" s="30">
        <f>R146*T146</f>
        <v>316200</v>
      </c>
      <c r="X146" s="67">
        <f>IF(K146&lt;&gt;"",8,"")</f>
        <v>8</v>
      </c>
      <c r="Y146" s="31"/>
      <c r="Z146" s="30">
        <f>IF(K146&lt;&gt;"",ROUND(U146*X146*1%,0),"")</f>
        <v>25296</v>
      </c>
    </row>
    <row r="147" spans="1:26" ht="25.5" customHeight="1" x14ac:dyDescent="0.25">
      <c r="A147" s="88" t="s">
        <v>2157</v>
      </c>
      <c r="B147" s="70" t="str">
        <f>IF(I147&lt;&gt;"",IF(LEN(I147)&gt;9,LEFT(I147,10),"sai PO"),"")</f>
        <v>4145231228</v>
      </c>
      <c r="G147" s="20" t="s">
        <v>352</v>
      </c>
      <c r="I147" s="20" t="s">
        <v>2202</v>
      </c>
      <c r="J147" s="56" t="str">
        <f>IF(G147&lt;&gt;"",VLOOKUP(G147,'nhân viên sale'!$A$2:$B$1624,2,0),"")</f>
        <v>HN003</v>
      </c>
      <c r="K147" s="20" t="s">
        <v>43</v>
      </c>
      <c r="L147" s="27" t="str">
        <f>IF(K147&lt;&gt;"",VLOOKUP(K147,tenhang,2,0),"")</f>
        <v>Chân gà sốt cay 400g</v>
      </c>
      <c r="M147" s="76"/>
      <c r="N147" s="46" t="str">
        <f>IF(K147&lt;&gt;"","K-C6","")</f>
        <v>K-C6</v>
      </c>
      <c r="Q147" s="28" t="str">
        <f>IF(K147&lt;&gt;"",VLOOKUP(K147,tenhang,3,0),"")</f>
        <v>Túi</v>
      </c>
      <c r="R147" s="32">
        <v>3</v>
      </c>
      <c r="T147" s="30">
        <f>IF(K147&lt;&gt;"",VLOOKUP(K147,tenhang,4,0),0)</f>
        <v>90750</v>
      </c>
      <c r="U147" s="30">
        <f>R147*T147</f>
        <v>272250</v>
      </c>
      <c r="X147" s="67">
        <f>IF(K147&lt;&gt;"",8,"")</f>
        <v>8</v>
      </c>
      <c r="Y147" s="31"/>
      <c r="Z147" s="30">
        <f>IF(K147&lt;&gt;"",ROUND(U147*X147*1%,0),"")</f>
        <v>21780</v>
      </c>
    </row>
    <row r="148" spans="1:26" ht="25.5" customHeight="1" x14ac:dyDescent="0.25">
      <c r="A148" s="88" t="s">
        <v>2157</v>
      </c>
      <c r="B148" s="70" t="str">
        <f>IF(I148&lt;&gt;"",IF(LEN(I148)&gt;9,LEFT(I148,10),"sai PO"),"")</f>
        <v>4145231228</v>
      </c>
      <c r="G148" s="20" t="s">
        <v>352</v>
      </c>
      <c r="I148" s="20" t="s">
        <v>2202</v>
      </c>
      <c r="J148" s="56" t="str">
        <f>IF(G148&lt;&gt;"",VLOOKUP(G148,'nhân viên sale'!$A$2:$B$1624,2,0),"")</f>
        <v>HN003</v>
      </c>
      <c r="K148" s="20" t="s">
        <v>59</v>
      </c>
      <c r="L148" s="27" t="str">
        <f>IF(K148&lt;&gt;"",VLOOKUP(K148,tenhang,2,0),"")</f>
        <v>Giò Tai Lưỡi Xào 250g</v>
      </c>
      <c r="M148" s="76"/>
      <c r="N148" s="46" t="str">
        <f>IF(K148&lt;&gt;"","K-C6","")</f>
        <v>K-C6</v>
      </c>
      <c r="Q148" s="28" t="str">
        <f>IF(K148&lt;&gt;"",VLOOKUP(K148,tenhang,3,0),"")</f>
        <v>Túi</v>
      </c>
      <c r="R148" s="32">
        <v>5</v>
      </c>
      <c r="T148" s="30">
        <f>IF(K148&lt;&gt;"",VLOOKUP(K148,tenhang,4,0),0)</f>
        <v>50182</v>
      </c>
      <c r="U148" s="30">
        <f>R148*T148</f>
        <v>250910</v>
      </c>
      <c r="X148" s="67">
        <f>IF(K148&lt;&gt;"",8,"")</f>
        <v>8</v>
      </c>
      <c r="Y148" s="31"/>
      <c r="Z148" s="30">
        <f>IF(K148&lt;&gt;"",ROUND(U148*X148*1%,0),"")</f>
        <v>20073</v>
      </c>
    </row>
    <row r="149" spans="1:26" ht="25.5" customHeight="1" x14ac:dyDescent="0.25">
      <c r="A149" s="81"/>
      <c r="B149" s="70" t="str">
        <f t="shared" ref="B131:B194" si="0">IF(I149&lt;&gt;"",IF(LEN(I149)&gt;9,LEFT(I149,10),"sai PO"),"")</f>
        <v/>
      </c>
      <c r="J149" s="56" t="str">
        <f>IF(G149&lt;&gt;"",VLOOKUP(G149,'nhân viên sale'!$A$2:$B$1624,2,0),"")</f>
        <v/>
      </c>
      <c r="L149" s="27" t="str">
        <f t="shared" ref="L130:L161" si="1">IF(K149&lt;&gt;"",VLOOKUP(K149,tenhang,2,0),"")</f>
        <v/>
      </c>
      <c r="M149" s="76"/>
      <c r="N149" s="46" t="str">
        <f t="shared" ref="N130:N161" si="2">IF(K149&lt;&gt;"","K-C6","")</f>
        <v/>
      </c>
      <c r="Q149" s="28" t="str">
        <f t="shared" ref="Q130:Q161" si="3">IF(K149&lt;&gt;"",VLOOKUP(K149,tenhang,3,0),"")</f>
        <v/>
      </c>
      <c r="T149" s="30">
        <f t="shared" ref="T130:T161" si="4">IF(K149&lt;&gt;"",VLOOKUP(K149,tenhang,4,0),0)</f>
        <v>0</v>
      </c>
      <c r="U149" s="30">
        <f t="shared" ref="U130:U161" si="5">R149*T149</f>
        <v>0</v>
      </c>
      <c r="X149" s="67" t="str">
        <f t="shared" ref="X130:X161" si="6">IF(K149&lt;&gt;"",8,"")</f>
        <v/>
      </c>
      <c r="Y149" s="31"/>
      <c r="Z149" s="30" t="str">
        <f t="shared" ref="Z130:Z161" si="7">IF(K149&lt;&gt;"",ROUND(U149*X149*1%,0),"")</f>
        <v/>
      </c>
    </row>
    <row r="150" spans="1:26" ht="25.5" customHeight="1" x14ac:dyDescent="0.25">
      <c r="A150" s="81"/>
      <c r="B150" s="70" t="str">
        <f t="shared" si="0"/>
        <v/>
      </c>
      <c r="J150" s="56" t="str">
        <f>IF(G150&lt;&gt;"",VLOOKUP(G150,'nhân viên sale'!$A$2:$B$1624,2,0),"")</f>
        <v/>
      </c>
      <c r="L150" s="27" t="str">
        <f t="shared" si="1"/>
        <v/>
      </c>
      <c r="M150" s="76"/>
      <c r="N150" s="46" t="str">
        <f t="shared" si="2"/>
        <v/>
      </c>
      <c r="Q150" s="28" t="str">
        <f t="shared" si="3"/>
        <v/>
      </c>
      <c r="T150" s="30">
        <f t="shared" si="4"/>
        <v>0</v>
      </c>
      <c r="U150" s="30">
        <f t="shared" si="5"/>
        <v>0</v>
      </c>
      <c r="X150" s="67" t="str">
        <f t="shared" si="6"/>
        <v/>
      </c>
      <c r="Y150" s="31"/>
      <c r="Z150" s="30" t="str">
        <f t="shared" si="7"/>
        <v/>
      </c>
    </row>
    <row r="151" spans="1:26" ht="25.5" customHeight="1" x14ac:dyDescent="0.25">
      <c r="A151" s="81"/>
      <c r="B151" s="70" t="str">
        <f t="shared" si="0"/>
        <v/>
      </c>
      <c r="J151" s="56" t="str">
        <f>IF(G151&lt;&gt;"",VLOOKUP(G151,'nhân viên sale'!$A$2:$B$1624,2,0),"")</f>
        <v/>
      </c>
      <c r="L151" s="27" t="str">
        <f t="shared" si="1"/>
        <v/>
      </c>
      <c r="M151" s="76"/>
      <c r="N151" s="46" t="str">
        <f t="shared" si="2"/>
        <v/>
      </c>
      <c r="Q151" s="28" t="str">
        <f t="shared" si="3"/>
        <v/>
      </c>
      <c r="T151" s="30">
        <f t="shared" si="4"/>
        <v>0</v>
      </c>
      <c r="U151" s="30">
        <f t="shared" si="5"/>
        <v>0</v>
      </c>
      <c r="X151" s="67" t="str">
        <f t="shared" si="6"/>
        <v/>
      </c>
      <c r="Y151" s="31"/>
      <c r="Z151" s="30" t="str">
        <f t="shared" si="7"/>
        <v/>
      </c>
    </row>
    <row r="152" spans="1:26" ht="25.5" customHeight="1" x14ac:dyDescent="0.25">
      <c r="A152" s="81"/>
      <c r="B152" s="70" t="str">
        <f t="shared" si="0"/>
        <v/>
      </c>
      <c r="J152" s="56" t="str">
        <f>IF(G152&lt;&gt;"",VLOOKUP(G152,'nhân viên sale'!$A$2:$B$1624,2,0),"")</f>
        <v/>
      </c>
      <c r="L152" s="27" t="str">
        <f t="shared" si="1"/>
        <v/>
      </c>
      <c r="M152" s="76"/>
      <c r="N152" s="46" t="str">
        <f t="shared" si="2"/>
        <v/>
      </c>
      <c r="Q152" s="28" t="str">
        <f t="shared" si="3"/>
        <v/>
      </c>
      <c r="T152" s="30">
        <f t="shared" si="4"/>
        <v>0</v>
      </c>
      <c r="U152" s="30">
        <f t="shared" si="5"/>
        <v>0</v>
      </c>
      <c r="X152" s="67" t="str">
        <f t="shared" si="6"/>
        <v/>
      </c>
      <c r="Y152" s="31"/>
      <c r="Z152" s="30" t="str">
        <f t="shared" si="7"/>
        <v/>
      </c>
    </row>
    <row r="153" spans="1:26" ht="25.5" customHeight="1" x14ac:dyDescent="0.25">
      <c r="A153" s="81"/>
      <c r="B153" s="70" t="str">
        <f t="shared" si="0"/>
        <v/>
      </c>
      <c r="J153" s="56" t="str">
        <f>IF(G153&lt;&gt;"",VLOOKUP(G153,'nhân viên sale'!$A$2:$B$1624,2,0),"")</f>
        <v/>
      </c>
      <c r="L153" s="27" t="str">
        <f t="shared" si="1"/>
        <v/>
      </c>
      <c r="M153" s="76"/>
      <c r="N153" s="46" t="str">
        <f t="shared" si="2"/>
        <v/>
      </c>
      <c r="Q153" s="28" t="str">
        <f t="shared" si="3"/>
        <v/>
      </c>
      <c r="T153" s="30">
        <f t="shared" si="4"/>
        <v>0</v>
      </c>
      <c r="U153" s="30">
        <f t="shared" si="5"/>
        <v>0</v>
      </c>
      <c r="X153" s="67" t="str">
        <f t="shared" si="6"/>
        <v/>
      </c>
      <c r="Y153" s="31"/>
      <c r="Z153" s="30" t="str">
        <f t="shared" si="7"/>
        <v/>
      </c>
    </row>
    <row r="154" spans="1:26" ht="25.5" customHeight="1" x14ac:dyDescent="0.25">
      <c r="A154" s="81"/>
      <c r="B154" s="70" t="str">
        <f t="shared" si="0"/>
        <v/>
      </c>
      <c r="J154" s="56" t="str">
        <f>IF(G154&lt;&gt;"",VLOOKUP(G154,'nhân viên sale'!$A$2:$B$1624,2,0),"")</f>
        <v/>
      </c>
      <c r="L154" s="27" t="str">
        <f t="shared" si="1"/>
        <v/>
      </c>
      <c r="M154" s="76"/>
      <c r="N154" s="46" t="str">
        <f t="shared" si="2"/>
        <v/>
      </c>
      <c r="Q154" s="28" t="str">
        <f t="shared" si="3"/>
        <v/>
      </c>
      <c r="T154" s="30">
        <f t="shared" si="4"/>
        <v>0</v>
      </c>
      <c r="U154" s="30">
        <f t="shared" si="5"/>
        <v>0</v>
      </c>
      <c r="X154" s="67" t="str">
        <f t="shared" si="6"/>
        <v/>
      </c>
      <c r="Y154" s="31"/>
      <c r="Z154" s="30" t="str">
        <f t="shared" si="7"/>
        <v/>
      </c>
    </row>
    <row r="155" spans="1:26" ht="25.5" customHeight="1" x14ac:dyDescent="0.25">
      <c r="A155" s="81"/>
      <c r="B155" s="70" t="str">
        <f t="shared" si="0"/>
        <v/>
      </c>
      <c r="J155" s="56" t="str">
        <f>IF(G155&lt;&gt;"",VLOOKUP(G155,'nhân viên sale'!$A$2:$B$1624,2,0),"")</f>
        <v/>
      </c>
      <c r="L155" s="27" t="str">
        <f t="shared" si="1"/>
        <v/>
      </c>
      <c r="M155" s="76"/>
      <c r="N155" s="46" t="str">
        <f t="shared" si="2"/>
        <v/>
      </c>
      <c r="Q155" s="28" t="str">
        <f t="shared" si="3"/>
        <v/>
      </c>
      <c r="T155" s="30">
        <f t="shared" si="4"/>
        <v>0</v>
      </c>
      <c r="U155" s="30">
        <f t="shared" si="5"/>
        <v>0</v>
      </c>
      <c r="X155" s="67" t="str">
        <f t="shared" si="6"/>
        <v/>
      </c>
      <c r="Y155" s="31"/>
      <c r="Z155" s="30" t="str">
        <f t="shared" si="7"/>
        <v/>
      </c>
    </row>
    <row r="156" spans="1:26" ht="25.5" customHeight="1" x14ac:dyDescent="0.25">
      <c r="A156" s="81"/>
      <c r="B156" s="70" t="str">
        <f t="shared" si="0"/>
        <v/>
      </c>
      <c r="J156" s="56" t="str">
        <f>IF(G156&lt;&gt;"",VLOOKUP(G156,'nhân viên sale'!$A$2:$B$1624,2,0),"")</f>
        <v/>
      </c>
      <c r="L156" s="27" t="str">
        <f t="shared" si="1"/>
        <v/>
      </c>
      <c r="M156" s="76"/>
      <c r="N156" s="46" t="str">
        <f t="shared" si="2"/>
        <v/>
      </c>
      <c r="Q156" s="28" t="str">
        <f t="shared" si="3"/>
        <v/>
      </c>
      <c r="T156" s="30">
        <f t="shared" si="4"/>
        <v>0</v>
      </c>
      <c r="U156" s="30">
        <f t="shared" si="5"/>
        <v>0</v>
      </c>
      <c r="X156" s="67" t="str">
        <f t="shared" si="6"/>
        <v/>
      </c>
      <c r="Y156" s="31"/>
      <c r="Z156" s="30" t="str">
        <f t="shared" si="7"/>
        <v/>
      </c>
    </row>
    <row r="157" spans="1:26" ht="25.5" customHeight="1" x14ac:dyDescent="0.25">
      <c r="A157" s="81"/>
      <c r="B157" s="70" t="str">
        <f t="shared" si="0"/>
        <v/>
      </c>
      <c r="J157" s="56" t="str">
        <f>IF(G157&lt;&gt;"",VLOOKUP(G157,'nhân viên sale'!$A$2:$B$1624,2,0),"")</f>
        <v/>
      </c>
      <c r="L157" s="27" t="str">
        <f t="shared" si="1"/>
        <v/>
      </c>
      <c r="M157" s="76"/>
      <c r="N157" s="46" t="str">
        <f t="shared" si="2"/>
        <v/>
      </c>
      <c r="Q157" s="28" t="str">
        <f t="shared" si="3"/>
        <v/>
      </c>
      <c r="T157" s="30">
        <f t="shared" si="4"/>
        <v>0</v>
      </c>
      <c r="U157" s="30">
        <f t="shared" si="5"/>
        <v>0</v>
      </c>
      <c r="X157" s="67" t="str">
        <f t="shared" si="6"/>
        <v/>
      </c>
      <c r="Y157" s="31"/>
      <c r="Z157" s="30" t="str">
        <f t="shared" si="7"/>
        <v/>
      </c>
    </row>
    <row r="158" spans="1:26" ht="25.5" customHeight="1" x14ac:dyDescent="0.25">
      <c r="A158" s="81"/>
      <c r="B158" s="70" t="str">
        <f t="shared" si="0"/>
        <v/>
      </c>
      <c r="J158" s="56" t="str">
        <f>IF(G158&lt;&gt;"",VLOOKUP(G158,'nhân viên sale'!$A$2:$B$1624,2,0),"")</f>
        <v/>
      </c>
      <c r="L158" s="27" t="str">
        <f t="shared" si="1"/>
        <v/>
      </c>
      <c r="M158" s="76"/>
      <c r="N158" s="46" t="str">
        <f t="shared" si="2"/>
        <v/>
      </c>
      <c r="Q158" s="28" t="str">
        <f t="shared" si="3"/>
        <v/>
      </c>
      <c r="T158" s="30">
        <f t="shared" si="4"/>
        <v>0</v>
      </c>
      <c r="U158" s="30">
        <f t="shared" si="5"/>
        <v>0</v>
      </c>
      <c r="X158" s="67" t="str">
        <f t="shared" si="6"/>
        <v/>
      </c>
      <c r="Y158" s="31"/>
      <c r="Z158" s="30" t="str">
        <f t="shared" si="7"/>
        <v/>
      </c>
    </row>
    <row r="159" spans="1:26" ht="25.5" customHeight="1" x14ac:dyDescent="0.25">
      <c r="A159" s="81"/>
      <c r="B159" s="70" t="str">
        <f t="shared" si="0"/>
        <v/>
      </c>
      <c r="J159" s="56" t="str">
        <f>IF(G159&lt;&gt;"",VLOOKUP(G159,'nhân viên sale'!$A$2:$B$1624,2,0),"")</f>
        <v/>
      </c>
      <c r="L159" s="27" t="str">
        <f t="shared" si="1"/>
        <v/>
      </c>
      <c r="M159" s="76"/>
      <c r="N159" s="46" t="str">
        <f t="shared" si="2"/>
        <v/>
      </c>
      <c r="Q159" s="28" t="str">
        <f t="shared" si="3"/>
        <v/>
      </c>
      <c r="T159" s="30">
        <f t="shared" si="4"/>
        <v>0</v>
      </c>
      <c r="U159" s="30">
        <f t="shared" si="5"/>
        <v>0</v>
      </c>
      <c r="X159" s="67" t="str">
        <f t="shared" si="6"/>
        <v/>
      </c>
      <c r="Y159" s="31"/>
      <c r="Z159" s="30" t="str">
        <f t="shared" si="7"/>
        <v/>
      </c>
    </row>
    <row r="160" spans="1:26" ht="25.5" customHeight="1" x14ac:dyDescent="0.25">
      <c r="A160" s="81"/>
      <c r="B160" s="70" t="str">
        <f t="shared" si="0"/>
        <v/>
      </c>
      <c r="J160" s="56" t="str">
        <f>IF(G160&lt;&gt;"",VLOOKUP(G160,'nhân viên sale'!$A$2:$B$1624,2,0),"")</f>
        <v/>
      </c>
      <c r="L160" s="27" t="str">
        <f t="shared" si="1"/>
        <v/>
      </c>
      <c r="M160" s="76"/>
      <c r="N160" s="46" t="str">
        <f t="shared" si="2"/>
        <v/>
      </c>
      <c r="Q160" s="28" t="str">
        <f t="shared" si="3"/>
        <v/>
      </c>
      <c r="T160" s="30">
        <f t="shared" si="4"/>
        <v>0</v>
      </c>
      <c r="U160" s="30">
        <f t="shared" si="5"/>
        <v>0</v>
      </c>
      <c r="X160" s="67" t="str">
        <f t="shared" si="6"/>
        <v/>
      </c>
      <c r="Y160" s="31"/>
      <c r="Z160" s="30" t="str">
        <f t="shared" si="7"/>
        <v/>
      </c>
    </row>
    <row r="161" spans="1:26" ht="25.5" customHeight="1" x14ac:dyDescent="0.25">
      <c r="A161" s="81"/>
      <c r="B161" s="70" t="str">
        <f t="shared" si="0"/>
        <v/>
      </c>
      <c r="J161" s="56" t="str">
        <f>IF(G161&lt;&gt;"",VLOOKUP(G161,'nhân viên sale'!$A$2:$B$1624,2,0),"")</f>
        <v/>
      </c>
      <c r="L161" s="27" t="str">
        <f t="shared" si="1"/>
        <v/>
      </c>
      <c r="N161" s="46" t="str">
        <f t="shared" si="2"/>
        <v/>
      </c>
      <c r="Q161" s="28" t="str">
        <f t="shared" si="3"/>
        <v/>
      </c>
      <c r="T161" s="30">
        <f t="shared" si="4"/>
        <v>0</v>
      </c>
      <c r="U161" s="30">
        <f t="shared" si="5"/>
        <v>0</v>
      </c>
      <c r="X161" s="67" t="str">
        <f t="shared" si="6"/>
        <v/>
      </c>
      <c r="Y161" s="31"/>
      <c r="Z161" s="30" t="str">
        <f t="shared" si="7"/>
        <v/>
      </c>
    </row>
    <row r="162" spans="1:26" ht="25.5" customHeight="1" x14ac:dyDescent="0.25">
      <c r="A162" s="81"/>
      <c r="B162" s="70" t="str">
        <f t="shared" si="0"/>
        <v/>
      </c>
      <c r="J162" s="56" t="str">
        <f>IF(G162&lt;&gt;"",VLOOKUP(G162,'nhân viên sale'!$A$2:$B$1624,2,0),"")</f>
        <v/>
      </c>
      <c r="L162" s="27" t="str">
        <f t="shared" ref="L162:L168" si="8">IF(K162&lt;&gt;"",VLOOKUP(K162,tenhang,2,0),"")</f>
        <v/>
      </c>
      <c r="N162" s="46" t="str">
        <f t="shared" ref="N162:N168" si="9">IF(K162&lt;&gt;"","K-C6","")</f>
        <v/>
      </c>
      <c r="Q162" s="28" t="str">
        <f t="shared" ref="Q162:Q168" si="10">IF(K162&lt;&gt;"",VLOOKUP(K162,tenhang,3,0),"")</f>
        <v/>
      </c>
      <c r="T162" s="30">
        <f t="shared" ref="T162:T168" si="11">IF(K162&lt;&gt;"",VLOOKUP(K162,tenhang,4,0),0)</f>
        <v>0</v>
      </c>
      <c r="U162" s="30">
        <f t="shared" ref="U162:U168" si="12">R162*T162</f>
        <v>0</v>
      </c>
      <c r="X162" s="67" t="str">
        <f t="shared" ref="X162:X168" si="13">IF(K162&lt;&gt;"",8,"")</f>
        <v/>
      </c>
      <c r="Y162" s="31"/>
      <c r="Z162" s="30" t="str">
        <f t="shared" ref="Z162:Z168" si="14">IF(K162&lt;&gt;"",ROUND(U162*X162*1%,0),"")</f>
        <v/>
      </c>
    </row>
    <row r="163" spans="1:26" ht="25.5" customHeight="1" x14ac:dyDescent="0.25">
      <c r="A163" s="81"/>
      <c r="B163" s="70" t="str">
        <f t="shared" si="0"/>
        <v/>
      </c>
      <c r="J163" s="56" t="str">
        <f>IF(G163&lt;&gt;"",VLOOKUP(G163,'nhân viên sale'!$A$2:$B$1624,2,0),"")</f>
        <v/>
      </c>
      <c r="L163" s="27" t="str">
        <f t="shared" si="8"/>
        <v/>
      </c>
      <c r="N163" s="46" t="str">
        <f t="shared" si="9"/>
        <v/>
      </c>
      <c r="Q163" s="28" t="str">
        <f t="shared" si="10"/>
        <v/>
      </c>
      <c r="T163" s="30">
        <f t="shared" si="11"/>
        <v>0</v>
      </c>
      <c r="U163" s="30">
        <f t="shared" si="12"/>
        <v>0</v>
      </c>
      <c r="X163" s="67" t="str">
        <f t="shared" si="13"/>
        <v/>
      </c>
      <c r="Y163" s="31"/>
      <c r="Z163" s="30" t="str">
        <f t="shared" si="14"/>
        <v/>
      </c>
    </row>
    <row r="164" spans="1:26" ht="25.5" customHeight="1" x14ac:dyDescent="0.25">
      <c r="A164" s="81"/>
      <c r="B164" s="70" t="str">
        <f t="shared" si="0"/>
        <v/>
      </c>
      <c r="J164" s="56" t="str">
        <f>IF(G164&lt;&gt;"",VLOOKUP(G164,'nhân viên sale'!$A$2:$B$1624,2,0),"")</f>
        <v/>
      </c>
      <c r="L164" s="27" t="str">
        <f t="shared" si="8"/>
        <v/>
      </c>
      <c r="N164" s="46" t="str">
        <f t="shared" si="9"/>
        <v/>
      </c>
      <c r="Q164" s="28" t="str">
        <f t="shared" si="10"/>
        <v/>
      </c>
      <c r="T164" s="30">
        <f t="shared" si="11"/>
        <v>0</v>
      </c>
      <c r="U164" s="30">
        <f t="shared" si="12"/>
        <v>0</v>
      </c>
      <c r="X164" s="67" t="str">
        <f t="shared" si="13"/>
        <v/>
      </c>
      <c r="Y164" s="31"/>
      <c r="Z164" s="30" t="str">
        <f t="shared" si="14"/>
        <v/>
      </c>
    </row>
    <row r="165" spans="1:26" ht="25.5" customHeight="1" x14ac:dyDescent="0.25">
      <c r="A165" s="81"/>
      <c r="B165" s="70" t="str">
        <f t="shared" si="0"/>
        <v/>
      </c>
      <c r="J165" s="56" t="str">
        <f>IF(G165&lt;&gt;"",VLOOKUP(G165,'nhân viên sale'!$A$2:$B$1624,2,0),"")</f>
        <v/>
      </c>
      <c r="L165" s="27" t="str">
        <f t="shared" si="8"/>
        <v/>
      </c>
      <c r="M165" s="76"/>
      <c r="N165" s="46" t="str">
        <f t="shared" si="9"/>
        <v/>
      </c>
      <c r="Q165" s="28" t="str">
        <f t="shared" si="10"/>
        <v/>
      </c>
      <c r="T165" s="30">
        <f t="shared" si="11"/>
        <v>0</v>
      </c>
      <c r="U165" s="30">
        <f t="shared" si="12"/>
        <v>0</v>
      </c>
      <c r="X165" s="67" t="str">
        <f t="shared" si="13"/>
        <v/>
      </c>
      <c r="Y165" s="31"/>
      <c r="Z165" s="30" t="str">
        <f t="shared" si="14"/>
        <v/>
      </c>
    </row>
    <row r="166" spans="1:26" ht="25.5" customHeight="1" x14ac:dyDescent="0.25">
      <c r="A166" s="81"/>
      <c r="B166" s="70" t="str">
        <f t="shared" si="0"/>
        <v/>
      </c>
      <c r="J166" s="56" t="str">
        <f>IF(G166&lt;&gt;"",VLOOKUP(G166,'nhân viên sale'!$A$2:$B$1624,2,0),"")</f>
        <v/>
      </c>
      <c r="L166" s="27" t="str">
        <f t="shared" si="8"/>
        <v/>
      </c>
      <c r="M166" s="76"/>
      <c r="N166" s="46" t="str">
        <f t="shared" si="9"/>
        <v/>
      </c>
      <c r="Q166" s="28" t="str">
        <f t="shared" si="10"/>
        <v/>
      </c>
      <c r="T166" s="30">
        <f t="shared" si="11"/>
        <v>0</v>
      </c>
      <c r="U166" s="30">
        <f t="shared" si="12"/>
        <v>0</v>
      </c>
      <c r="X166" s="67" t="str">
        <f t="shared" si="13"/>
        <v/>
      </c>
      <c r="Y166" s="31"/>
      <c r="Z166" s="30" t="str">
        <f t="shared" si="14"/>
        <v/>
      </c>
    </row>
    <row r="167" spans="1:26" ht="25.5" customHeight="1" x14ac:dyDescent="0.25">
      <c r="A167" s="81"/>
      <c r="B167" s="70" t="str">
        <f t="shared" si="0"/>
        <v/>
      </c>
      <c r="J167" s="56" t="str">
        <f>IF(G167&lt;&gt;"",VLOOKUP(G167,'nhân viên sale'!$A$2:$B$1624,2,0),"")</f>
        <v/>
      </c>
      <c r="L167" s="27" t="str">
        <f t="shared" si="8"/>
        <v/>
      </c>
      <c r="M167" s="76"/>
      <c r="N167" s="46" t="str">
        <f t="shared" si="9"/>
        <v/>
      </c>
      <c r="Q167" s="28" t="str">
        <f t="shared" si="10"/>
        <v/>
      </c>
      <c r="T167" s="30">
        <f t="shared" si="11"/>
        <v>0</v>
      </c>
      <c r="U167" s="30">
        <f t="shared" si="12"/>
        <v>0</v>
      </c>
      <c r="X167" s="67" t="str">
        <f t="shared" si="13"/>
        <v/>
      </c>
      <c r="Y167" s="31"/>
      <c r="Z167" s="30" t="str">
        <f t="shared" si="14"/>
        <v/>
      </c>
    </row>
    <row r="168" spans="1:26" ht="25.5" customHeight="1" x14ac:dyDescent="0.25">
      <c r="A168" s="81"/>
      <c r="B168" s="70" t="str">
        <f t="shared" si="0"/>
        <v/>
      </c>
      <c r="J168" s="56" t="str">
        <f>IF(G168&lt;&gt;"",VLOOKUP(G168,'nhân viên sale'!$A$2:$B$1624,2,0),"")</f>
        <v/>
      </c>
      <c r="L168" s="27" t="str">
        <f t="shared" si="8"/>
        <v/>
      </c>
      <c r="M168" s="76"/>
      <c r="N168" s="46" t="str">
        <f t="shared" si="9"/>
        <v/>
      </c>
      <c r="Q168" s="28" t="str">
        <f t="shared" si="10"/>
        <v/>
      </c>
      <c r="T168" s="30">
        <f t="shared" si="11"/>
        <v>0</v>
      </c>
      <c r="U168" s="30">
        <f t="shared" si="12"/>
        <v>0</v>
      </c>
      <c r="X168" s="67" t="str">
        <f t="shared" si="13"/>
        <v/>
      </c>
      <c r="Y168" s="31"/>
      <c r="Z168" s="30" t="str">
        <f t="shared" si="14"/>
        <v/>
      </c>
    </row>
    <row r="169" spans="1:26" ht="25.5" customHeight="1" x14ac:dyDescent="0.25">
      <c r="B169" s="70" t="str">
        <f t="shared" si="0"/>
        <v/>
      </c>
      <c r="J169" s="56" t="str">
        <f>IF(G169&lt;&gt;"",VLOOKUP(G169,'nhân viên sale'!$A$2:$B$1624,2,0),"")</f>
        <v/>
      </c>
      <c r="L169" s="27" t="str">
        <f t="shared" ref="L169:L193" si="15">IF(K169&lt;&gt;"",VLOOKUP(K169,tenhang,2,0),"")</f>
        <v/>
      </c>
      <c r="N169" s="46" t="str">
        <f t="shared" ref="N169:N194" si="16">IF(K169&lt;&gt;"","K-C6","")</f>
        <v/>
      </c>
      <c r="Q169" s="28" t="str">
        <f t="shared" ref="Q169:Q193" si="17">IF(K169&lt;&gt;"",VLOOKUP(K169,tenhang,3,0),"")</f>
        <v/>
      </c>
      <c r="T169" s="30">
        <f t="shared" ref="T169:T195" si="18">IF(K169&lt;&gt;"",VLOOKUP(K169,tenhang,4,0),0)</f>
        <v>0</v>
      </c>
      <c r="U169" s="30">
        <f t="shared" ref="U169:U195" si="19">R169*T169</f>
        <v>0</v>
      </c>
      <c r="X169" s="67" t="str">
        <f t="shared" ref="X169:X194" si="20">IF(K169&lt;&gt;"",8,"")</f>
        <v/>
      </c>
      <c r="Y169" s="31"/>
      <c r="Z169" s="30" t="str">
        <f t="shared" ref="Z169:Z194" si="21">IF(K169&lt;&gt;"",ROUND(U169*X169*1%,0),"")</f>
        <v/>
      </c>
    </row>
    <row r="170" spans="1:26" ht="25.5" customHeight="1" x14ac:dyDescent="0.25">
      <c r="B170" s="70" t="str">
        <f t="shared" si="0"/>
        <v/>
      </c>
      <c r="J170" s="56" t="str">
        <f>IF(G170&lt;&gt;"",VLOOKUP(G170,'nhân viên sale'!$A$2:$B$1624,2,0),"")</f>
        <v/>
      </c>
      <c r="L170" s="27" t="str">
        <f t="shared" si="15"/>
        <v/>
      </c>
      <c r="N170" s="46" t="str">
        <f t="shared" si="16"/>
        <v/>
      </c>
      <c r="Q170" s="28" t="str">
        <f t="shared" si="17"/>
        <v/>
      </c>
      <c r="T170" s="30">
        <f t="shared" si="18"/>
        <v>0</v>
      </c>
      <c r="U170" s="30">
        <f t="shared" si="19"/>
        <v>0</v>
      </c>
      <c r="X170" s="67" t="str">
        <f t="shared" si="20"/>
        <v/>
      </c>
      <c r="Y170" s="31"/>
      <c r="Z170" s="30" t="str">
        <f t="shared" si="21"/>
        <v/>
      </c>
    </row>
    <row r="171" spans="1:26" ht="25.5" customHeight="1" x14ac:dyDescent="0.25">
      <c r="B171" s="70" t="str">
        <f t="shared" si="0"/>
        <v/>
      </c>
      <c r="J171" s="56" t="str">
        <f>IF(G171&lt;&gt;"",VLOOKUP(G171,'nhân viên sale'!$A$2:$B$1624,2,0),"")</f>
        <v/>
      </c>
      <c r="L171" s="27" t="str">
        <f t="shared" si="15"/>
        <v/>
      </c>
      <c r="N171" s="46" t="str">
        <f t="shared" si="16"/>
        <v/>
      </c>
      <c r="Q171" s="28" t="str">
        <f t="shared" si="17"/>
        <v/>
      </c>
      <c r="T171" s="30">
        <f t="shared" si="18"/>
        <v>0</v>
      </c>
      <c r="U171" s="30">
        <f t="shared" si="19"/>
        <v>0</v>
      </c>
      <c r="X171" s="67" t="str">
        <f t="shared" si="20"/>
        <v/>
      </c>
      <c r="Y171" s="31"/>
      <c r="Z171" s="30" t="str">
        <f t="shared" si="21"/>
        <v/>
      </c>
    </row>
    <row r="172" spans="1:26" ht="25.5" customHeight="1" x14ac:dyDescent="0.25">
      <c r="B172" s="70" t="str">
        <f t="shared" si="0"/>
        <v/>
      </c>
      <c r="J172" s="56" t="str">
        <f>IF(G172&lt;&gt;"",VLOOKUP(G172,'nhân viên sale'!$A$2:$B$1624,2,0),"")</f>
        <v/>
      </c>
      <c r="L172" s="27" t="str">
        <f t="shared" si="15"/>
        <v/>
      </c>
      <c r="N172" s="46" t="str">
        <f t="shared" si="16"/>
        <v/>
      </c>
      <c r="Q172" s="28" t="str">
        <f t="shared" si="17"/>
        <v/>
      </c>
      <c r="T172" s="30">
        <f t="shared" si="18"/>
        <v>0</v>
      </c>
      <c r="U172" s="30">
        <f t="shared" si="19"/>
        <v>0</v>
      </c>
      <c r="X172" s="67" t="str">
        <f t="shared" si="20"/>
        <v/>
      </c>
      <c r="Y172" s="31"/>
      <c r="Z172" s="30" t="str">
        <f t="shared" si="21"/>
        <v/>
      </c>
    </row>
    <row r="173" spans="1:26" ht="25.5" customHeight="1" x14ac:dyDescent="0.25">
      <c r="B173" s="70" t="str">
        <f t="shared" si="0"/>
        <v/>
      </c>
      <c r="J173" s="56" t="str">
        <f>IF(G173&lt;&gt;"",VLOOKUP(G173,'nhân viên sale'!$A$2:$B$1624,2,0),"")</f>
        <v/>
      </c>
      <c r="L173" s="27" t="str">
        <f t="shared" si="15"/>
        <v/>
      </c>
      <c r="N173" s="46" t="str">
        <f t="shared" si="16"/>
        <v/>
      </c>
      <c r="Q173" s="28" t="str">
        <f t="shared" si="17"/>
        <v/>
      </c>
      <c r="T173" s="30">
        <f t="shared" si="18"/>
        <v>0</v>
      </c>
      <c r="U173" s="30">
        <f t="shared" si="19"/>
        <v>0</v>
      </c>
      <c r="X173" s="67" t="str">
        <f t="shared" si="20"/>
        <v/>
      </c>
      <c r="Y173" s="31"/>
      <c r="Z173" s="30" t="str">
        <f t="shared" si="21"/>
        <v/>
      </c>
    </row>
    <row r="174" spans="1:26" ht="25.5" customHeight="1" x14ac:dyDescent="0.25">
      <c r="B174" s="70" t="str">
        <f t="shared" si="0"/>
        <v/>
      </c>
      <c r="J174" s="56" t="str">
        <f>IF(G174&lt;&gt;"",VLOOKUP(G174,'nhân viên sale'!$A$2:$B$1624,2,0),"")</f>
        <v/>
      </c>
      <c r="L174" s="27" t="str">
        <f t="shared" si="15"/>
        <v/>
      </c>
      <c r="N174" s="46" t="str">
        <f t="shared" si="16"/>
        <v/>
      </c>
      <c r="Q174" s="28" t="str">
        <f t="shared" si="17"/>
        <v/>
      </c>
      <c r="T174" s="30">
        <f t="shared" si="18"/>
        <v>0</v>
      </c>
      <c r="U174" s="30">
        <f t="shared" si="19"/>
        <v>0</v>
      </c>
      <c r="X174" s="67" t="str">
        <f t="shared" si="20"/>
        <v/>
      </c>
      <c r="Y174" s="31"/>
      <c r="Z174" s="30" t="str">
        <f t="shared" si="21"/>
        <v/>
      </c>
    </row>
    <row r="175" spans="1:26" ht="25.5" customHeight="1" x14ac:dyDescent="0.25">
      <c r="B175" s="70" t="str">
        <f t="shared" si="0"/>
        <v/>
      </c>
      <c r="J175" s="56" t="str">
        <f>IF(G175&lt;&gt;"",VLOOKUP(G175,'nhân viên sale'!$A$2:$B$1624,2,0),"")</f>
        <v/>
      </c>
      <c r="L175" s="27" t="str">
        <f t="shared" si="15"/>
        <v/>
      </c>
      <c r="N175" s="46" t="str">
        <f t="shared" si="16"/>
        <v/>
      </c>
      <c r="Q175" s="28" t="str">
        <f t="shared" si="17"/>
        <v/>
      </c>
      <c r="T175" s="30">
        <f t="shared" si="18"/>
        <v>0</v>
      </c>
      <c r="U175" s="30">
        <f t="shared" si="19"/>
        <v>0</v>
      </c>
      <c r="X175" s="67" t="str">
        <f t="shared" si="20"/>
        <v/>
      </c>
      <c r="Y175" s="31"/>
      <c r="Z175" s="30" t="str">
        <f t="shared" si="21"/>
        <v/>
      </c>
    </row>
    <row r="176" spans="1:26" ht="25.5" customHeight="1" x14ac:dyDescent="0.25">
      <c r="B176" s="70" t="str">
        <f t="shared" si="0"/>
        <v/>
      </c>
      <c r="J176" s="56" t="str">
        <f>IF(G176&lt;&gt;"",VLOOKUP(G176,'nhân viên sale'!$A$2:$B$1624,2,0),"")</f>
        <v/>
      </c>
      <c r="L176" s="27" t="str">
        <f t="shared" si="15"/>
        <v/>
      </c>
      <c r="N176" s="46" t="str">
        <f t="shared" si="16"/>
        <v/>
      </c>
      <c r="Q176" s="28" t="str">
        <f t="shared" si="17"/>
        <v/>
      </c>
      <c r="T176" s="30">
        <f t="shared" si="18"/>
        <v>0</v>
      </c>
      <c r="U176" s="30">
        <f t="shared" si="19"/>
        <v>0</v>
      </c>
      <c r="X176" s="67" t="str">
        <f t="shared" si="20"/>
        <v/>
      </c>
      <c r="Y176" s="31"/>
      <c r="Z176" s="30" t="str">
        <f t="shared" si="21"/>
        <v/>
      </c>
    </row>
    <row r="177" spans="2:26" ht="25.5" customHeight="1" x14ac:dyDescent="0.25">
      <c r="B177" s="70" t="str">
        <f t="shared" si="0"/>
        <v/>
      </c>
      <c r="J177" s="56" t="str">
        <f>IF(G177&lt;&gt;"",VLOOKUP(G177,'nhân viên sale'!$A$2:$B$1624,2,0),"")</f>
        <v/>
      </c>
      <c r="L177" s="27" t="str">
        <f t="shared" si="15"/>
        <v/>
      </c>
      <c r="N177" s="46" t="str">
        <f t="shared" si="16"/>
        <v/>
      </c>
      <c r="Q177" s="28" t="str">
        <f t="shared" si="17"/>
        <v/>
      </c>
      <c r="T177" s="30">
        <f t="shared" si="18"/>
        <v>0</v>
      </c>
      <c r="U177" s="30">
        <f t="shared" si="19"/>
        <v>0</v>
      </c>
      <c r="X177" s="67" t="str">
        <f t="shared" si="20"/>
        <v/>
      </c>
      <c r="Y177" s="31"/>
      <c r="Z177" s="30" t="str">
        <f t="shared" si="21"/>
        <v/>
      </c>
    </row>
    <row r="178" spans="2:26" ht="25.5" customHeight="1" x14ac:dyDescent="0.25">
      <c r="B178" s="70" t="str">
        <f t="shared" si="0"/>
        <v/>
      </c>
      <c r="J178" s="56" t="str">
        <f>IF(G178&lt;&gt;"",VLOOKUP(G178,'nhân viên sale'!$A$2:$B$1624,2,0),"")</f>
        <v/>
      </c>
      <c r="L178" s="27" t="str">
        <f t="shared" si="15"/>
        <v/>
      </c>
      <c r="N178" s="46" t="str">
        <f t="shared" si="16"/>
        <v/>
      </c>
      <c r="Q178" s="28" t="str">
        <f t="shared" si="17"/>
        <v/>
      </c>
      <c r="T178" s="30">
        <f t="shared" si="18"/>
        <v>0</v>
      </c>
      <c r="U178" s="30">
        <f t="shared" si="19"/>
        <v>0</v>
      </c>
      <c r="X178" s="67" t="str">
        <f t="shared" si="20"/>
        <v/>
      </c>
      <c r="Y178" s="31"/>
      <c r="Z178" s="30" t="str">
        <f t="shared" si="21"/>
        <v/>
      </c>
    </row>
    <row r="179" spans="2:26" ht="25.5" customHeight="1" x14ac:dyDescent="0.25">
      <c r="B179" s="70" t="str">
        <f t="shared" si="0"/>
        <v/>
      </c>
      <c r="J179" s="56" t="str">
        <f>IF(G179&lt;&gt;"",VLOOKUP(G179,'nhân viên sale'!$A$2:$B$1624,2,0),"")</f>
        <v/>
      </c>
      <c r="L179" s="27" t="str">
        <f t="shared" si="15"/>
        <v/>
      </c>
      <c r="N179" s="46" t="str">
        <f t="shared" si="16"/>
        <v/>
      </c>
      <c r="Q179" s="28" t="str">
        <f t="shared" si="17"/>
        <v/>
      </c>
      <c r="T179" s="30">
        <f t="shared" si="18"/>
        <v>0</v>
      </c>
      <c r="U179" s="30">
        <f t="shared" si="19"/>
        <v>0</v>
      </c>
      <c r="X179" s="67" t="str">
        <f t="shared" si="20"/>
        <v/>
      </c>
      <c r="Y179" s="31"/>
      <c r="Z179" s="30" t="str">
        <f t="shared" si="21"/>
        <v/>
      </c>
    </row>
    <row r="180" spans="2:26" ht="25.5" customHeight="1" x14ac:dyDescent="0.25">
      <c r="B180" s="70" t="str">
        <f t="shared" si="0"/>
        <v/>
      </c>
      <c r="J180" s="56" t="str">
        <f>IF(G180&lt;&gt;"",VLOOKUP(G180,'nhân viên sale'!$A$2:$B$1624,2,0),"")</f>
        <v/>
      </c>
      <c r="L180" s="27" t="str">
        <f t="shared" si="15"/>
        <v/>
      </c>
      <c r="N180" s="46" t="str">
        <f t="shared" si="16"/>
        <v/>
      </c>
      <c r="Q180" s="28" t="str">
        <f t="shared" si="17"/>
        <v/>
      </c>
      <c r="T180" s="30">
        <f t="shared" si="18"/>
        <v>0</v>
      </c>
      <c r="U180" s="30">
        <f t="shared" si="19"/>
        <v>0</v>
      </c>
      <c r="X180" s="67" t="str">
        <f t="shared" si="20"/>
        <v/>
      </c>
      <c r="Y180" s="31"/>
      <c r="Z180" s="30" t="str">
        <f t="shared" si="21"/>
        <v/>
      </c>
    </row>
    <row r="181" spans="2:26" ht="25.5" customHeight="1" x14ac:dyDescent="0.25">
      <c r="B181" s="70" t="str">
        <f t="shared" si="0"/>
        <v/>
      </c>
      <c r="J181" s="56" t="str">
        <f>IF(G181&lt;&gt;"",VLOOKUP(G181,'nhân viên sale'!$A$2:$B$1624,2,0),"")</f>
        <v/>
      </c>
      <c r="L181" s="27" t="str">
        <f t="shared" si="15"/>
        <v/>
      </c>
      <c r="N181" s="46" t="str">
        <f t="shared" si="16"/>
        <v/>
      </c>
      <c r="Q181" s="28" t="str">
        <f t="shared" si="17"/>
        <v/>
      </c>
      <c r="T181" s="30">
        <f t="shared" si="18"/>
        <v>0</v>
      </c>
      <c r="U181" s="30">
        <f t="shared" si="19"/>
        <v>0</v>
      </c>
      <c r="X181" s="67" t="str">
        <f t="shared" si="20"/>
        <v/>
      </c>
      <c r="Y181" s="31"/>
      <c r="Z181" s="30" t="str">
        <f t="shared" si="21"/>
        <v/>
      </c>
    </row>
    <row r="182" spans="2:26" ht="25.5" customHeight="1" x14ac:dyDescent="0.25">
      <c r="B182" s="70" t="str">
        <f t="shared" si="0"/>
        <v/>
      </c>
      <c r="J182" s="56" t="str">
        <f>IF(G182&lt;&gt;"",VLOOKUP(G182,'nhân viên sale'!$A$2:$B$1624,2,0),"")</f>
        <v/>
      </c>
      <c r="L182" s="27" t="str">
        <f t="shared" si="15"/>
        <v/>
      </c>
      <c r="N182" s="46" t="str">
        <f t="shared" si="16"/>
        <v/>
      </c>
      <c r="Q182" s="28" t="str">
        <f t="shared" si="17"/>
        <v/>
      </c>
      <c r="T182" s="30">
        <f t="shared" si="18"/>
        <v>0</v>
      </c>
      <c r="U182" s="30">
        <f t="shared" si="19"/>
        <v>0</v>
      </c>
      <c r="X182" s="67" t="str">
        <f t="shared" si="20"/>
        <v/>
      </c>
      <c r="Y182" s="31"/>
      <c r="Z182" s="30" t="str">
        <f t="shared" si="21"/>
        <v/>
      </c>
    </row>
    <row r="183" spans="2:26" ht="25.5" customHeight="1" x14ac:dyDescent="0.25">
      <c r="B183" s="70" t="str">
        <f t="shared" si="0"/>
        <v/>
      </c>
      <c r="J183" s="56" t="str">
        <f>IF(G183&lt;&gt;"",VLOOKUP(G183,'nhân viên sale'!$A$2:$B$1624,2,0),"")</f>
        <v/>
      </c>
      <c r="L183" s="27" t="str">
        <f t="shared" si="15"/>
        <v/>
      </c>
      <c r="N183" s="46" t="str">
        <f t="shared" si="16"/>
        <v/>
      </c>
      <c r="Q183" s="28" t="str">
        <f t="shared" si="17"/>
        <v/>
      </c>
      <c r="T183" s="30">
        <f t="shared" si="18"/>
        <v>0</v>
      </c>
      <c r="U183" s="30">
        <f t="shared" si="19"/>
        <v>0</v>
      </c>
      <c r="X183" s="67" t="str">
        <f t="shared" si="20"/>
        <v/>
      </c>
      <c r="Y183" s="31"/>
      <c r="Z183" s="30" t="str">
        <f t="shared" si="21"/>
        <v/>
      </c>
    </row>
    <row r="184" spans="2:26" ht="25.5" customHeight="1" x14ac:dyDescent="0.25">
      <c r="B184" s="70" t="str">
        <f t="shared" si="0"/>
        <v/>
      </c>
      <c r="J184" s="56" t="str">
        <f>IF(G184&lt;&gt;"",VLOOKUP(G184,'nhân viên sale'!$A$2:$B$1624,2,0),"")</f>
        <v/>
      </c>
      <c r="L184" s="27" t="str">
        <f t="shared" si="15"/>
        <v/>
      </c>
      <c r="N184" s="46" t="str">
        <f t="shared" si="16"/>
        <v/>
      </c>
      <c r="Q184" s="28" t="str">
        <f t="shared" si="17"/>
        <v/>
      </c>
      <c r="T184" s="30">
        <f t="shared" si="18"/>
        <v>0</v>
      </c>
      <c r="U184" s="30">
        <f t="shared" si="19"/>
        <v>0</v>
      </c>
      <c r="X184" s="67" t="str">
        <f t="shared" si="20"/>
        <v/>
      </c>
      <c r="Y184" s="31"/>
      <c r="Z184" s="30" t="str">
        <f t="shared" si="21"/>
        <v/>
      </c>
    </row>
    <row r="185" spans="2:26" ht="25.5" customHeight="1" x14ac:dyDescent="0.25">
      <c r="B185" s="70" t="str">
        <f t="shared" si="0"/>
        <v/>
      </c>
      <c r="J185" s="56" t="str">
        <f>IF(G185&lt;&gt;"",VLOOKUP(G185,'nhân viên sale'!$A$2:$B$1624,2,0),"")</f>
        <v/>
      </c>
      <c r="L185" s="27" t="str">
        <f t="shared" si="15"/>
        <v/>
      </c>
      <c r="N185" s="46" t="str">
        <f t="shared" si="16"/>
        <v/>
      </c>
      <c r="Q185" s="28" t="str">
        <f t="shared" si="17"/>
        <v/>
      </c>
      <c r="T185" s="30">
        <f t="shared" si="18"/>
        <v>0</v>
      </c>
      <c r="U185" s="30">
        <f t="shared" si="19"/>
        <v>0</v>
      </c>
      <c r="X185" s="67" t="str">
        <f t="shared" si="20"/>
        <v/>
      </c>
      <c r="Y185" s="31"/>
      <c r="Z185" s="30" t="str">
        <f t="shared" si="21"/>
        <v/>
      </c>
    </row>
    <row r="186" spans="2:26" ht="25.5" customHeight="1" x14ac:dyDescent="0.25">
      <c r="B186" s="70" t="str">
        <f t="shared" si="0"/>
        <v/>
      </c>
      <c r="J186" s="56" t="str">
        <f>IF(G186&lt;&gt;"",VLOOKUP(G186,'nhân viên sale'!$A$2:$B$1624,2,0),"")</f>
        <v/>
      </c>
      <c r="L186" s="27" t="str">
        <f t="shared" si="15"/>
        <v/>
      </c>
      <c r="N186" s="46" t="str">
        <f t="shared" si="16"/>
        <v/>
      </c>
      <c r="Q186" s="28" t="str">
        <f t="shared" si="17"/>
        <v/>
      </c>
      <c r="T186" s="30">
        <f t="shared" si="18"/>
        <v>0</v>
      </c>
      <c r="U186" s="30">
        <f t="shared" si="19"/>
        <v>0</v>
      </c>
      <c r="X186" s="67" t="str">
        <f t="shared" si="20"/>
        <v/>
      </c>
      <c r="Y186" s="31"/>
      <c r="Z186" s="30" t="str">
        <f t="shared" si="21"/>
        <v/>
      </c>
    </row>
    <row r="187" spans="2:26" ht="25.5" customHeight="1" x14ac:dyDescent="0.25">
      <c r="B187" s="70" t="str">
        <f t="shared" si="0"/>
        <v/>
      </c>
      <c r="J187" s="56" t="str">
        <f>IF(G187&lt;&gt;"",VLOOKUP(G187,'nhân viên sale'!$A$2:$B$1624,2,0),"")</f>
        <v/>
      </c>
      <c r="L187" s="27" t="str">
        <f t="shared" si="15"/>
        <v/>
      </c>
      <c r="N187" s="46" t="str">
        <f t="shared" si="16"/>
        <v/>
      </c>
      <c r="Q187" s="28" t="str">
        <f t="shared" si="17"/>
        <v/>
      </c>
      <c r="T187" s="30">
        <f t="shared" si="18"/>
        <v>0</v>
      </c>
      <c r="U187" s="30">
        <f t="shared" si="19"/>
        <v>0</v>
      </c>
      <c r="X187" s="67" t="str">
        <f t="shared" si="20"/>
        <v/>
      </c>
      <c r="Y187" s="31"/>
      <c r="Z187" s="30" t="str">
        <f t="shared" si="21"/>
        <v/>
      </c>
    </row>
    <row r="188" spans="2:26" ht="25.5" customHeight="1" x14ac:dyDescent="0.25">
      <c r="B188" s="70" t="str">
        <f t="shared" si="0"/>
        <v/>
      </c>
      <c r="J188" s="56" t="str">
        <f>IF(G188&lt;&gt;"",VLOOKUP(G188,'nhân viên sale'!$A$2:$B$1624,2,0),"")</f>
        <v/>
      </c>
      <c r="L188" s="27" t="str">
        <f t="shared" si="15"/>
        <v/>
      </c>
      <c r="N188" s="46" t="str">
        <f t="shared" si="16"/>
        <v/>
      </c>
      <c r="Q188" s="28" t="str">
        <f t="shared" si="17"/>
        <v/>
      </c>
      <c r="T188" s="30">
        <f t="shared" si="18"/>
        <v>0</v>
      </c>
      <c r="U188" s="30">
        <f t="shared" si="19"/>
        <v>0</v>
      </c>
      <c r="X188" s="67" t="str">
        <f t="shared" si="20"/>
        <v/>
      </c>
      <c r="Y188" s="31"/>
      <c r="Z188" s="30" t="str">
        <f t="shared" si="21"/>
        <v/>
      </c>
    </row>
    <row r="189" spans="2:26" ht="25.5" customHeight="1" x14ac:dyDescent="0.25">
      <c r="B189" s="70" t="str">
        <f t="shared" si="0"/>
        <v/>
      </c>
      <c r="J189" s="56" t="str">
        <f>IF(G189&lt;&gt;"",VLOOKUP(G189,'nhân viên sale'!$A$2:$B$1624,2,0),"")</f>
        <v/>
      </c>
      <c r="L189" s="27" t="str">
        <f t="shared" si="15"/>
        <v/>
      </c>
      <c r="N189" s="46" t="str">
        <f t="shared" si="16"/>
        <v/>
      </c>
      <c r="Q189" s="28" t="str">
        <f t="shared" si="17"/>
        <v/>
      </c>
      <c r="T189" s="30">
        <f t="shared" si="18"/>
        <v>0</v>
      </c>
      <c r="U189" s="30">
        <f t="shared" si="19"/>
        <v>0</v>
      </c>
      <c r="X189" s="67" t="str">
        <f t="shared" si="20"/>
        <v/>
      </c>
      <c r="Y189" s="31"/>
      <c r="Z189" s="30" t="str">
        <f t="shared" si="21"/>
        <v/>
      </c>
    </row>
    <row r="190" spans="2:26" ht="25.5" customHeight="1" x14ac:dyDescent="0.25">
      <c r="B190" s="70" t="str">
        <f t="shared" si="0"/>
        <v/>
      </c>
      <c r="J190" s="56" t="str">
        <f>IF(G190&lt;&gt;"",VLOOKUP(G190,'nhân viên sale'!$A$2:$B$1624,2,0),"")</f>
        <v/>
      </c>
      <c r="L190" s="27" t="str">
        <f t="shared" si="15"/>
        <v/>
      </c>
      <c r="N190" s="46" t="str">
        <f t="shared" si="16"/>
        <v/>
      </c>
      <c r="Q190" s="28" t="str">
        <f t="shared" si="17"/>
        <v/>
      </c>
      <c r="T190" s="30">
        <f t="shared" si="18"/>
        <v>0</v>
      </c>
      <c r="U190" s="30">
        <f t="shared" si="19"/>
        <v>0</v>
      </c>
      <c r="X190" s="67" t="str">
        <f t="shared" si="20"/>
        <v/>
      </c>
      <c r="Y190" s="31"/>
      <c r="Z190" s="30" t="str">
        <f t="shared" si="21"/>
        <v/>
      </c>
    </row>
    <row r="191" spans="2:26" ht="25.5" customHeight="1" x14ac:dyDescent="0.25">
      <c r="B191" s="70" t="str">
        <f t="shared" si="0"/>
        <v/>
      </c>
      <c r="J191" s="56" t="str">
        <f>IF(G191&lt;&gt;"",VLOOKUP(G191,'nhân viên sale'!$A$2:$B$1624,2,0),"")</f>
        <v/>
      </c>
      <c r="L191" s="27" t="str">
        <f t="shared" si="15"/>
        <v/>
      </c>
      <c r="N191" s="46" t="str">
        <f t="shared" si="16"/>
        <v/>
      </c>
      <c r="Q191" s="28" t="str">
        <f t="shared" si="17"/>
        <v/>
      </c>
      <c r="T191" s="30">
        <f t="shared" si="18"/>
        <v>0</v>
      </c>
      <c r="U191" s="30">
        <f t="shared" si="19"/>
        <v>0</v>
      </c>
      <c r="X191" s="67" t="str">
        <f t="shared" si="20"/>
        <v/>
      </c>
      <c r="Y191" s="31"/>
      <c r="Z191" s="30" t="str">
        <f t="shared" si="21"/>
        <v/>
      </c>
    </row>
    <row r="192" spans="2:26" ht="25.5" customHeight="1" x14ac:dyDescent="0.25">
      <c r="B192" s="70" t="str">
        <f t="shared" si="0"/>
        <v/>
      </c>
      <c r="J192" s="56" t="str">
        <f>IF(G192&lt;&gt;"",VLOOKUP(G192,'nhân viên sale'!$A$2:$B$1624,2,0),"")</f>
        <v/>
      </c>
      <c r="L192" s="27" t="str">
        <f t="shared" si="15"/>
        <v/>
      </c>
      <c r="N192" s="46" t="str">
        <f t="shared" si="16"/>
        <v/>
      </c>
      <c r="Q192" s="28" t="str">
        <f t="shared" si="17"/>
        <v/>
      </c>
      <c r="T192" s="30">
        <f t="shared" si="18"/>
        <v>0</v>
      </c>
      <c r="U192" s="30">
        <f t="shared" si="19"/>
        <v>0</v>
      </c>
      <c r="X192" s="67" t="str">
        <f t="shared" si="20"/>
        <v/>
      </c>
      <c r="Y192" s="31"/>
      <c r="Z192" s="30" t="str">
        <f t="shared" si="21"/>
        <v/>
      </c>
    </row>
    <row r="193" spans="2:26" ht="25.5" customHeight="1" x14ac:dyDescent="0.25">
      <c r="B193" s="70" t="str">
        <f t="shared" si="0"/>
        <v/>
      </c>
      <c r="J193" s="56" t="str">
        <f>IF(G193&lt;&gt;"",VLOOKUP(G193,'nhân viên sale'!$A$2:$B$1624,2,0),"")</f>
        <v/>
      </c>
      <c r="L193" s="27" t="str">
        <f t="shared" si="15"/>
        <v/>
      </c>
      <c r="N193" s="46" t="str">
        <f t="shared" si="16"/>
        <v/>
      </c>
      <c r="Q193" s="28" t="str">
        <f t="shared" si="17"/>
        <v/>
      </c>
      <c r="T193" s="30">
        <f t="shared" si="18"/>
        <v>0</v>
      </c>
      <c r="U193" s="30">
        <f t="shared" si="19"/>
        <v>0</v>
      </c>
      <c r="X193" s="67" t="str">
        <f t="shared" si="20"/>
        <v/>
      </c>
      <c r="Y193" s="31"/>
      <c r="Z193" s="30" t="str">
        <f t="shared" si="21"/>
        <v/>
      </c>
    </row>
    <row r="194" spans="2:26" ht="25.5" customHeight="1" x14ac:dyDescent="0.25">
      <c r="B194" s="70" t="str">
        <f t="shared" si="0"/>
        <v/>
      </c>
      <c r="J194" s="56" t="str">
        <f>IF(G194&lt;&gt;"",VLOOKUP(G194,'nhân viên sale'!$A$2:$B$1624,2,0),"")</f>
        <v/>
      </c>
      <c r="L194" s="27" t="str">
        <f t="shared" ref="L194:L257" si="22">IF(K194&lt;&gt;"",VLOOKUP(K194,tenhang,2,0),"")</f>
        <v/>
      </c>
      <c r="N194" s="46" t="str">
        <f t="shared" si="16"/>
        <v/>
      </c>
      <c r="Q194" s="28" t="str">
        <f t="shared" ref="Q194:Q257" si="23">IF(K194&lt;&gt;"",VLOOKUP(K194,tenhang,3,0),"")</f>
        <v/>
      </c>
      <c r="T194" s="30">
        <f t="shared" si="18"/>
        <v>0</v>
      </c>
      <c r="U194" s="30">
        <f t="shared" si="19"/>
        <v>0</v>
      </c>
      <c r="X194" s="67" t="str">
        <f t="shared" si="20"/>
        <v/>
      </c>
      <c r="Y194" s="31"/>
      <c r="Z194" s="30" t="str">
        <f t="shared" si="21"/>
        <v/>
      </c>
    </row>
    <row r="195" spans="2:26" ht="25.5" customHeight="1" x14ac:dyDescent="0.25">
      <c r="B195" s="70" t="str">
        <f t="shared" ref="B195:B258" si="24">IF(I195&lt;&gt;"",IF(LEN(I195)&gt;9,LEFT(I195,10),"sai PO"),"")</f>
        <v/>
      </c>
      <c r="J195" s="56" t="str">
        <f>IF(G195&lt;&gt;"",VLOOKUP(G195,'nhân viên sale'!$A$2:$B$1624,2,0),"")</f>
        <v/>
      </c>
      <c r="L195" s="27" t="str">
        <f t="shared" si="22"/>
        <v/>
      </c>
      <c r="N195" s="46" t="str">
        <f t="shared" ref="N195:N258" si="25">IF(K195&lt;&gt;"","K-C6","")</f>
        <v/>
      </c>
      <c r="Q195" s="28" t="str">
        <f t="shared" si="23"/>
        <v/>
      </c>
      <c r="T195" s="30">
        <f t="shared" si="18"/>
        <v>0</v>
      </c>
      <c r="U195" s="30">
        <f t="shared" si="19"/>
        <v>0</v>
      </c>
      <c r="X195" s="67" t="str">
        <f t="shared" ref="X195:X258" si="26">IF(K195&lt;&gt;"",8,"")</f>
        <v/>
      </c>
      <c r="Y195" s="31"/>
      <c r="Z195" s="30" t="str">
        <f t="shared" ref="Z195:Z258" si="27">IF(K195&lt;&gt;"",ROUND(U195*X195*1%,0),"")</f>
        <v/>
      </c>
    </row>
    <row r="196" spans="2:26" ht="25.5" customHeight="1" x14ac:dyDescent="0.25">
      <c r="B196" s="70" t="str">
        <f t="shared" si="24"/>
        <v/>
      </c>
      <c r="J196" s="56" t="str">
        <f>IF(G196&lt;&gt;"",VLOOKUP(G196,'nhân viên sale'!$A$2:$B$1624,2,0),"")</f>
        <v/>
      </c>
      <c r="L196" s="27" t="str">
        <f t="shared" si="22"/>
        <v/>
      </c>
      <c r="N196" s="46" t="str">
        <f t="shared" si="25"/>
        <v/>
      </c>
      <c r="Q196" s="28" t="str">
        <f t="shared" si="23"/>
        <v/>
      </c>
      <c r="T196" s="30">
        <f t="shared" ref="T196:T259" si="28">IF(K196&lt;&gt;"",VLOOKUP(K196,tenhang,4,0),0)</f>
        <v>0</v>
      </c>
      <c r="U196" s="30">
        <f t="shared" ref="U196:U259" si="29">R196*T196</f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70" t="str">
        <f t="shared" si="24"/>
        <v/>
      </c>
      <c r="J197" s="56" t="str">
        <f>IF(G197&lt;&gt;"",VLOOKUP(G197,'nhân viên sale'!$A$2:$B$1624,2,0),"")</f>
        <v/>
      </c>
      <c r="L197" s="27" t="str">
        <f t="shared" si="22"/>
        <v/>
      </c>
      <c r="N197" s="46" t="str">
        <f t="shared" si="25"/>
        <v/>
      </c>
      <c r="Q197" s="28" t="str">
        <f t="shared" si="23"/>
        <v/>
      </c>
      <c r="T197" s="30">
        <f t="shared" si="28"/>
        <v>0</v>
      </c>
      <c r="U197" s="30">
        <f t="shared" si="29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70" t="str">
        <f t="shared" si="24"/>
        <v/>
      </c>
      <c r="J198" s="56" t="str">
        <f>IF(G198&lt;&gt;"",VLOOKUP(G198,'nhân viên sale'!$A$2:$B$1624,2,0),"")</f>
        <v/>
      </c>
      <c r="L198" s="27" t="str">
        <f t="shared" si="22"/>
        <v/>
      </c>
      <c r="N198" s="46" t="str">
        <f t="shared" si="25"/>
        <v/>
      </c>
      <c r="Q198" s="28" t="str">
        <f t="shared" si="23"/>
        <v/>
      </c>
      <c r="T198" s="30">
        <f t="shared" si="28"/>
        <v>0</v>
      </c>
      <c r="U198" s="30">
        <f t="shared" si="29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70" t="str">
        <f t="shared" si="24"/>
        <v/>
      </c>
      <c r="J199" s="56" t="str">
        <f>IF(G199&lt;&gt;"",VLOOKUP(G199,'nhân viên sale'!$A$2:$B$1624,2,0),"")</f>
        <v/>
      </c>
      <c r="L199" s="27" t="str">
        <f t="shared" si="22"/>
        <v/>
      </c>
      <c r="N199" s="46" t="str">
        <f t="shared" si="25"/>
        <v/>
      </c>
      <c r="Q199" s="28" t="str">
        <f t="shared" si="23"/>
        <v/>
      </c>
      <c r="T199" s="30">
        <f t="shared" si="28"/>
        <v>0</v>
      </c>
      <c r="U199" s="30">
        <f t="shared" si="29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70" t="str">
        <f t="shared" si="24"/>
        <v/>
      </c>
      <c r="J200" s="56" t="str">
        <f>IF(G200&lt;&gt;"",VLOOKUP(G200,'nhân viên sale'!$A$2:$B$1624,2,0),"")</f>
        <v/>
      </c>
      <c r="L200" s="27" t="str">
        <f t="shared" si="22"/>
        <v/>
      </c>
      <c r="N200" s="46" t="str">
        <f t="shared" si="25"/>
        <v/>
      </c>
      <c r="Q200" s="28" t="str">
        <f t="shared" si="23"/>
        <v/>
      </c>
      <c r="T200" s="30">
        <f t="shared" si="28"/>
        <v>0</v>
      </c>
      <c r="U200" s="30">
        <f t="shared" si="29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70" t="str">
        <f t="shared" si="24"/>
        <v/>
      </c>
      <c r="J201" s="56" t="str">
        <f>IF(G201&lt;&gt;"",VLOOKUP(G201,'nhân viên sale'!$A$2:$B$1624,2,0),"")</f>
        <v/>
      </c>
      <c r="L201" s="27" t="str">
        <f t="shared" si="22"/>
        <v/>
      </c>
      <c r="N201" s="46" t="str">
        <f t="shared" si="25"/>
        <v/>
      </c>
      <c r="Q201" s="28" t="str">
        <f t="shared" si="23"/>
        <v/>
      </c>
      <c r="T201" s="30">
        <f t="shared" si="28"/>
        <v>0</v>
      </c>
      <c r="U201" s="30">
        <f t="shared" si="29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70" t="str">
        <f t="shared" si="24"/>
        <v/>
      </c>
      <c r="J202" s="56" t="str">
        <f>IF(G202&lt;&gt;"",VLOOKUP(G202,'nhân viên sale'!$A$2:$B$1624,2,0),"")</f>
        <v/>
      </c>
      <c r="L202" s="27" t="str">
        <f t="shared" si="22"/>
        <v/>
      </c>
      <c r="N202" s="46" t="str">
        <f t="shared" si="25"/>
        <v/>
      </c>
      <c r="Q202" s="28" t="str">
        <f t="shared" si="23"/>
        <v/>
      </c>
      <c r="T202" s="30">
        <f t="shared" si="28"/>
        <v>0</v>
      </c>
      <c r="U202" s="30">
        <f t="shared" si="29"/>
        <v>0</v>
      </c>
      <c r="X202" s="67" t="str">
        <f t="shared" si="26"/>
        <v/>
      </c>
      <c r="Y202" s="31"/>
      <c r="Z202" s="30" t="str">
        <f t="shared" si="27"/>
        <v/>
      </c>
    </row>
    <row r="203" spans="2:26" ht="25.5" customHeight="1" x14ac:dyDescent="0.25">
      <c r="B203" s="70" t="str">
        <f t="shared" si="24"/>
        <v/>
      </c>
      <c r="J203" s="56" t="str">
        <f>IF(G203&lt;&gt;"",VLOOKUP(G203,'nhân viên sale'!$A$2:$B$1624,2,0),"")</f>
        <v/>
      </c>
      <c r="L203" s="27" t="str">
        <f t="shared" si="22"/>
        <v/>
      </c>
      <c r="N203" s="46" t="str">
        <f t="shared" si="25"/>
        <v/>
      </c>
      <c r="Q203" s="28" t="str">
        <f t="shared" si="23"/>
        <v/>
      </c>
      <c r="T203" s="30">
        <f t="shared" si="28"/>
        <v>0</v>
      </c>
      <c r="U203" s="30">
        <f t="shared" si="29"/>
        <v>0</v>
      </c>
      <c r="X203" s="67" t="str">
        <f t="shared" si="26"/>
        <v/>
      </c>
      <c r="Y203" s="31"/>
      <c r="Z203" s="30" t="str">
        <f t="shared" si="27"/>
        <v/>
      </c>
    </row>
    <row r="204" spans="2:26" ht="25.5" customHeight="1" x14ac:dyDescent="0.25">
      <c r="B204" s="70" t="str">
        <f t="shared" si="24"/>
        <v/>
      </c>
      <c r="J204" s="56" t="str">
        <f>IF(G204&lt;&gt;"",VLOOKUP(G204,'nhân viên sale'!$A$2:$B$1624,2,0),"")</f>
        <v/>
      </c>
      <c r="L204" s="27" t="str">
        <f t="shared" si="22"/>
        <v/>
      </c>
      <c r="N204" s="46" t="str">
        <f t="shared" si="25"/>
        <v/>
      </c>
      <c r="Q204" s="28" t="str">
        <f t="shared" si="23"/>
        <v/>
      </c>
      <c r="T204" s="30">
        <f t="shared" si="28"/>
        <v>0</v>
      </c>
      <c r="U204" s="30">
        <f t="shared" si="29"/>
        <v>0</v>
      </c>
      <c r="X204" s="67" t="str">
        <f t="shared" si="26"/>
        <v/>
      </c>
      <c r="Y204" s="31"/>
      <c r="Z204" s="30" t="str">
        <f t="shared" si="27"/>
        <v/>
      </c>
    </row>
    <row r="205" spans="2:26" ht="25.5" customHeight="1" x14ac:dyDescent="0.25">
      <c r="B205" s="70" t="str">
        <f t="shared" si="24"/>
        <v/>
      </c>
      <c r="J205" s="56" t="str">
        <f>IF(G205&lt;&gt;"",VLOOKUP(G205,'nhân viên sale'!$A$2:$B$1624,2,0),"")</f>
        <v/>
      </c>
      <c r="L205" s="27" t="str">
        <f t="shared" si="22"/>
        <v/>
      </c>
      <c r="N205" s="46" t="str">
        <f t="shared" si="25"/>
        <v/>
      </c>
      <c r="Q205" s="28" t="str">
        <f t="shared" si="23"/>
        <v/>
      </c>
      <c r="T205" s="30">
        <f t="shared" si="28"/>
        <v>0</v>
      </c>
      <c r="U205" s="30">
        <f t="shared" si="29"/>
        <v>0</v>
      </c>
      <c r="X205" s="67" t="str">
        <f t="shared" si="26"/>
        <v/>
      </c>
      <c r="Y205" s="31"/>
      <c r="Z205" s="30" t="str">
        <f t="shared" si="27"/>
        <v/>
      </c>
    </row>
    <row r="206" spans="2:26" ht="25.5" customHeight="1" x14ac:dyDescent="0.25">
      <c r="B206" s="70" t="str">
        <f t="shared" si="24"/>
        <v/>
      </c>
      <c r="J206" s="56" t="str">
        <f>IF(G206&lt;&gt;"",VLOOKUP(G206,'nhân viên sale'!$A$2:$B$1624,2,0),"")</f>
        <v/>
      </c>
      <c r="L206" s="27" t="str">
        <f t="shared" si="22"/>
        <v/>
      </c>
      <c r="N206" s="46" t="str">
        <f t="shared" si="25"/>
        <v/>
      </c>
      <c r="Q206" s="28" t="str">
        <f t="shared" si="23"/>
        <v/>
      </c>
      <c r="T206" s="30">
        <f t="shared" si="28"/>
        <v>0</v>
      </c>
      <c r="U206" s="30">
        <f t="shared" si="29"/>
        <v>0</v>
      </c>
      <c r="X206" s="67" t="str">
        <f t="shared" si="26"/>
        <v/>
      </c>
      <c r="Y206" s="31"/>
      <c r="Z206" s="30" t="str">
        <f t="shared" si="27"/>
        <v/>
      </c>
    </row>
    <row r="207" spans="2:26" ht="25.5" customHeight="1" x14ac:dyDescent="0.25">
      <c r="B207" s="70" t="str">
        <f t="shared" si="24"/>
        <v/>
      </c>
      <c r="J207" s="56" t="str">
        <f>IF(G207&lt;&gt;"",VLOOKUP(G207,'nhân viên sale'!$A$2:$B$1624,2,0),"")</f>
        <v/>
      </c>
      <c r="L207" s="27" t="str">
        <f t="shared" si="22"/>
        <v/>
      </c>
      <c r="N207" s="46" t="str">
        <f t="shared" si="25"/>
        <v/>
      </c>
      <c r="Q207" s="28" t="str">
        <f t="shared" si="23"/>
        <v/>
      </c>
      <c r="T207" s="30">
        <f t="shared" si="28"/>
        <v>0</v>
      </c>
      <c r="U207" s="30">
        <f t="shared" si="29"/>
        <v>0</v>
      </c>
      <c r="X207" s="67" t="str">
        <f t="shared" si="26"/>
        <v/>
      </c>
      <c r="Y207" s="31"/>
      <c r="Z207" s="30" t="str">
        <f t="shared" si="27"/>
        <v/>
      </c>
    </row>
    <row r="208" spans="2:26" ht="25.5" customHeight="1" x14ac:dyDescent="0.25">
      <c r="B208" s="70" t="str">
        <f t="shared" si="24"/>
        <v/>
      </c>
      <c r="J208" s="56" t="str">
        <f>IF(G208&lt;&gt;"",VLOOKUP(G208,'nhân viên sale'!$A$2:$B$1624,2,0),"")</f>
        <v/>
      </c>
      <c r="L208" s="27" t="str">
        <f t="shared" si="22"/>
        <v/>
      </c>
      <c r="N208" s="46" t="str">
        <f t="shared" si="25"/>
        <v/>
      </c>
      <c r="Q208" s="28" t="str">
        <f t="shared" si="23"/>
        <v/>
      </c>
      <c r="T208" s="30">
        <f t="shared" si="28"/>
        <v>0</v>
      </c>
      <c r="U208" s="30">
        <f t="shared" si="29"/>
        <v>0</v>
      </c>
      <c r="X208" s="67" t="str">
        <f t="shared" si="26"/>
        <v/>
      </c>
      <c r="Y208" s="31"/>
      <c r="Z208" s="30" t="str">
        <f t="shared" si="27"/>
        <v/>
      </c>
    </row>
    <row r="209" spans="2:26" ht="25.5" customHeight="1" x14ac:dyDescent="0.25">
      <c r="B209" s="70" t="str">
        <f t="shared" si="24"/>
        <v/>
      </c>
      <c r="J209" s="56" t="str">
        <f>IF(G209&lt;&gt;"",VLOOKUP(G209,'nhân viên sale'!$A$2:$B$1624,2,0),"")</f>
        <v/>
      </c>
      <c r="L209" s="27" t="str">
        <f t="shared" si="22"/>
        <v/>
      </c>
      <c r="N209" s="46" t="str">
        <f t="shared" si="25"/>
        <v/>
      </c>
      <c r="Q209" s="28" t="str">
        <f t="shared" si="23"/>
        <v/>
      </c>
      <c r="T209" s="30">
        <f t="shared" si="28"/>
        <v>0</v>
      </c>
      <c r="U209" s="30">
        <f t="shared" si="29"/>
        <v>0</v>
      </c>
      <c r="X209" s="67" t="str">
        <f t="shared" si="26"/>
        <v/>
      </c>
      <c r="Y209" s="31"/>
      <c r="Z209" s="30" t="str">
        <f t="shared" si="27"/>
        <v/>
      </c>
    </row>
    <row r="210" spans="2:26" ht="25.5" customHeight="1" x14ac:dyDescent="0.25">
      <c r="B210" s="70" t="str">
        <f t="shared" si="24"/>
        <v/>
      </c>
      <c r="J210" s="56" t="str">
        <f>IF(G210&lt;&gt;"",VLOOKUP(G210,'nhân viên sale'!$A$2:$B$1624,2,0),"")</f>
        <v/>
      </c>
      <c r="L210" s="27" t="str">
        <f t="shared" si="22"/>
        <v/>
      </c>
      <c r="N210" s="46" t="str">
        <f t="shared" si="25"/>
        <v/>
      </c>
      <c r="Q210" s="28" t="str">
        <f t="shared" si="23"/>
        <v/>
      </c>
      <c r="T210" s="30">
        <f t="shared" si="28"/>
        <v>0</v>
      </c>
      <c r="U210" s="30">
        <f t="shared" si="29"/>
        <v>0</v>
      </c>
      <c r="X210" s="67" t="str">
        <f t="shared" si="26"/>
        <v/>
      </c>
      <c r="Y210" s="31"/>
      <c r="Z210" s="30" t="str">
        <f t="shared" si="27"/>
        <v/>
      </c>
    </row>
    <row r="211" spans="2:26" ht="25.5" customHeight="1" x14ac:dyDescent="0.25">
      <c r="B211" s="70" t="str">
        <f t="shared" si="24"/>
        <v/>
      </c>
      <c r="J211" s="56" t="str">
        <f>IF(G211&lt;&gt;"",VLOOKUP(G211,'nhân viên sale'!$A$2:$B$1624,2,0),"")</f>
        <v/>
      </c>
      <c r="L211" s="27" t="str">
        <f t="shared" si="22"/>
        <v/>
      </c>
      <c r="N211" s="46" t="str">
        <f t="shared" si="25"/>
        <v/>
      </c>
      <c r="Q211" s="28" t="str">
        <f t="shared" si="23"/>
        <v/>
      </c>
      <c r="T211" s="30">
        <f t="shared" si="28"/>
        <v>0</v>
      </c>
      <c r="U211" s="30">
        <f t="shared" si="29"/>
        <v>0</v>
      </c>
      <c r="X211" s="67" t="str">
        <f t="shared" si="26"/>
        <v/>
      </c>
      <c r="Y211" s="31"/>
      <c r="Z211" s="30" t="str">
        <f t="shared" si="27"/>
        <v/>
      </c>
    </row>
    <row r="212" spans="2:26" ht="25.5" customHeight="1" x14ac:dyDescent="0.25">
      <c r="B212" s="70" t="str">
        <f t="shared" si="24"/>
        <v/>
      </c>
      <c r="J212" s="56" t="str">
        <f>IF(G212&lt;&gt;"",VLOOKUP(G212,'nhân viên sale'!$A$2:$B$1624,2,0),"")</f>
        <v/>
      </c>
      <c r="L212" s="27" t="str">
        <f t="shared" si="22"/>
        <v/>
      </c>
      <c r="N212" s="46" t="str">
        <f t="shared" si="25"/>
        <v/>
      </c>
      <c r="Q212" s="28" t="str">
        <f t="shared" si="23"/>
        <v/>
      </c>
      <c r="T212" s="30">
        <f t="shared" si="28"/>
        <v>0</v>
      </c>
      <c r="U212" s="30">
        <f t="shared" si="29"/>
        <v>0</v>
      </c>
      <c r="X212" s="67" t="str">
        <f t="shared" si="26"/>
        <v/>
      </c>
      <c r="Y212" s="31"/>
      <c r="Z212" s="30" t="str">
        <f t="shared" si="27"/>
        <v/>
      </c>
    </row>
    <row r="213" spans="2:26" ht="25.5" customHeight="1" x14ac:dyDescent="0.25">
      <c r="B213" s="70" t="str">
        <f t="shared" si="24"/>
        <v/>
      </c>
      <c r="J213" s="56" t="str">
        <f>IF(G213&lt;&gt;"",VLOOKUP(G213,'nhân viên sale'!$A$2:$B$1624,2,0),"")</f>
        <v/>
      </c>
      <c r="L213" s="27" t="str">
        <f t="shared" si="22"/>
        <v/>
      </c>
      <c r="N213" s="46" t="str">
        <f t="shared" si="25"/>
        <v/>
      </c>
      <c r="Q213" s="28" t="str">
        <f t="shared" si="23"/>
        <v/>
      </c>
      <c r="T213" s="30">
        <f t="shared" si="28"/>
        <v>0</v>
      </c>
      <c r="U213" s="30">
        <f t="shared" si="29"/>
        <v>0</v>
      </c>
      <c r="X213" s="67" t="str">
        <f t="shared" si="26"/>
        <v/>
      </c>
      <c r="Y213" s="31"/>
      <c r="Z213" s="30" t="str">
        <f t="shared" si="27"/>
        <v/>
      </c>
    </row>
    <row r="214" spans="2:26" ht="25.5" customHeight="1" x14ac:dyDescent="0.25">
      <c r="B214" s="70" t="str">
        <f t="shared" si="24"/>
        <v/>
      </c>
      <c r="J214" s="56" t="str">
        <f>IF(G214&lt;&gt;"",VLOOKUP(G214,'nhân viên sale'!$A$2:$B$1624,2,0),"")</f>
        <v/>
      </c>
      <c r="L214" s="27" t="str">
        <f t="shared" si="22"/>
        <v/>
      </c>
      <c r="N214" s="46" t="str">
        <f t="shared" si="25"/>
        <v/>
      </c>
      <c r="Q214" s="28" t="str">
        <f t="shared" si="23"/>
        <v/>
      </c>
      <c r="T214" s="30">
        <f t="shared" si="28"/>
        <v>0</v>
      </c>
      <c r="U214" s="30">
        <f t="shared" si="29"/>
        <v>0</v>
      </c>
      <c r="X214" s="67" t="str">
        <f t="shared" si="26"/>
        <v/>
      </c>
      <c r="Y214" s="31"/>
      <c r="Z214" s="30" t="str">
        <f t="shared" si="27"/>
        <v/>
      </c>
    </row>
    <row r="215" spans="2:26" ht="25.5" customHeight="1" x14ac:dyDescent="0.25">
      <c r="B215" s="70" t="str">
        <f t="shared" si="24"/>
        <v/>
      </c>
      <c r="J215" s="56" t="str">
        <f>IF(G215&lt;&gt;"",VLOOKUP(G215,'nhân viên sale'!$A$2:$B$1624,2,0),"")</f>
        <v/>
      </c>
      <c r="L215" s="27" t="str">
        <f t="shared" si="22"/>
        <v/>
      </c>
      <c r="N215" s="46" t="str">
        <f t="shared" si="25"/>
        <v/>
      </c>
      <c r="Q215" s="28" t="str">
        <f t="shared" si="23"/>
        <v/>
      </c>
      <c r="T215" s="30">
        <f t="shared" si="28"/>
        <v>0</v>
      </c>
      <c r="U215" s="30">
        <f t="shared" si="29"/>
        <v>0</v>
      </c>
      <c r="X215" s="67" t="str">
        <f t="shared" si="26"/>
        <v/>
      </c>
      <c r="Y215" s="31"/>
      <c r="Z215" s="30" t="str">
        <f t="shared" si="27"/>
        <v/>
      </c>
    </row>
    <row r="216" spans="2:26" ht="25.5" customHeight="1" x14ac:dyDescent="0.25">
      <c r="B216" s="70" t="str">
        <f t="shared" si="24"/>
        <v/>
      </c>
      <c r="J216" s="56" t="str">
        <f>IF(G216&lt;&gt;"",VLOOKUP(G216,'nhân viên sale'!$A$2:$B$1624,2,0),"")</f>
        <v/>
      </c>
      <c r="L216" s="27" t="str">
        <f t="shared" si="22"/>
        <v/>
      </c>
      <c r="N216" s="46" t="str">
        <f t="shared" si="25"/>
        <v/>
      </c>
      <c r="Q216" s="28" t="str">
        <f t="shared" si="23"/>
        <v/>
      </c>
      <c r="T216" s="30">
        <f t="shared" si="28"/>
        <v>0</v>
      </c>
      <c r="U216" s="30">
        <f t="shared" si="29"/>
        <v>0</v>
      </c>
      <c r="X216" s="67" t="str">
        <f t="shared" si="26"/>
        <v/>
      </c>
      <c r="Y216" s="31"/>
      <c r="Z216" s="30" t="str">
        <f t="shared" si="27"/>
        <v/>
      </c>
    </row>
    <row r="217" spans="2:26" ht="25.5" customHeight="1" x14ac:dyDescent="0.25">
      <c r="B217" s="70" t="str">
        <f t="shared" si="24"/>
        <v/>
      </c>
      <c r="J217" s="56" t="str">
        <f>IF(G217&lt;&gt;"",VLOOKUP(G217,'nhân viên sale'!$A$2:$B$1624,2,0),"")</f>
        <v/>
      </c>
      <c r="L217" s="27" t="str">
        <f t="shared" si="22"/>
        <v/>
      </c>
      <c r="N217" s="46" t="str">
        <f t="shared" si="25"/>
        <v/>
      </c>
      <c r="Q217" s="28" t="str">
        <f t="shared" si="23"/>
        <v/>
      </c>
      <c r="T217" s="30">
        <f t="shared" si="28"/>
        <v>0</v>
      </c>
      <c r="U217" s="30">
        <f t="shared" si="29"/>
        <v>0</v>
      </c>
      <c r="X217" s="67" t="str">
        <f t="shared" si="26"/>
        <v/>
      </c>
      <c r="Y217" s="31"/>
      <c r="Z217" s="30" t="str">
        <f t="shared" si="27"/>
        <v/>
      </c>
    </row>
    <row r="218" spans="2:26" ht="25.5" customHeight="1" x14ac:dyDescent="0.25">
      <c r="B218" s="70" t="str">
        <f t="shared" si="24"/>
        <v/>
      </c>
      <c r="J218" s="56" t="str">
        <f>IF(G218&lt;&gt;"",VLOOKUP(G218,'nhân viên sale'!$A$2:$B$1624,2,0),"")</f>
        <v/>
      </c>
      <c r="L218" s="27" t="str">
        <f t="shared" si="22"/>
        <v/>
      </c>
      <c r="N218" s="46" t="str">
        <f t="shared" si="25"/>
        <v/>
      </c>
      <c r="Q218" s="28" t="str">
        <f t="shared" si="23"/>
        <v/>
      </c>
      <c r="T218" s="30">
        <f t="shared" si="28"/>
        <v>0</v>
      </c>
      <c r="U218" s="30">
        <f t="shared" si="29"/>
        <v>0</v>
      </c>
      <c r="X218" s="67" t="str">
        <f t="shared" si="26"/>
        <v/>
      </c>
      <c r="Y218" s="31"/>
      <c r="Z218" s="30" t="str">
        <f t="shared" si="27"/>
        <v/>
      </c>
    </row>
    <row r="219" spans="2:26" ht="25.5" customHeight="1" x14ac:dyDescent="0.25">
      <c r="B219" s="70" t="str">
        <f t="shared" si="24"/>
        <v/>
      </c>
      <c r="J219" s="56" t="str">
        <f>IF(G219&lt;&gt;"",VLOOKUP(G219,'nhân viên sale'!$A$2:$B$1624,2,0),"")</f>
        <v/>
      </c>
      <c r="L219" s="27" t="str">
        <f t="shared" si="22"/>
        <v/>
      </c>
      <c r="N219" s="46" t="str">
        <f t="shared" si="25"/>
        <v/>
      </c>
      <c r="Q219" s="28" t="str">
        <f t="shared" si="23"/>
        <v/>
      </c>
      <c r="T219" s="30">
        <f t="shared" si="28"/>
        <v>0</v>
      </c>
      <c r="U219" s="30">
        <f t="shared" si="29"/>
        <v>0</v>
      </c>
      <c r="X219" s="67" t="str">
        <f t="shared" si="26"/>
        <v/>
      </c>
      <c r="Y219" s="31"/>
      <c r="Z219" s="30" t="str">
        <f t="shared" si="27"/>
        <v/>
      </c>
    </row>
    <row r="220" spans="2:26" ht="25.5" customHeight="1" x14ac:dyDescent="0.25">
      <c r="B220" s="70" t="str">
        <f t="shared" si="24"/>
        <v/>
      </c>
      <c r="J220" s="56" t="str">
        <f>IF(G220&lt;&gt;"",VLOOKUP(G220,'nhân viên sale'!$A$2:$B$1624,2,0),"")</f>
        <v/>
      </c>
      <c r="L220" s="27" t="str">
        <f t="shared" si="22"/>
        <v/>
      </c>
      <c r="N220" s="46" t="str">
        <f t="shared" si="25"/>
        <v/>
      </c>
      <c r="Q220" s="28" t="str">
        <f t="shared" si="23"/>
        <v/>
      </c>
      <c r="T220" s="30">
        <f t="shared" si="28"/>
        <v>0</v>
      </c>
      <c r="U220" s="30">
        <f t="shared" si="29"/>
        <v>0</v>
      </c>
      <c r="X220" s="67" t="str">
        <f t="shared" si="26"/>
        <v/>
      </c>
      <c r="Y220" s="31"/>
      <c r="Z220" s="30" t="str">
        <f t="shared" si="27"/>
        <v/>
      </c>
    </row>
    <row r="221" spans="2:26" ht="25.5" customHeight="1" x14ac:dyDescent="0.25">
      <c r="B221" s="70" t="str">
        <f t="shared" si="24"/>
        <v/>
      </c>
      <c r="J221" s="56" t="str">
        <f>IF(G221&lt;&gt;"",VLOOKUP(G221,'nhân viên sale'!$A$2:$B$1624,2,0),"")</f>
        <v/>
      </c>
      <c r="L221" s="27" t="str">
        <f t="shared" si="22"/>
        <v/>
      </c>
      <c r="N221" s="46" t="str">
        <f t="shared" si="25"/>
        <v/>
      </c>
      <c r="Q221" s="28" t="str">
        <f t="shared" si="23"/>
        <v/>
      </c>
      <c r="T221" s="30">
        <f t="shared" si="28"/>
        <v>0</v>
      </c>
      <c r="U221" s="30">
        <f t="shared" si="29"/>
        <v>0</v>
      </c>
      <c r="X221" s="67" t="str">
        <f t="shared" si="26"/>
        <v/>
      </c>
      <c r="Y221" s="31"/>
      <c r="Z221" s="30" t="str">
        <f t="shared" si="27"/>
        <v/>
      </c>
    </row>
    <row r="222" spans="2:26" ht="25.5" customHeight="1" x14ac:dyDescent="0.25">
      <c r="B222" s="70" t="str">
        <f t="shared" si="24"/>
        <v/>
      </c>
      <c r="J222" s="56" t="str">
        <f>IF(G222&lt;&gt;"",VLOOKUP(G222,'nhân viên sale'!$A$2:$B$1624,2,0),"")</f>
        <v/>
      </c>
      <c r="L222" s="27" t="str">
        <f t="shared" si="22"/>
        <v/>
      </c>
      <c r="N222" s="46" t="str">
        <f t="shared" si="25"/>
        <v/>
      </c>
      <c r="Q222" s="28" t="str">
        <f t="shared" si="23"/>
        <v/>
      </c>
      <c r="T222" s="30">
        <f t="shared" si="28"/>
        <v>0</v>
      </c>
      <c r="U222" s="30">
        <f t="shared" si="29"/>
        <v>0</v>
      </c>
      <c r="X222" s="67" t="str">
        <f t="shared" si="26"/>
        <v/>
      </c>
      <c r="Y222" s="31"/>
      <c r="Z222" s="30" t="str">
        <f t="shared" si="27"/>
        <v/>
      </c>
    </row>
    <row r="223" spans="2:26" ht="25.5" customHeight="1" x14ac:dyDescent="0.25">
      <c r="B223" s="70" t="str">
        <f t="shared" si="24"/>
        <v/>
      </c>
      <c r="J223" s="56" t="str">
        <f>IF(G223&lt;&gt;"",VLOOKUP(G223,'nhân viên sale'!$A$2:$B$1624,2,0),"")</f>
        <v/>
      </c>
      <c r="L223" s="27" t="str">
        <f t="shared" si="22"/>
        <v/>
      </c>
      <c r="N223" s="46" t="str">
        <f t="shared" si="25"/>
        <v/>
      </c>
      <c r="Q223" s="28" t="str">
        <f t="shared" si="23"/>
        <v/>
      </c>
      <c r="T223" s="30">
        <f t="shared" si="28"/>
        <v>0</v>
      </c>
      <c r="U223" s="30">
        <f t="shared" si="29"/>
        <v>0</v>
      </c>
      <c r="X223" s="67" t="str">
        <f t="shared" si="26"/>
        <v/>
      </c>
      <c r="Y223" s="31"/>
      <c r="Z223" s="30" t="str">
        <f t="shared" si="27"/>
        <v/>
      </c>
    </row>
    <row r="224" spans="2:26" ht="25.5" customHeight="1" x14ac:dyDescent="0.25">
      <c r="B224" s="70" t="str">
        <f t="shared" si="24"/>
        <v/>
      </c>
      <c r="J224" s="56" t="str">
        <f>IF(G224&lt;&gt;"",VLOOKUP(G224,'nhân viên sale'!$A$2:$B$1624,2,0),"")</f>
        <v/>
      </c>
      <c r="L224" s="27" t="str">
        <f t="shared" si="22"/>
        <v/>
      </c>
      <c r="N224" s="46" t="str">
        <f t="shared" si="25"/>
        <v/>
      </c>
      <c r="Q224" s="28" t="str">
        <f t="shared" si="23"/>
        <v/>
      </c>
      <c r="T224" s="30">
        <f t="shared" si="28"/>
        <v>0</v>
      </c>
      <c r="U224" s="30">
        <f t="shared" si="29"/>
        <v>0</v>
      </c>
      <c r="X224" s="67" t="str">
        <f t="shared" si="26"/>
        <v/>
      </c>
      <c r="Y224" s="31"/>
      <c r="Z224" s="30" t="str">
        <f t="shared" si="27"/>
        <v/>
      </c>
    </row>
    <row r="225" spans="2:26" ht="25.5" customHeight="1" x14ac:dyDescent="0.25">
      <c r="B225" s="70" t="str">
        <f t="shared" si="24"/>
        <v/>
      </c>
      <c r="J225" s="56" t="str">
        <f>IF(G225&lt;&gt;"",VLOOKUP(G225,'nhân viên sale'!$A$2:$B$1624,2,0),"")</f>
        <v/>
      </c>
      <c r="L225" s="27" t="str">
        <f t="shared" si="22"/>
        <v/>
      </c>
      <c r="N225" s="46" t="str">
        <f t="shared" si="25"/>
        <v/>
      </c>
      <c r="Q225" s="28" t="str">
        <f t="shared" si="23"/>
        <v/>
      </c>
      <c r="T225" s="30">
        <f t="shared" si="28"/>
        <v>0</v>
      </c>
      <c r="U225" s="30">
        <f t="shared" si="29"/>
        <v>0</v>
      </c>
      <c r="X225" s="67" t="str">
        <f t="shared" si="26"/>
        <v/>
      </c>
      <c r="Y225" s="31"/>
      <c r="Z225" s="30" t="str">
        <f t="shared" si="27"/>
        <v/>
      </c>
    </row>
    <row r="226" spans="2:26" ht="25.5" customHeight="1" x14ac:dyDescent="0.25">
      <c r="B226" s="70" t="str">
        <f t="shared" si="24"/>
        <v/>
      </c>
      <c r="J226" s="56" t="str">
        <f>IF(G226&lt;&gt;"",VLOOKUP(G226,'nhân viên sale'!$A$2:$B$1624,2,0),"")</f>
        <v/>
      </c>
      <c r="L226" s="27" t="str">
        <f t="shared" si="22"/>
        <v/>
      </c>
      <c r="N226" s="46" t="str">
        <f t="shared" si="25"/>
        <v/>
      </c>
      <c r="Q226" s="28" t="str">
        <f t="shared" si="23"/>
        <v/>
      </c>
      <c r="T226" s="30">
        <f t="shared" si="28"/>
        <v>0</v>
      </c>
      <c r="U226" s="30">
        <f t="shared" si="29"/>
        <v>0</v>
      </c>
      <c r="X226" s="67" t="str">
        <f t="shared" si="26"/>
        <v/>
      </c>
      <c r="Y226" s="31"/>
      <c r="Z226" s="30" t="str">
        <f t="shared" si="27"/>
        <v/>
      </c>
    </row>
    <row r="227" spans="2:26" ht="25.5" customHeight="1" x14ac:dyDescent="0.25">
      <c r="B227" s="70" t="str">
        <f t="shared" si="24"/>
        <v/>
      </c>
      <c r="J227" s="56" t="str">
        <f>IF(G227&lt;&gt;"",VLOOKUP(G227,'nhân viên sale'!$A$2:$B$1624,2,0),"")</f>
        <v/>
      </c>
      <c r="L227" s="27" t="str">
        <f t="shared" si="22"/>
        <v/>
      </c>
      <c r="N227" s="46" t="str">
        <f t="shared" si="25"/>
        <v/>
      </c>
      <c r="Q227" s="28" t="str">
        <f t="shared" si="23"/>
        <v/>
      </c>
      <c r="T227" s="30">
        <f t="shared" si="28"/>
        <v>0</v>
      </c>
      <c r="U227" s="30">
        <f t="shared" si="29"/>
        <v>0</v>
      </c>
      <c r="X227" s="67" t="str">
        <f t="shared" si="26"/>
        <v/>
      </c>
      <c r="Y227" s="31"/>
      <c r="Z227" s="30" t="str">
        <f t="shared" si="27"/>
        <v/>
      </c>
    </row>
    <row r="228" spans="2:26" ht="25.5" customHeight="1" x14ac:dyDescent="0.25">
      <c r="B228" s="70" t="str">
        <f t="shared" si="24"/>
        <v/>
      </c>
      <c r="J228" s="56" t="str">
        <f>IF(G228&lt;&gt;"",VLOOKUP(G228,'nhân viên sale'!$A$2:$B$1624,2,0),"")</f>
        <v/>
      </c>
      <c r="L228" s="27" t="str">
        <f t="shared" si="22"/>
        <v/>
      </c>
      <c r="N228" s="46" t="str">
        <f t="shared" si="25"/>
        <v/>
      </c>
      <c r="Q228" s="28" t="str">
        <f t="shared" si="23"/>
        <v/>
      </c>
      <c r="T228" s="30">
        <f t="shared" si="28"/>
        <v>0</v>
      </c>
      <c r="U228" s="30">
        <f t="shared" si="29"/>
        <v>0</v>
      </c>
      <c r="X228" s="67" t="str">
        <f t="shared" si="26"/>
        <v/>
      </c>
      <c r="Y228" s="31"/>
      <c r="Z228" s="30" t="str">
        <f t="shared" si="27"/>
        <v/>
      </c>
    </row>
    <row r="229" spans="2:26" ht="25.5" customHeight="1" x14ac:dyDescent="0.25">
      <c r="B229" s="70" t="str">
        <f t="shared" si="24"/>
        <v/>
      </c>
      <c r="J229" s="56" t="str">
        <f>IF(G229&lt;&gt;"",VLOOKUP(G229,'nhân viên sale'!$A$2:$B$1624,2,0),"")</f>
        <v/>
      </c>
      <c r="L229" s="27" t="str">
        <f t="shared" si="22"/>
        <v/>
      </c>
      <c r="N229" s="46" t="str">
        <f t="shared" si="25"/>
        <v/>
      </c>
      <c r="Q229" s="28" t="str">
        <f t="shared" si="23"/>
        <v/>
      </c>
      <c r="T229" s="30">
        <f t="shared" si="28"/>
        <v>0</v>
      </c>
      <c r="U229" s="30">
        <f t="shared" si="29"/>
        <v>0</v>
      </c>
      <c r="X229" s="67" t="str">
        <f t="shared" si="26"/>
        <v/>
      </c>
      <c r="Y229" s="31"/>
      <c r="Z229" s="30" t="str">
        <f t="shared" si="27"/>
        <v/>
      </c>
    </row>
    <row r="230" spans="2:26" ht="25.5" customHeight="1" x14ac:dyDescent="0.25">
      <c r="B230" s="70" t="str">
        <f t="shared" si="24"/>
        <v/>
      </c>
      <c r="J230" s="56" t="str">
        <f>IF(G230&lt;&gt;"",VLOOKUP(G230,'nhân viên sale'!$A$2:$B$1624,2,0),"")</f>
        <v/>
      </c>
      <c r="L230" s="27" t="str">
        <f t="shared" si="22"/>
        <v/>
      </c>
      <c r="N230" s="46" t="str">
        <f t="shared" si="25"/>
        <v/>
      </c>
      <c r="Q230" s="28" t="str">
        <f t="shared" si="23"/>
        <v/>
      </c>
      <c r="T230" s="30">
        <f t="shared" si="28"/>
        <v>0</v>
      </c>
      <c r="U230" s="30">
        <f t="shared" si="29"/>
        <v>0</v>
      </c>
      <c r="X230" s="67" t="str">
        <f t="shared" si="26"/>
        <v/>
      </c>
      <c r="Y230" s="31"/>
      <c r="Z230" s="30" t="str">
        <f t="shared" si="27"/>
        <v/>
      </c>
    </row>
    <row r="231" spans="2:26" ht="25.5" customHeight="1" x14ac:dyDescent="0.25">
      <c r="B231" s="70" t="str">
        <f t="shared" si="24"/>
        <v/>
      </c>
      <c r="J231" s="56" t="str">
        <f>IF(G231&lt;&gt;"",VLOOKUP(G231,'nhân viên sale'!$A$2:$B$1624,2,0),"")</f>
        <v/>
      </c>
      <c r="L231" s="27" t="str">
        <f t="shared" si="22"/>
        <v/>
      </c>
      <c r="N231" s="46" t="str">
        <f t="shared" si="25"/>
        <v/>
      </c>
      <c r="Q231" s="28" t="str">
        <f t="shared" si="23"/>
        <v/>
      </c>
      <c r="T231" s="30">
        <f t="shared" si="28"/>
        <v>0</v>
      </c>
      <c r="U231" s="30">
        <f t="shared" si="29"/>
        <v>0</v>
      </c>
      <c r="X231" s="67" t="str">
        <f t="shared" si="26"/>
        <v/>
      </c>
      <c r="Y231" s="31"/>
      <c r="Z231" s="30" t="str">
        <f t="shared" si="27"/>
        <v/>
      </c>
    </row>
    <row r="232" spans="2:26" ht="25.5" customHeight="1" x14ac:dyDescent="0.25">
      <c r="B232" s="70" t="str">
        <f t="shared" si="24"/>
        <v/>
      </c>
      <c r="J232" s="56" t="str">
        <f>IF(G232&lt;&gt;"",VLOOKUP(G232,'nhân viên sale'!$A$2:$B$1624,2,0),"")</f>
        <v/>
      </c>
      <c r="L232" s="27" t="str">
        <f t="shared" si="22"/>
        <v/>
      </c>
      <c r="N232" s="46" t="str">
        <f t="shared" si="25"/>
        <v/>
      </c>
      <c r="Q232" s="28" t="str">
        <f t="shared" si="23"/>
        <v/>
      </c>
      <c r="T232" s="30">
        <f t="shared" si="28"/>
        <v>0</v>
      </c>
      <c r="U232" s="30">
        <f t="shared" si="29"/>
        <v>0</v>
      </c>
      <c r="X232" s="67" t="str">
        <f t="shared" si="26"/>
        <v/>
      </c>
      <c r="Y232" s="31"/>
      <c r="Z232" s="30" t="str">
        <f t="shared" si="27"/>
        <v/>
      </c>
    </row>
    <row r="233" spans="2:26" ht="25.5" customHeight="1" x14ac:dyDescent="0.25">
      <c r="B233" s="70" t="str">
        <f t="shared" si="24"/>
        <v/>
      </c>
      <c r="J233" s="56" t="str">
        <f>IF(G233&lt;&gt;"",VLOOKUP(G233,'nhân viên sale'!$A$2:$B$1624,2,0),"")</f>
        <v/>
      </c>
      <c r="L233" s="27" t="str">
        <f t="shared" si="22"/>
        <v/>
      </c>
      <c r="N233" s="46" t="str">
        <f t="shared" si="25"/>
        <v/>
      </c>
      <c r="Q233" s="28" t="str">
        <f t="shared" si="23"/>
        <v/>
      </c>
      <c r="T233" s="30">
        <f t="shared" si="28"/>
        <v>0</v>
      </c>
      <c r="U233" s="30">
        <f t="shared" si="29"/>
        <v>0</v>
      </c>
      <c r="X233" s="67" t="str">
        <f t="shared" si="26"/>
        <v/>
      </c>
      <c r="Y233" s="31"/>
      <c r="Z233" s="30" t="str">
        <f t="shared" si="27"/>
        <v/>
      </c>
    </row>
    <row r="234" spans="2:26" ht="25.5" customHeight="1" x14ac:dyDescent="0.25">
      <c r="B234" s="70" t="str">
        <f t="shared" si="24"/>
        <v/>
      </c>
      <c r="J234" s="56" t="str">
        <f>IF(G234&lt;&gt;"",VLOOKUP(G234,'nhân viên sale'!$A$2:$B$1624,2,0),"")</f>
        <v/>
      </c>
      <c r="L234" s="27" t="str">
        <f t="shared" si="22"/>
        <v/>
      </c>
      <c r="N234" s="46" t="str">
        <f t="shared" si="25"/>
        <v/>
      </c>
      <c r="Q234" s="28" t="str">
        <f t="shared" si="23"/>
        <v/>
      </c>
      <c r="T234" s="30">
        <f t="shared" si="28"/>
        <v>0</v>
      </c>
      <c r="U234" s="30">
        <f t="shared" si="29"/>
        <v>0</v>
      </c>
      <c r="X234" s="67" t="str">
        <f t="shared" si="26"/>
        <v/>
      </c>
      <c r="Y234" s="31"/>
      <c r="Z234" s="30" t="str">
        <f t="shared" si="27"/>
        <v/>
      </c>
    </row>
    <row r="235" spans="2:26" ht="25.5" customHeight="1" x14ac:dyDescent="0.25">
      <c r="B235" s="70" t="str">
        <f t="shared" si="24"/>
        <v/>
      </c>
      <c r="J235" s="56" t="str">
        <f>IF(G235&lt;&gt;"",VLOOKUP(G235,'nhân viên sale'!$A$2:$B$1624,2,0),"")</f>
        <v/>
      </c>
      <c r="L235" s="27" t="str">
        <f t="shared" si="22"/>
        <v/>
      </c>
      <c r="N235" s="46" t="str">
        <f t="shared" si="25"/>
        <v/>
      </c>
      <c r="Q235" s="28" t="str">
        <f t="shared" si="23"/>
        <v/>
      </c>
      <c r="T235" s="30">
        <f t="shared" si="28"/>
        <v>0</v>
      </c>
      <c r="U235" s="30">
        <f t="shared" si="29"/>
        <v>0</v>
      </c>
      <c r="X235" s="67" t="str">
        <f t="shared" si="26"/>
        <v/>
      </c>
      <c r="Y235" s="31"/>
      <c r="Z235" s="30" t="str">
        <f t="shared" si="27"/>
        <v/>
      </c>
    </row>
    <row r="236" spans="2:26" ht="25.5" customHeight="1" x14ac:dyDescent="0.25">
      <c r="B236" s="70" t="str">
        <f t="shared" si="24"/>
        <v/>
      </c>
      <c r="J236" s="56" t="str">
        <f>IF(G236&lt;&gt;"",VLOOKUP(G236,'nhân viên sale'!$A$2:$B$1624,2,0),"")</f>
        <v/>
      </c>
      <c r="L236" s="27" t="str">
        <f t="shared" si="22"/>
        <v/>
      </c>
      <c r="N236" s="46" t="str">
        <f t="shared" si="25"/>
        <v/>
      </c>
      <c r="Q236" s="28" t="str">
        <f t="shared" si="23"/>
        <v/>
      </c>
      <c r="T236" s="30">
        <f t="shared" si="28"/>
        <v>0</v>
      </c>
      <c r="U236" s="30">
        <f t="shared" si="29"/>
        <v>0</v>
      </c>
      <c r="X236" s="67" t="str">
        <f t="shared" si="26"/>
        <v/>
      </c>
      <c r="Y236" s="31"/>
      <c r="Z236" s="30" t="str">
        <f t="shared" si="27"/>
        <v/>
      </c>
    </row>
    <row r="237" spans="2:26" ht="25.5" customHeight="1" x14ac:dyDescent="0.25">
      <c r="B237" s="70" t="str">
        <f t="shared" si="24"/>
        <v/>
      </c>
      <c r="J237" s="56" t="str">
        <f>IF(G237&lt;&gt;"",VLOOKUP(G237,'nhân viên sale'!$A$2:$B$1624,2,0),"")</f>
        <v/>
      </c>
      <c r="L237" s="27" t="str">
        <f t="shared" si="22"/>
        <v/>
      </c>
      <c r="N237" s="46" t="str">
        <f t="shared" si="25"/>
        <v/>
      </c>
      <c r="Q237" s="28" t="str">
        <f t="shared" si="23"/>
        <v/>
      </c>
      <c r="T237" s="30">
        <f t="shared" si="28"/>
        <v>0</v>
      </c>
      <c r="U237" s="30">
        <f t="shared" si="29"/>
        <v>0</v>
      </c>
      <c r="X237" s="67" t="str">
        <f t="shared" si="26"/>
        <v/>
      </c>
      <c r="Y237" s="31"/>
      <c r="Z237" s="30" t="str">
        <f t="shared" si="27"/>
        <v/>
      </c>
    </row>
    <row r="238" spans="2:26" ht="25.5" customHeight="1" x14ac:dyDescent="0.25">
      <c r="B238" s="70" t="str">
        <f t="shared" si="24"/>
        <v/>
      </c>
      <c r="J238" s="56" t="str">
        <f>IF(G238&lt;&gt;"",VLOOKUP(G238,'nhân viên sale'!$A$2:$B$1624,2,0),"")</f>
        <v/>
      </c>
      <c r="L238" s="27" t="str">
        <f t="shared" si="22"/>
        <v/>
      </c>
      <c r="N238" s="46" t="str">
        <f t="shared" si="25"/>
        <v/>
      </c>
      <c r="Q238" s="28" t="str">
        <f t="shared" si="23"/>
        <v/>
      </c>
      <c r="T238" s="30">
        <f t="shared" si="28"/>
        <v>0</v>
      </c>
      <c r="U238" s="30">
        <f t="shared" si="29"/>
        <v>0</v>
      </c>
      <c r="X238" s="67" t="str">
        <f t="shared" si="26"/>
        <v/>
      </c>
      <c r="Y238" s="31"/>
      <c r="Z238" s="30" t="str">
        <f t="shared" si="27"/>
        <v/>
      </c>
    </row>
    <row r="239" spans="2:26" ht="25.5" customHeight="1" x14ac:dyDescent="0.25">
      <c r="B239" s="70" t="str">
        <f t="shared" si="24"/>
        <v/>
      </c>
      <c r="J239" s="56" t="str">
        <f>IF(G239&lt;&gt;"",VLOOKUP(G239,'nhân viên sale'!$A$2:$B$1624,2,0),"")</f>
        <v/>
      </c>
      <c r="L239" s="27" t="str">
        <f t="shared" si="22"/>
        <v/>
      </c>
      <c r="N239" s="46" t="str">
        <f t="shared" si="25"/>
        <v/>
      </c>
      <c r="Q239" s="28" t="str">
        <f t="shared" si="23"/>
        <v/>
      </c>
      <c r="T239" s="30">
        <f t="shared" si="28"/>
        <v>0</v>
      </c>
      <c r="U239" s="30">
        <f t="shared" si="29"/>
        <v>0</v>
      </c>
      <c r="X239" s="67" t="str">
        <f t="shared" si="26"/>
        <v/>
      </c>
      <c r="Y239" s="31"/>
      <c r="Z239" s="30" t="str">
        <f t="shared" si="27"/>
        <v/>
      </c>
    </row>
    <row r="240" spans="2:26" ht="25.5" customHeight="1" x14ac:dyDescent="0.25">
      <c r="B240" s="70" t="str">
        <f t="shared" si="24"/>
        <v/>
      </c>
      <c r="J240" s="56" t="str">
        <f>IF(G240&lt;&gt;"",VLOOKUP(G240,'nhân viên sale'!$A$2:$B$1624,2,0),"")</f>
        <v/>
      </c>
      <c r="L240" s="27" t="str">
        <f t="shared" si="22"/>
        <v/>
      </c>
      <c r="N240" s="46" t="str">
        <f t="shared" si="25"/>
        <v/>
      </c>
      <c r="Q240" s="28" t="str">
        <f t="shared" si="23"/>
        <v/>
      </c>
      <c r="T240" s="30">
        <f t="shared" si="28"/>
        <v>0</v>
      </c>
      <c r="U240" s="30">
        <f t="shared" si="29"/>
        <v>0</v>
      </c>
      <c r="X240" s="67" t="str">
        <f t="shared" si="26"/>
        <v/>
      </c>
      <c r="Y240" s="31"/>
      <c r="Z240" s="30" t="str">
        <f t="shared" si="27"/>
        <v/>
      </c>
    </row>
    <row r="241" spans="2:26" ht="25.5" customHeight="1" x14ac:dyDescent="0.25">
      <c r="B241" s="70" t="str">
        <f t="shared" si="24"/>
        <v/>
      </c>
      <c r="J241" s="56" t="str">
        <f>IF(G241&lt;&gt;"",VLOOKUP(G241,'nhân viên sale'!$A$2:$B$1624,2,0),"")</f>
        <v/>
      </c>
      <c r="L241" s="27" t="str">
        <f t="shared" si="22"/>
        <v/>
      </c>
      <c r="N241" s="46" t="str">
        <f t="shared" si="25"/>
        <v/>
      </c>
      <c r="Q241" s="28" t="str">
        <f t="shared" si="23"/>
        <v/>
      </c>
      <c r="T241" s="30">
        <f t="shared" si="28"/>
        <v>0</v>
      </c>
      <c r="U241" s="30">
        <f t="shared" si="29"/>
        <v>0</v>
      </c>
      <c r="X241" s="67" t="str">
        <f t="shared" si="26"/>
        <v/>
      </c>
      <c r="Y241" s="31"/>
      <c r="Z241" s="30" t="str">
        <f t="shared" si="27"/>
        <v/>
      </c>
    </row>
    <row r="242" spans="2:26" ht="25.5" customHeight="1" x14ac:dyDescent="0.25">
      <c r="B242" s="70" t="str">
        <f t="shared" si="24"/>
        <v/>
      </c>
      <c r="J242" s="56" t="str">
        <f>IF(G242&lt;&gt;"",VLOOKUP(G242,'nhân viên sale'!$A$2:$B$1624,2,0),"")</f>
        <v/>
      </c>
      <c r="L242" s="27" t="str">
        <f t="shared" si="22"/>
        <v/>
      </c>
      <c r="N242" s="46" t="str">
        <f t="shared" si="25"/>
        <v/>
      </c>
      <c r="Q242" s="28" t="str">
        <f t="shared" si="23"/>
        <v/>
      </c>
      <c r="T242" s="30">
        <f t="shared" si="28"/>
        <v>0</v>
      </c>
      <c r="U242" s="30">
        <f t="shared" si="29"/>
        <v>0</v>
      </c>
      <c r="X242" s="67" t="str">
        <f t="shared" si="26"/>
        <v/>
      </c>
      <c r="Y242" s="31"/>
      <c r="Z242" s="30" t="str">
        <f t="shared" si="27"/>
        <v/>
      </c>
    </row>
    <row r="243" spans="2:26" ht="25.5" customHeight="1" x14ac:dyDescent="0.25">
      <c r="B243" s="70" t="str">
        <f t="shared" si="24"/>
        <v/>
      </c>
      <c r="J243" s="56" t="str">
        <f>IF(G243&lt;&gt;"",VLOOKUP(G243,'nhân viên sale'!$A$2:$B$1624,2,0),"")</f>
        <v/>
      </c>
      <c r="L243" s="27" t="str">
        <f t="shared" si="22"/>
        <v/>
      </c>
      <c r="N243" s="46" t="str">
        <f t="shared" si="25"/>
        <v/>
      </c>
      <c r="Q243" s="28" t="str">
        <f t="shared" si="23"/>
        <v/>
      </c>
      <c r="T243" s="30">
        <f t="shared" si="28"/>
        <v>0</v>
      </c>
      <c r="U243" s="30">
        <f t="shared" si="29"/>
        <v>0</v>
      </c>
      <c r="X243" s="67" t="str">
        <f t="shared" si="26"/>
        <v/>
      </c>
      <c r="Y243" s="31"/>
      <c r="Z243" s="30" t="str">
        <f t="shared" si="27"/>
        <v/>
      </c>
    </row>
    <row r="244" spans="2:26" ht="25.5" customHeight="1" x14ac:dyDescent="0.25">
      <c r="B244" s="70" t="str">
        <f t="shared" si="24"/>
        <v/>
      </c>
      <c r="J244" s="56" t="str">
        <f>IF(G244&lt;&gt;"",VLOOKUP(G244,'nhân viên sale'!$A$2:$B$1624,2,0),"")</f>
        <v/>
      </c>
      <c r="L244" s="27" t="str">
        <f t="shared" si="22"/>
        <v/>
      </c>
      <c r="N244" s="46" t="str">
        <f t="shared" si="25"/>
        <v/>
      </c>
      <c r="Q244" s="28" t="str">
        <f t="shared" si="23"/>
        <v/>
      </c>
      <c r="T244" s="30">
        <f t="shared" si="28"/>
        <v>0</v>
      </c>
      <c r="U244" s="30">
        <f t="shared" si="29"/>
        <v>0</v>
      </c>
      <c r="X244" s="67" t="str">
        <f t="shared" si="26"/>
        <v/>
      </c>
      <c r="Y244" s="31"/>
      <c r="Z244" s="30" t="str">
        <f t="shared" si="27"/>
        <v/>
      </c>
    </row>
    <row r="245" spans="2:26" ht="25.5" customHeight="1" x14ac:dyDescent="0.25">
      <c r="B245" s="70" t="str">
        <f t="shared" si="24"/>
        <v/>
      </c>
      <c r="J245" s="56" t="str">
        <f>IF(G245&lt;&gt;"",VLOOKUP(G245,'nhân viên sale'!$A$2:$B$1624,2,0),"")</f>
        <v/>
      </c>
      <c r="L245" s="27" t="str">
        <f t="shared" si="22"/>
        <v/>
      </c>
      <c r="N245" s="46" t="str">
        <f t="shared" si="25"/>
        <v/>
      </c>
      <c r="Q245" s="28" t="str">
        <f t="shared" si="23"/>
        <v/>
      </c>
      <c r="T245" s="30">
        <f t="shared" si="28"/>
        <v>0</v>
      </c>
      <c r="U245" s="30">
        <f t="shared" si="29"/>
        <v>0</v>
      </c>
      <c r="X245" s="67" t="str">
        <f t="shared" si="26"/>
        <v/>
      </c>
      <c r="Y245" s="31"/>
      <c r="Z245" s="30" t="str">
        <f t="shared" si="27"/>
        <v/>
      </c>
    </row>
    <row r="246" spans="2:26" ht="25.5" customHeight="1" x14ac:dyDescent="0.25">
      <c r="B246" s="70" t="str">
        <f t="shared" si="24"/>
        <v/>
      </c>
      <c r="J246" s="56" t="str">
        <f>IF(G246&lt;&gt;"",VLOOKUP(G246,'nhân viên sale'!$A$2:$B$1624,2,0),"")</f>
        <v/>
      </c>
      <c r="L246" s="27" t="str">
        <f t="shared" si="22"/>
        <v/>
      </c>
      <c r="N246" s="46" t="str">
        <f t="shared" si="25"/>
        <v/>
      </c>
      <c r="Q246" s="28" t="str">
        <f t="shared" si="23"/>
        <v/>
      </c>
      <c r="T246" s="30">
        <f t="shared" si="28"/>
        <v>0</v>
      </c>
      <c r="U246" s="30">
        <f t="shared" si="29"/>
        <v>0</v>
      </c>
      <c r="X246" s="67" t="str">
        <f t="shared" si="26"/>
        <v/>
      </c>
      <c r="Y246" s="31"/>
      <c r="Z246" s="30" t="str">
        <f t="shared" si="27"/>
        <v/>
      </c>
    </row>
    <row r="247" spans="2:26" ht="25.5" customHeight="1" x14ac:dyDescent="0.25">
      <c r="B247" s="70" t="str">
        <f t="shared" si="24"/>
        <v/>
      </c>
      <c r="J247" s="56" t="str">
        <f>IF(G247&lt;&gt;"",VLOOKUP(G247,'nhân viên sale'!$A$2:$B$1624,2,0),"")</f>
        <v/>
      </c>
      <c r="L247" s="27" t="str">
        <f t="shared" si="22"/>
        <v/>
      </c>
      <c r="N247" s="46" t="str">
        <f t="shared" si="25"/>
        <v/>
      </c>
      <c r="Q247" s="28" t="str">
        <f t="shared" si="23"/>
        <v/>
      </c>
      <c r="T247" s="30">
        <f t="shared" si="28"/>
        <v>0</v>
      </c>
      <c r="U247" s="30">
        <f t="shared" si="29"/>
        <v>0</v>
      </c>
      <c r="X247" s="67" t="str">
        <f t="shared" si="26"/>
        <v/>
      </c>
      <c r="Y247" s="31"/>
      <c r="Z247" s="30" t="str">
        <f t="shared" si="27"/>
        <v/>
      </c>
    </row>
    <row r="248" spans="2:26" ht="25.5" customHeight="1" x14ac:dyDescent="0.25">
      <c r="B248" s="70" t="str">
        <f t="shared" si="24"/>
        <v/>
      </c>
      <c r="J248" s="56" t="str">
        <f>IF(G248&lt;&gt;"",VLOOKUP(G248,'nhân viên sale'!$A$2:$B$1624,2,0),"")</f>
        <v/>
      </c>
      <c r="L248" s="27" t="str">
        <f t="shared" si="22"/>
        <v/>
      </c>
      <c r="N248" s="46" t="str">
        <f t="shared" si="25"/>
        <v/>
      </c>
      <c r="Q248" s="28" t="str">
        <f t="shared" si="23"/>
        <v/>
      </c>
      <c r="T248" s="30">
        <f t="shared" si="28"/>
        <v>0</v>
      </c>
      <c r="U248" s="30">
        <f t="shared" si="29"/>
        <v>0</v>
      </c>
      <c r="X248" s="67" t="str">
        <f t="shared" si="26"/>
        <v/>
      </c>
      <c r="Y248" s="31"/>
      <c r="Z248" s="30" t="str">
        <f t="shared" si="27"/>
        <v/>
      </c>
    </row>
    <row r="249" spans="2:26" ht="25.5" customHeight="1" x14ac:dyDescent="0.25">
      <c r="B249" s="70" t="str">
        <f t="shared" si="24"/>
        <v/>
      </c>
      <c r="J249" s="56" t="str">
        <f>IF(G249&lt;&gt;"",VLOOKUP(G249,'nhân viên sale'!$A$2:$B$1624,2,0),"")</f>
        <v/>
      </c>
      <c r="L249" s="27" t="str">
        <f t="shared" si="22"/>
        <v/>
      </c>
      <c r="N249" s="46" t="str">
        <f t="shared" si="25"/>
        <v/>
      </c>
      <c r="Q249" s="28" t="str">
        <f t="shared" si="23"/>
        <v/>
      </c>
      <c r="T249" s="30">
        <f t="shared" si="28"/>
        <v>0</v>
      </c>
      <c r="U249" s="30">
        <f t="shared" si="29"/>
        <v>0</v>
      </c>
      <c r="X249" s="67" t="str">
        <f t="shared" si="26"/>
        <v/>
      </c>
      <c r="Y249" s="31"/>
      <c r="Z249" s="30" t="str">
        <f t="shared" si="27"/>
        <v/>
      </c>
    </row>
    <row r="250" spans="2:26" ht="25.5" customHeight="1" x14ac:dyDescent="0.25">
      <c r="B250" s="70" t="str">
        <f t="shared" si="24"/>
        <v/>
      </c>
      <c r="J250" s="56" t="str">
        <f>IF(G250&lt;&gt;"",VLOOKUP(G250,'nhân viên sale'!$A$2:$B$1624,2,0),"")</f>
        <v/>
      </c>
      <c r="L250" s="27" t="str">
        <f t="shared" si="22"/>
        <v/>
      </c>
      <c r="N250" s="46" t="str">
        <f t="shared" si="25"/>
        <v/>
      </c>
      <c r="Q250" s="28" t="str">
        <f t="shared" si="23"/>
        <v/>
      </c>
      <c r="T250" s="30">
        <f t="shared" si="28"/>
        <v>0</v>
      </c>
      <c r="U250" s="30">
        <f t="shared" si="29"/>
        <v>0</v>
      </c>
      <c r="X250" s="67" t="str">
        <f t="shared" si="26"/>
        <v/>
      </c>
      <c r="Y250" s="31"/>
      <c r="Z250" s="30" t="str">
        <f t="shared" si="27"/>
        <v/>
      </c>
    </row>
    <row r="251" spans="2:26" ht="25.5" customHeight="1" x14ac:dyDescent="0.25">
      <c r="B251" s="70" t="str">
        <f t="shared" si="24"/>
        <v/>
      </c>
      <c r="J251" s="56" t="str">
        <f>IF(G251&lt;&gt;"",VLOOKUP(G251,'nhân viên sale'!$A$2:$B$1624,2,0),"")</f>
        <v/>
      </c>
      <c r="L251" s="27" t="str">
        <f t="shared" si="22"/>
        <v/>
      </c>
      <c r="N251" s="46" t="str">
        <f t="shared" si="25"/>
        <v/>
      </c>
      <c r="Q251" s="28" t="str">
        <f t="shared" si="23"/>
        <v/>
      </c>
      <c r="T251" s="30">
        <f t="shared" si="28"/>
        <v>0</v>
      </c>
      <c r="U251" s="30">
        <f t="shared" si="29"/>
        <v>0</v>
      </c>
      <c r="X251" s="67" t="str">
        <f t="shared" si="26"/>
        <v/>
      </c>
      <c r="Y251" s="31"/>
      <c r="Z251" s="30" t="str">
        <f t="shared" si="27"/>
        <v/>
      </c>
    </row>
    <row r="252" spans="2:26" ht="25.5" customHeight="1" x14ac:dyDescent="0.25">
      <c r="B252" s="70" t="str">
        <f t="shared" si="24"/>
        <v/>
      </c>
      <c r="J252" s="56" t="str">
        <f>IF(G252&lt;&gt;"",VLOOKUP(G252,'nhân viên sale'!$A$2:$B$1624,2,0),"")</f>
        <v/>
      </c>
      <c r="L252" s="27" t="str">
        <f t="shared" si="22"/>
        <v/>
      </c>
      <c r="N252" s="46" t="str">
        <f t="shared" si="25"/>
        <v/>
      </c>
      <c r="Q252" s="28" t="str">
        <f t="shared" si="23"/>
        <v/>
      </c>
      <c r="T252" s="30">
        <f t="shared" si="28"/>
        <v>0</v>
      </c>
      <c r="U252" s="30">
        <f t="shared" si="29"/>
        <v>0</v>
      </c>
      <c r="X252" s="67" t="str">
        <f t="shared" si="26"/>
        <v/>
      </c>
      <c r="Y252" s="31"/>
      <c r="Z252" s="30" t="str">
        <f t="shared" si="27"/>
        <v/>
      </c>
    </row>
    <row r="253" spans="2:26" ht="25.5" customHeight="1" x14ac:dyDescent="0.25">
      <c r="B253" s="70" t="str">
        <f t="shared" si="24"/>
        <v/>
      </c>
      <c r="J253" s="56" t="str">
        <f>IF(G253&lt;&gt;"",VLOOKUP(G253,'nhân viên sale'!$A$2:$B$1624,2,0),"")</f>
        <v/>
      </c>
      <c r="L253" s="27" t="str">
        <f t="shared" si="22"/>
        <v/>
      </c>
      <c r="N253" s="46" t="str">
        <f t="shared" si="25"/>
        <v/>
      </c>
      <c r="Q253" s="28" t="str">
        <f t="shared" si="23"/>
        <v/>
      </c>
      <c r="T253" s="30">
        <f t="shared" si="28"/>
        <v>0</v>
      </c>
      <c r="U253" s="30">
        <f t="shared" si="29"/>
        <v>0</v>
      </c>
      <c r="X253" s="67" t="str">
        <f t="shared" si="26"/>
        <v/>
      </c>
      <c r="Y253" s="31"/>
      <c r="Z253" s="30" t="str">
        <f t="shared" si="27"/>
        <v/>
      </c>
    </row>
    <row r="254" spans="2:26" ht="25.5" customHeight="1" x14ac:dyDescent="0.25">
      <c r="B254" s="70" t="str">
        <f t="shared" si="24"/>
        <v/>
      </c>
      <c r="J254" s="56" t="str">
        <f>IF(G254&lt;&gt;"",VLOOKUP(G254,'nhân viên sale'!$A$2:$B$1624,2,0),"")</f>
        <v/>
      </c>
      <c r="L254" s="27" t="str">
        <f t="shared" si="22"/>
        <v/>
      </c>
      <c r="N254" s="46" t="str">
        <f t="shared" si="25"/>
        <v/>
      </c>
      <c r="Q254" s="28" t="str">
        <f t="shared" si="23"/>
        <v/>
      </c>
      <c r="T254" s="30">
        <f t="shared" si="28"/>
        <v>0</v>
      </c>
      <c r="U254" s="30">
        <f t="shared" si="29"/>
        <v>0</v>
      </c>
      <c r="X254" s="67" t="str">
        <f t="shared" si="26"/>
        <v/>
      </c>
      <c r="Y254" s="31"/>
      <c r="Z254" s="30" t="str">
        <f t="shared" si="27"/>
        <v/>
      </c>
    </row>
    <row r="255" spans="2:26" ht="25.5" customHeight="1" x14ac:dyDescent="0.25">
      <c r="B255" s="70" t="str">
        <f t="shared" si="24"/>
        <v/>
      </c>
      <c r="J255" s="56" t="str">
        <f>IF(G255&lt;&gt;"",VLOOKUP(G255,'nhân viên sale'!$A$2:$B$1624,2,0),"")</f>
        <v/>
      </c>
      <c r="L255" s="27" t="str">
        <f t="shared" si="22"/>
        <v/>
      </c>
      <c r="N255" s="46" t="str">
        <f t="shared" si="25"/>
        <v/>
      </c>
      <c r="Q255" s="28" t="str">
        <f t="shared" si="23"/>
        <v/>
      </c>
      <c r="T255" s="30">
        <f t="shared" si="28"/>
        <v>0</v>
      </c>
      <c r="U255" s="30">
        <f t="shared" si="29"/>
        <v>0</v>
      </c>
      <c r="X255" s="67" t="str">
        <f t="shared" si="26"/>
        <v/>
      </c>
      <c r="Y255" s="31"/>
      <c r="Z255" s="30" t="str">
        <f t="shared" si="27"/>
        <v/>
      </c>
    </row>
    <row r="256" spans="2:26" ht="25.5" customHeight="1" x14ac:dyDescent="0.25">
      <c r="B256" s="70" t="str">
        <f t="shared" si="24"/>
        <v/>
      </c>
      <c r="J256" s="56" t="str">
        <f>IF(G256&lt;&gt;"",VLOOKUP(G256,'nhân viên sale'!$A$2:$B$1624,2,0),"")</f>
        <v/>
      </c>
      <c r="L256" s="27" t="str">
        <f t="shared" si="22"/>
        <v/>
      </c>
      <c r="N256" s="46" t="str">
        <f t="shared" si="25"/>
        <v/>
      </c>
      <c r="Q256" s="28" t="str">
        <f t="shared" si="23"/>
        <v/>
      </c>
      <c r="T256" s="30">
        <f t="shared" si="28"/>
        <v>0</v>
      </c>
      <c r="U256" s="30">
        <f t="shared" si="29"/>
        <v>0</v>
      </c>
      <c r="X256" s="67" t="str">
        <f t="shared" si="26"/>
        <v/>
      </c>
      <c r="Y256" s="31"/>
      <c r="Z256" s="30" t="str">
        <f t="shared" si="27"/>
        <v/>
      </c>
    </row>
    <row r="257" spans="2:26" ht="25.5" customHeight="1" x14ac:dyDescent="0.25">
      <c r="B257" s="70" t="str">
        <f t="shared" si="24"/>
        <v/>
      </c>
      <c r="J257" s="56" t="str">
        <f>IF(G257&lt;&gt;"",VLOOKUP(G257,'nhân viên sale'!$A$2:$B$1624,2,0),"")</f>
        <v/>
      </c>
      <c r="L257" s="27" t="str">
        <f t="shared" si="22"/>
        <v/>
      </c>
      <c r="N257" s="46" t="str">
        <f t="shared" si="25"/>
        <v/>
      </c>
      <c r="Q257" s="28" t="str">
        <f t="shared" si="23"/>
        <v/>
      </c>
      <c r="T257" s="30">
        <f t="shared" si="28"/>
        <v>0</v>
      </c>
      <c r="U257" s="30">
        <f t="shared" si="29"/>
        <v>0</v>
      </c>
      <c r="X257" s="67" t="str">
        <f t="shared" si="26"/>
        <v/>
      </c>
      <c r="Y257" s="31"/>
      <c r="Z257" s="30" t="str">
        <f t="shared" si="27"/>
        <v/>
      </c>
    </row>
    <row r="258" spans="2:26" ht="25.5" customHeight="1" x14ac:dyDescent="0.25">
      <c r="B258" s="70" t="str">
        <f t="shared" si="24"/>
        <v/>
      </c>
      <c r="J258" s="56" t="str">
        <f>IF(G258&lt;&gt;"",VLOOKUP(G258,'nhân viên sale'!$A$2:$B$1624,2,0),"")</f>
        <v/>
      </c>
      <c r="L258" s="27" t="str">
        <f t="shared" ref="L258:L321" si="30">IF(K258&lt;&gt;"",VLOOKUP(K258,tenhang,2,0),"")</f>
        <v/>
      </c>
      <c r="N258" s="46" t="str">
        <f t="shared" si="25"/>
        <v/>
      </c>
      <c r="Q258" s="28" t="str">
        <f t="shared" ref="Q258:Q321" si="31">IF(K258&lt;&gt;"",VLOOKUP(K258,tenhang,3,0),"")</f>
        <v/>
      </c>
      <c r="T258" s="30">
        <f t="shared" si="28"/>
        <v>0</v>
      </c>
      <c r="U258" s="30">
        <f t="shared" si="29"/>
        <v>0</v>
      </c>
      <c r="X258" s="67" t="str">
        <f t="shared" si="26"/>
        <v/>
      </c>
      <c r="Y258" s="31"/>
      <c r="Z258" s="30" t="str">
        <f t="shared" si="27"/>
        <v/>
      </c>
    </row>
    <row r="259" spans="2:26" ht="25.5" customHeight="1" x14ac:dyDescent="0.25">
      <c r="B259" s="70" t="str">
        <f t="shared" ref="B259:B322" si="32">IF(I259&lt;&gt;"",IF(LEN(I259)&gt;9,LEFT(I259,10),"sai PO"),"")</f>
        <v/>
      </c>
      <c r="J259" s="56" t="str">
        <f>IF(G259&lt;&gt;"",VLOOKUP(G259,'nhân viên sale'!$A$2:$B$1624,2,0),"")</f>
        <v/>
      </c>
      <c r="L259" s="27" t="str">
        <f t="shared" si="30"/>
        <v/>
      </c>
      <c r="N259" s="46" t="str">
        <f t="shared" ref="N259:N322" si="33">IF(K259&lt;&gt;"","K-C6","")</f>
        <v/>
      </c>
      <c r="Q259" s="28" t="str">
        <f t="shared" si="31"/>
        <v/>
      </c>
      <c r="T259" s="30">
        <f t="shared" si="28"/>
        <v>0</v>
      </c>
      <c r="U259" s="30">
        <f t="shared" si="29"/>
        <v>0</v>
      </c>
      <c r="X259" s="67" t="str">
        <f t="shared" ref="X259:X322" si="34">IF(K259&lt;&gt;"",8,"")</f>
        <v/>
      </c>
      <c r="Y259" s="31"/>
      <c r="Z259" s="30" t="str">
        <f t="shared" ref="Z259:Z322" si="35">IF(K259&lt;&gt;"",ROUND(U259*X259*1%,0),"")</f>
        <v/>
      </c>
    </row>
    <row r="260" spans="2:26" ht="25.5" customHeight="1" x14ac:dyDescent="0.25">
      <c r="B260" s="70" t="str">
        <f t="shared" si="32"/>
        <v/>
      </c>
      <c r="J260" s="56" t="str">
        <f>IF(G260&lt;&gt;"",VLOOKUP(G260,'nhân viên sale'!$A$2:$B$1624,2,0),"")</f>
        <v/>
      </c>
      <c r="L260" s="27" t="str">
        <f t="shared" si="30"/>
        <v/>
      </c>
      <c r="N260" s="46" t="str">
        <f t="shared" si="33"/>
        <v/>
      </c>
      <c r="Q260" s="28" t="str">
        <f t="shared" si="31"/>
        <v/>
      </c>
      <c r="T260" s="30">
        <f t="shared" ref="T260:T323" si="36">IF(K260&lt;&gt;"",VLOOKUP(K260,tenhang,4,0),0)</f>
        <v>0</v>
      </c>
      <c r="U260" s="30">
        <f t="shared" ref="U260:U323" si="37">R260*T260</f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70" t="str">
        <f t="shared" si="32"/>
        <v/>
      </c>
      <c r="J261" s="56" t="str">
        <f>IF(G261&lt;&gt;"",VLOOKUP(G261,'nhân viên sale'!$A$2:$B$1624,2,0),"")</f>
        <v/>
      </c>
      <c r="L261" s="27" t="str">
        <f t="shared" si="30"/>
        <v/>
      </c>
      <c r="N261" s="46" t="str">
        <f t="shared" si="33"/>
        <v/>
      </c>
      <c r="Q261" s="28" t="str">
        <f t="shared" si="31"/>
        <v/>
      </c>
      <c r="T261" s="30">
        <f t="shared" si="36"/>
        <v>0</v>
      </c>
      <c r="U261" s="30">
        <f t="shared" si="37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70" t="str">
        <f t="shared" si="32"/>
        <v/>
      </c>
      <c r="J262" s="56" t="str">
        <f>IF(G262&lt;&gt;"",VLOOKUP(G262,'nhân viên sale'!$A$2:$B$1624,2,0),"")</f>
        <v/>
      </c>
      <c r="L262" s="27" t="str">
        <f t="shared" si="30"/>
        <v/>
      </c>
      <c r="N262" s="46" t="str">
        <f t="shared" si="33"/>
        <v/>
      </c>
      <c r="Q262" s="28" t="str">
        <f t="shared" si="31"/>
        <v/>
      </c>
      <c r="T262" s="30">
        <f t="shared" si="36"/>
        <v>0</v>
      </c>
      <c r="U262" s="30">
        <f t="shared" si="37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70" t="str">
        <f t="shared" si="32"/>
        <v/>
      </c>
      <c r="J263" s="56" t="str">
        <f>IF(G263&lt;&gt;"",VLOOKUP(G263,'nhân viên sale'!$A$2:$B$1624,2,0),"")</f>
        <v/>
      </c>
      <c r="L263" s="27" t="str">
        <f t="shared" si="30"/>
        <v/>
      </c>
      <c r="N263" s="46" t="str">
        <f t="shared" si="33"/>
        <v/>
      </c>
      <c r="Q263" s="28" t="str">
        <f t="shared" si="31"/>
        <v/>
      </c>
      <c r="T263" s="30">
        <f t="shared" si="36"/>
        <v>0</v>
      </c>
      <c r="U263" s="30">
        <f t="shared" si="37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70" t="str">
        <f t="shared" si="32"/>
        <v/>
      </c>
      <c r="J264" s="56" t="str">
        <f>IF(G264&lt;&gt;"",VLOOKUP(G264,'nhân viên sale'!$A$2:$B$1624,2,0),"")</f>
        <v/>
      </c>
      <c r="L264" s="27" t="str">
        <f t="shared" si="30"/>
        <v/>
      </c>
      <c r="N264" s="46" t="str">
        <f t="shared" si="33"/>
        <v/>
      </c>
      <c r="Q264" s="28" t="str">
        <f t="shared" si="31"/>
        <v/>
      </c>
      <c r="T264" s="30">
        <f t="shared" si="36"/>
        <v>0</v>
      </c>
      <c r="U264" s="30">
        <f t="shared" si="37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70" t="str">
        <f t="shared" si="32"/>
        <v/>
      </c>
      <c r="J265" s="56" t="str">
        <f>IF(G265&lt;&gt;"",VLOOKUP(G265,'nhân viên sale'!$A$2:$B$1624,2,0),"")</f>
        <v/>
      </c>
      <c r="L265" s="27" t="str">
        <f t="shared" si="30"/>
        <v/>
      </c>
      <c r="N265" s="46" t="str">
        <f t="shared" si="33"/>
        <v/>
      </c>
      <c r="Q265" s="28" t="str">
        <f t="shared" si="31"/>
        <v/>
      </c>
      <c r="T265" s="30">
        <f t="shared" si="36"/>
        <v>0</v>
      </c>
      <c r="U265" s="30">
        <f t="shared" si="37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70" t="str">
        <f t="shared" si="32"/>
        <v/>
      </c>
      <c r="J266" s="56" t="str">
        <f>IF(G266&lt;&gt;"",VLOOKUP(G266,'nhân viên sale'!$A$2:$B$1624,2,0),"")</f>
        <v/>
      </c>
      <c r="L266" s="27" t="str">
        <f t="shared" si="30"/>
        <v/>
      </c>
      <c r="N266" s="46" t="str">
        <f t="shared" si="33"/>
        <v/>
      </c>
      <c r="Q266" s="28" t="str">
        <f t="shared" si="31"/>
        <v/>
      </c>
      <c r="T266" s="30">
        <f t="shared" si="36"/>
        <v>0</v>
      </c>
      <c r="U266" s="30">
        <f t="shared" si="37"/>
        <v>0</v>
      </c>
      <c r="X266" s="67" t="str">
        <f t="shared" si="34"/>
        <v/>
      </c>
      <c r="Y266" s="31"/>
      <c r="Z266" s="30" t="str">
        <f t="shared" si="35"/>
        <v/>
      </c>
    </row>
    <row r="267" spans="2:26" ht="25.5" customHeight="1" x14ac:dyDescent="0.25">
      <c r="B267" s="70" t="str">
        <f t="shared" si="32"/>
        <v/>
      </c>
      <c r="J267" s="56" t="str">
        <f>IF(G267&lt;&gt;"",VLOOKUP(G267,'nhân viên sale'!$A$2:$B$1624,2,0),"")</f>
        <v/>
      </c>
      <c r="L267" s="27" t="str">
        <f t="shared" si="30"/>
        <v/>
      </c>
      <c r="N267" s="46" t="str">
        <f t="shared" si="33"/>
        <v/>
      </c>
      <c r="Q267" s="28" t="str">
        <f t="shared" si="31"/>
        <v/>
      </c>
      <c r="T267" s="30">
        <f t="shared" si="36"/>
        <v>0</v>
      </c>
      <c r="U267" s="30">
        <f t="shared" si="37"/>
        <v>0</v>
      </c>
      <c r="X267" s="67" t="str">
        <f t="shared" si="34"/>
        <v/>
      </c>
      <c r="Y267" s="31"/>
      <c r="Z267" s="30" t="str">
        <f t="shared" si="35"/>
        <v/>
      </c>
    </row>
    <row r="268" spans="2:26" ht="25.5" customHeight="1" x14ac:dyDescent="0.25">
      <c r="B268" s="70" t="str">
        <f t="shared" si="32"/>
        <v/>
      </c>
      <c r="J268" s="56" t="str">
        <f>IF(G268&lt;&gt;"",VLOOKUP(G268,'nhân viên sale'!$A$2:$B$1624,2,0),"")</f>
        <v/>
      </c>
      <c r="L268" s="27" t="str">
        <f t="shared" si="30"/>
        <v/>
      </c>
      <c r="N268" s="46" t="str">
        <f t="shared" si="33"/>
        <v/>
      </c>
      <c r="Q268" s="28" t="str">
        <f t="shared" si="31"/>
        <v/>
      </c>
      <c r="T268" s="30">
        <f t="shared" si="36"/>
        <v>0</v>
      </c>
      <c r="U268" s="30">
        <f t="shared" si="37"/>
        <v>0</v>
      </c>
      <c r="X268" s="67" t="str">
        <f t="shared" si="34"/>
        <v/>
      </c>
      <c r="Y268" s="31"/>
      <c r="Z268" s="30" t="str">
        <f t="shared" si="35"/>
        <v/>
      </c>
    </row>
    <row r="269" spans="2:26" ht="25.5" customHeight="1" x14ac:dyDescent="0.25">
      <c r="B269" s="70" t="str">
        <f t="shared" si="32"/>
        <v/>
      </c>
      <c r="J269" s="56" t="str">
        <f>IF(G269&lt;&gt;"",VLOOKUP(G269,'nhân viên sale'!$A$2:$B$1624,2,0),"")</f>
        <v/>
      </c>
      <c r="L269" s="27" t="str">
        <f t="shared" si="30"/>
        <v/>
      </c>
      <c r="N269" s="46" t="str">
        <f t="shared" si="33"/>
        <v/>
      </c>
      <c r="Q269" s="28" t="str">
        <f t="shared" si="31"/>
        <v/>
      </c>
      <c r="T269" s="30">
        <f t="shared" si="36"/>
        <v>0</v>
      </c>
      <c r="U269" s="30">
        <f t="shared" si="37"/>
        <v>0</v>
      </c>
      <c r="X269" s="67" t="str">
        <f t="shared" si="34"/>
        <v/>
      </c>
      <c r="Y269" s="31"/>
      <c r="Z269" s="30" t="str">
        <f t="shared" si="35"/>
        <v/>
      </c>
    </row>
    <row r="270" spans="2:26" ht="25.5" customHeight="1" x14ac:dyDescent="0.25">
      <c r="B270" s="70" t="str">
        <f t="shared" si="32"/>
        <v/>
      </c>
      <c r="J270" s="56" t="str">
        <f>IF(G270&lt;&gt;"",VLOOKUP(G270,'nhân viên sale'!$A$2:$B$1624,2,0),"")</f>
        <v/>
      </c>
      <c r="L270" s="27" t="str">
        <f t="shared" si="30"/>
        <v/>
      </c>
      <c r="N270" s="46" t="str">
        <f t="shared" si="33"/>
        <v/>
      </c>
      <c r="Q270" s="28" t="str">
        <f t="shared" si="31"/>
        <v/>
      </c>
      <c r="T270" s="30">
        <f t="shared" si="36"/>
        <v>0</v>
      </c>
      <c r="U270" s="30">
        <f t="shared" si="37"/>
        <v>0</v>
      </c>
      <c r="X270" s="67" t="str">
        <f t="shared" si="34"/>
        <v/>
      </c>
      <c r="Y270" s="31"/>
      <c r="Z270" s="30" t="str">
        <f t="shared" si="35"/>
        <v/>
      </c>
    </row>
    <row r="271" spans="2:26" ht="25.5" customHeight="1" x14ac:dyDescent="0.25">
      <c r="B271" s="70" t="str">
        <f t="shared" si="32"/>
        <v/>
      </c>
      <c r="J271" s="56" t="str">
        <f>IF(G271&lt;&gt;"",VLOOKUP(G271,'nhân viên sale'!$A$2:$B$1624,2,0),"")</f>
        <v/>
      </c>
      <c r="L271" s="27" t="str">
        <f t="shared" si="30"/>
        <v/>
      </c>
      <c r="N271" s="46" t="str">
        <f t="shared" si="33"/>
        <v/>
      </c>
      <c r="Q271" s="28" t="str">
        <f t="shared" si="31"/>
        <v/>
      </c>
      <c r="T271" s="30">
        <f t="shared" si="36"/>
        <v>0</v>
      </c>
      <c r="U271" s="30">
        <f t="shared" si="37"/>
        <v>0</v>
      </c>
      <c r="X271" s="67" t="str">
        <f t="shared" si="34"/>
        <v/>
      </c>
      <c r="Y271" s="31"/>
      <c r="Z271" s="30" t="str">
        <f t="shared" si="35"/>
        <v/>
      </c>
    </row>
    <row r="272" spans="2:26" ht="25.5" customHeight="1" x14ac:dyDescent="0.25">
      <c r="B272" s="70" t="str">
        <f t="shared" si="32"/>
        <v/>
      </c>
      <c r="J272" s="56" t="str">
        <f>IF(G272&lt;&gt;"",VLOOKUP(G272,'nhân viên sale'!$A$2:$B$1624,2,0),"")</f>
        <v/>
      </c>
      <c r="L272" s="27" t="str">
        <f t="shared" si="30"/>
        <v/>
      </c>
      <c r="N272" s="46" t="str">
        <f t="shared" si="33"/>
        <v/>
      </c>
      <c r="Q272" s="28" t="str">
        <f t="shared" si="31"/>
        <v/>
      </c>
      <c r="T272" s="30">
        <f t="shared" si="36"/>
        <v>0</v>
      </c>
      <c r="U272" s="30">
        <f t="shared" si="37"/>
        <v>0</v>
      </c>
      <c r="X272" s="67" t="str">
        <f t="shared" si="34"/>
        <v/>
      </c>
      <c r="Y272" s="31"/>
      <c r="Z272" s="30" t="str">
        <f t="shared" si="35"/>
        <v/>
      </c>
    </row>
    <row r="273" spans="2:26" ht="25.5" customHeight="1" x14ac:dyDescent="0.25">
      <c r="B273" s="70" t="str">
        <f t="shared" si="32"/>
        <v/>
      </c>
      <c r="J273" s="56" t="str">
        <f>IF(G273&lt;&gt;"",VLOOKUP(G273,'nhân viên sale'!$A$2:$B$1624,2,0),"")</f>
        <v/>
      </c>
      <c r="L273" s="27" t="str">
        <f t="shared" si="30"/>
        <v/>
      </c>
      <c r="N273" s="46" t="str">
        <f t="shared" si="33"/>
        <v/>
      </c>
      <c r="Q273" s="28" t="str">
        <f t="shared" si="31"/>
        <v/>
      </c>
      <c r="T273" s="30">
        <f t="shared" si="36"/>
        <v>0</v>
      </c>
      <c r="U273" s="30">
        <f t="shared" si="37"/>
        <v>0</v>
      </c>
      <c r="X273" s="67" t="str">
        <f t="shared" si="34"/>
        <v/>
      </c>
      <c r="Y273" s="31"/>
      <c r="Z273" s="30" t="str">
        <f t="shared" si="35"/>
        <v/>
      </c>
    </row>
    <row r="274" spans="2:26" ht="25.5" customHeight="1" x14ac:dyDescent="0.25">
      <c r="B274" s="70" t="str">
        <f t="shared" si="32"/>
        <v/>
      </c>
      <c r="J274" s="56" t="str">
        <f>IF(G274&lt;&gt;"",VLOOKUP(G274,'nhân viên sale'!$A$2:$B$1624,2,0),"")</f>
        <v/>
      </c>
      <c r="L274" s="27" t="str">
        <f t="shared" si="30"/>
        <v/>
      </c>
      <c r="N274" s="46" t="str">
        <f t="shared" si="33"/>
        <v/>
      </c>
      <c r="Q274" s="28" t="str">
        <f t="shared" si="31"/>
        <v/>
      </c>
      <c r="T274" s="30">
        <f t="shared" si="36"/>
        <v>0</v>
      </c>
      <c r="U274" s="30">
        <f t="shared" si="37"/>
        <v>0</v>
      </c>
      <c r="X274" s="67" t="str">
        <f t="shared" si="34"/>
        <v/>
      </c>
      <c r="Y274" s="31"/>
      <c r="Z274" s="30" t="str">
        <f t="shared" si="35"/>
        <v/>
      </c>
    </row>
    <row r="275" spans="2:26" ht="25.5" customHeight="1" x14ac:dyDescent="0.25">
      <c r="B275" s="70" t="str">
        <f t="shared" si="32"/>
        <v/>
      </c>
      <c r="J275" s="56" t="str">
        <f>IF(G275&lt;&gt;"",VLOOKUP(G275,'nhân viên sale'!$A$2:$B$1624,2,0),"")</f>
        <v/>
      </c>
      <c r="L275" s="27" t="str">
        <f t="shared" si="30"/>
        <v/>
      </c>
      <c r="N275" s="46" t="str">
        <f t="shared" si="33"/>
        <v/>
      </c>
      <c r="Q275" s="28" t="str">
        <f t="shared" si="31"/>
        <v/>
      </c>
      <c r="T275" s="30">
        <f t="shared" si="36"/>
        <v>0</v>
      </c>
      <c r="U275" s="30">
        <f t="shared" si="37"/>
        <v>0</v>
      </c>
      <c r="X275" s="67" t="str">
        <f t="shared" si="34"/>
        <v/>
      </c>
      <c r="Y275" s="31"/>
      <c r="Z275" s="30" t="str">
        <f t="shared" si="35"/>
        <v/>
      </c>
    </row>
    <row r="276" spans="2:26" ht="25.5" customHeight="1" x14ac:dyDescent="0.25">
      <c r="B276" s="70" t="str">
        <f t="shared" si="32"/>
        <v/>
      </c>
      <c r="J276" s="56" t="str">
        <f>IF(G276&lt;&gt;"",VLOOKUP(G276,'nhân viên sale'!$A$2:$B$1624,2,0),"")</f>
        <v/>
      </c>
      <c r="L276" s="27" t="str">
        <f t="shared" si="30"/>
        <v/>
      </c>
      <c r="N276" s="46" t="str">
        <f t="shared" si="33"/>
        <v/>
      </c>
      <c r="Q276" s="28" t="str">
        <f t="shared" si="31"/>
        <v/>
      </c>
      <c r="T276" s="30">
        <f t="shared" si="36"/>
        <v>0</v>
      </c>
      <c r="U276" s="30">
        <f t="shared" si="37"/>
        <v>0</v>
      </c>
      <c r="X276" s="67" t="str">
        <f t="shared" si="34"/>
        <v/>
      </c>
      <c r="Y276" s="31"/>
      <c r="Z276" s="30" t="str">
        <f t="shared" si="35"/>
        <v/>
      </c>
    </row>
    <row r="277" spans="2:26" ht="25.5" customHeight="1" x14ac:dyDescent="0.25">
      <c r="B277" s="70" t="str">
        <f t="shared" si="32"/>
        <v/>
      </c>
      <c r="J277" s="56" t="str">
        <f>IF(G277&lt;&gt;"",VLOOKUP(G277,'nhân viên sale'!$A$2:$B$1624,2,0),"")</f>
        <v/>
      </c>
      <c r="L277" s="27" t="str">
        <f t="shared" si="30"/>
        <v/>
      </c>
      <c r="N277" s="46" t="str">
        <f t="shared" si="33"/>
        <v/>
      </c>
      <c r="Q277" s="28" t="str">
        <f t="shared" si="31"/>
        <v/>
      </c>
      <c r="T277" s="30">
        <f t="shared" si="36"/>
        <v>0</v>
      </c>
      <c r="U277" s="30">
        <f t="shared" si="37"/>
        <v>0</v>
      </c>
      <c r="X277" s="67" t="str">
        <f t="shared" si="34"/>
        <v/>
      </c>
      <c r="Y277" s="31"/>
      <c r="Z277" s="30" t="str">
        <f t="shared" si="35"/>
        <v/>
      </c>
    </row>
    <row r="278" spans="2:26" ht="25.5" customHeight="1" x14ac:dyDescent="0.25">
      <c r="B278" s="70" t="str">
        <f t="shared" si="32"/>
        <v/>
      </c>
      <c r="J278" s="56" t="str">
        <f>IF(G278&lt;&gt;"",VLOOKUP(G278,'nhân viên sale'!$A$2:$B$1624,2,0),"")</f>
        <v/>
      </c>
      <c r="L278" s="27" t="str">
        <f t="shared" si="30"/>
        <v/>
      </c>
      <c r="N278" s="46" t="str">
        <f t="shared" si="33"/>
        <v/>
      </c>
      <c r="Q278" s="28" t="str">
        <f t="shared" si="31"/>
        <v/>
      </c>
      <c r="T278" s="30">
        <f t="shared" si="36"/>
        <v>0</v>
      </c>
      <c r="U278" s="30">
        <f t="shared" si="37"/>
        <v>0</v>
      </c>
      <c r="X278" s="67" t="str">
        <f t="shared" si="34"/>
        <v/>
      </c>
      <c r="Y278" s="31"/>
      <c r="Z278" s="30" t="str">
        <f t="shared" si="35"/>
        <v/>
      </c>
    </row>
    <row r="279" spans="2:26" ht="25.5" customHeight="1" x14ac:dyDescent="0.25">
      <c r="B279" s="70" t="str">
        <f t="shared" si="32"/>
        <v/>
      </c>
      <c r="J279" s="56" t="str">
        <f>IF(G279&lt;&gt;"",VLOOKUP(G279,'nhân viên sale'!$A$2:$B$1624,2,0),"")</f>
        <v/>
      </c>
      <c r="L279" s="27" t="str">
        <f t="shared" si="30"/>
        <v/>
      </c>
      <c r="N279" s="46" t="str">
        <f t="shared" si="33"/>
        <v/>
      </c>
      <c r="Q279" s="28" t="str">
        <f t="shared" si="31"/>
        <v/>
      </c>
      <c r="T279" s="30">
        <f t="shared" si="36"/>
        <v>0</v>
      </c>
      <c r="U279" s="30">
        <f t="shared" si="37"/>
        <v>0</v>
      </c>
      <c r="X279" s="67" t="str">
        <f t="shared" si="34"/>
        <v/>
      </c>
      <c r="Y279" s="31"/>
      <c r="Z279" s="30" t="str">
        <f t="shared" si="35"/>
        <v/>
      </c>
    </row>
    <row r="280" spans="2:26" ht="25.5" customHeight="1" x14ac:dyDescent="0.25">
      <c r="B280" s="70" t="str">
        <f t="shared" si="32"/>
        <v/>
      </c>
      <c r="J280" s="56" t="str">
        <f>IF(G280&lt;&gt;"",VLOOKUP(G280,'nhân viên sale'!$A$2:$B$1624,2,0),"")</f>
        <v/>
      </c>
      <c r="L280" s="27" t="str">
        <f t="shared" si="30"/>
        <v/>
      </c>
      <c r="N280" s="46" t="str">
        <f t="shared" si="33"/>
        <v/>
      </c>
      <c r="Q280" s="28" t="str">
        <f t="shared" si="31"/>
        <v/>
      </c>
      <c r="T280" s="30">
        <f t="shared" si="36"/>
        <v>0</v>
      </c>
      <c r="U280" s="30">
        <f t="shared" si="37"/>
        <v>0</v>
      </c>
      <c r="X280" s="67" t="str">
        <f t="shared" si="34"/>
        <v/>
      </c>
      <c r="Y280" s="31"/>
      <c r="Z280" s="30" t="str">
        <f t="shared" si="35"/>
        <v/>
      </c>
    </row>
    <row r="281" spans="2:26" ht="25.5" customHeight="1" x14ac:dyDescent="0.25">
      <c r="B281" s="70" t="str">
        <f t="shared" si="32"/>
        <v/>
      </c>
      <c r="J281" s="56" t="str">
        <f>IF(G281&lt;&gt;"",VLOOKUP(G281,'nhân viên sale'!$A$2:$B$1624,2,0),"")</f>
        <v/>
      </c>
      <c r="L281" s="27" t="str">
        <f t="shared" si="30"/>
        <v/>
      </c>
      <c r="N281" s="46" t="str">
        <f t="shared" si="33"/>
        <v/>
      </c>
      <c r="Q281" s="28" t="str">
        <f t="shared" si="31"/>
        <v/>
      </c>
      <c r="T281" s="30">
        <f t="shared" si="36"/>
        <v>0</v>
      </c>
      <c r="U281" s="30">
        <f t="shared" si="37"/>
        <v>0</v>
      </c>
      <c r="X281" s="67" t="str">
        <f t="shared" si="34"/>
        <v/>
      </c>
      <c r="Y281" s="31"/>
      <c r="Z281" s="30" t="str">
        <f t="shared" si="35"/>
        <v/>
      </c>
    </row>
    <row r="282" spans="2:26" ht="25.5" customHeight="1" x14ac:dyDescent="0.25">
      <c r="B282" s="70" t="str">
        <f t="shared" si="32"/>
        <v/>
      </c>
      <c r="J282" s="56" t="str">
        <f>IF(G282&lt;&gt;"",VLOOKUP(G282,'nhân viên sale'!$A$2:$B$1624,2,0),"")</f>
        <v/>
      </c>
      <c r="L282" s="27" t="str">
        <f t="shared" si="30"/>
        <v/>
      </c>
      <c r="N282" s="46" t="str">
        <f t="shared" si="33"/>
        <v/>
      </c>
      <c r="Q282" s="28" t="str">
        <f t="shared" si="31"/>
        <v/>
      </c>
      <c r="T282" s="30">
        <f t="shared" si="36"/>
        <v>0</v>
      </c>
      <c r="U282" s="30">
        <f t="shared" si="37"/>
        <v>0</v>
      </c>
      <c r="X282" s="67" t="str">
        <f t="shared" si="34"/>
        <v/>
      </c>
      <c r="Y282" s="31"/>
      <c r="Z282" s="30" t="str">
        <f t="shared" si="35"/>
        <v/>
      </c>
    </row>
    <row r="283" spans="2:26" ht="25.5" customHeight="1" x14ac:dyDescent="0.25">
      <c r="B283" s="70" t="str">
        <f t="shared" si="32"/>
        <v/>
      </c>
      <c r="J283" s="56" t="str">
        <f>IF(G283&lt;&gt;"",VLOOKUP(G283,'nhân viên sale'!$A$2:$B$1624,2,0),"")</f>
        <v/>
      </c>
      <c r="L283" s="27" t="str">
        <f t="shared" si="30"/>
        <v/>
      </c>
      <c r="N283" s="46" t="str">
        <f t="shared" si="33"/>
        <v/>
      </c>
      <c r="Q283" s="28" t="str">
        <f t="shared" si="31"/>
        <v/>
      </c>
      <c r="T283" s="30">
        <f t="shared" si="36"/>
        <v>0</v>
      </c>
      <c r="U283" s="30">
        <f t="shared" si="37"/>
        <v>0</v>
      </c>
      <c r="X283" s="67" t="str">
        <f t="shared" si="34"/>
        <v/>
      </c>
      <c r="Y283" s="31"/>
      <c r="Z283" s="30" t="str">
        <f t="shared" si="35"/>
        <v/>
      </c>
    </row>
    <row r="284" spans="2:26" ht="25.5" customHeight="1" x14ac:dyDescent="0.25">
      <c r="B284" s="70" t="str">
        <f t="shared" si="32"/>
        <v/>
      </c>
      <c r="J284" s="56" t="str">
        <f>IF(G284&lt;&gt;"",VLOOKUP(G284,'nhân viên sale'!$A$2:$B$1624,2,0),"")</f>
        <v/>
      </c>
      <c r="L284" s="27" t="str">
        <f t="shared" si="30"/>
        <v/>
      </c>
      <c r="N284" s="46" t="str">
        <f t="shared" si="33"/>
        <v/>
      </c>
      <c r="Q284" s="28" t="str">
        <f t="shared" si="31"/>
        <v/>
      </c>
      <c r="T284" s="30">
        <f t="shared" si="36"/>
        <v>0</v>
      </c>
      <c r="U284" s="30">
        <f t="shared" si="37"/>
        <v>0</v>
      </c>
      <c r="X284" s="67" t="str">
        <f t="shared" si="34"/>
        <v/>
      </c>
      <c r="Y284" s="31"/>
      <c r="Z284" s="30" t="str">
        <f t="shared" si="35"/>
        <v/>
      </c>
    </row>
    <row r="285" spans="2:26" ht="25.5" customHeight="1" x14ac:dyDescent="0.25">
      <c r="B285" s="70" t="str">
        <f t="shared" si="32"/>
        <v/>
      </c>
      <c r="J285" s="56" t="str">
        <f>IF(G285&lt;&gt;"",VLOOKUP(G285,'nhân viên sale'!$A$2:$B$1624,2,0),"")</f>
        <v/>
      </c>
      <c r="L285" s="27" t="str">
        <f t="shared" si="30"/>
        <v/>
      </c>
      <c r="N285" s="46" t="str">
        <f t="shared" si="33"/>
        <v/>
      </c>
      <c r="Q285" s="28" t="str">
        <f t="shared" si="31"/>
        <v/>
      </c>
      <c r="T285" s="30">
        <f t="shared" si="36"/>
        <v>0</v>
      </c>
      <c r="U285" s="30">
        <f t="shared" si="37"/>
        <v>0</v>
      </c>
      <c r="X285" s="67" t="str">
        <f t="shared" si="34"/>
        <v/>
      </c>
      <c r="Y285" s="31"/>
      <c r="Z285" s="30" t="str">
        <f t="shared" si="35"/>
        <v/>
      </c>
    </row>
    <row r="286" spans="2:26" ht="25.5" customHeight="1" x14ac:dyDescent="0.25">
      <c r="B286" s="70" t="str">
        <f t="shared" si="32"/>
        <v/>
      </c>
      <c r="J286" s="56" t="str">
        <f>IF(G286&lt;&gt;"",VLOOKUP(G286,'nhân viên sale'!$A$2:$B$1624,2,0),"")</f>
        <v/>
      </c>
      <c r="L286" s="27" t="str">
        <f t="shared" si="30"/>
        <v/>
      </c>
      <c r="N286" s="46" t="str">
        <f t="shared" si="33"/>
        <v/>
      </c>
      <c r="Q286" s="28" t="str">
        <f t="shared" si="31"/>
        <v/>
      </c>
      <c r="T286" s="30">
        <f t="shared" si="36"/>
        <v>0</v>
      </c>
      <c r="U286" s="30">
        <f t="shared" si="37"/>
        <v>0</v>
      </c>
      <c r="X286" s="67" t="str">
        <f t="shared" si="34"/>
        <v/>
      </c>
      <c r="Y286" s="31"/>
      <c r="Z286" s="30" t="str">
        <f t="shared" si="35"/>
        <v/>
      </c>
    </row>
    <row r="287" spans="2:26" ht="25.5" customHeight="1" x14ac:dyDescent="0.25">
      <c r="B287" s="70" t="str">
        <f t="shared" si="32"/>
        <v/>
      </c>
      <c r="J287" s="56" t="str">
        <f>IF(G287&lt;&gt;"",VLOOKUP(G287,'nhân viên sale'!$A$2:$B$1624,2,0),"")</f>
        <v/>
      </c>
      <c r="L287" s="27" t="str">
        <f t="shared" si="30"/>
        <v/>
      </c>
      <c r="N287" s="46" t="str">
        <f t="shared" si="33"/>
        <v/>
      </c>
      <c r="Q287" s="28" t="str">
        <f t="shared" si="31"/>
        <v/>
      </c>
      <c r="T287" s="30">
        <f t="shared" si="36"/>
        <v>0</v>
      </c>
      <c r="U287" s="30">
        <f t="shared" si="37"/>
        <v>0</v>
      </c>
      <c r="X287" s="67" t="str">
        <f t="shared" si="34"/>
        <v/>
      </c>
      <c r="Y287" s="31"/>
      <c r="Z287" s="30" t="str">
        <f t="shared" si="35"/>
        <v/>
      </c>
    </row>
    <row r="288" spans="2:26" ht="25.5" customHeight="1" x14ac:dyDescent="0.25">
      <c r="B288" s="70" t="str">
        <f t="shared" si="32"/>
        <v/>
      </c>
      <c r="J288" s="56" t="str">
        <f>IF(G288&lt;&gt;"",VLOOKUP(G288,'nhân viên sale'!$A$2:$B$1624,2,0),"")</f>
        <v/>
      </c>
      <c r="L288" s="27" t="str">
        <f t="shared" si="30"/>
        <v/>
      </c>
      <c r="N288" s="46" t="str">
        <f t="shared" si="33"/>
        <v/>
      </c>
      <c r="Q288" s="28" t="str">
        <f t="shared" si="31"/>
        <v/>
      </c>
      <c r="T288" s="30">
        <f t="shared" si="36"/>
        <v>0</v>
      </c>
      <c r="U288" s="30">
        <f t="shared" si="37"/>
        <v>0</v>
      </c>
      <c r="X288" s="67" t="str">
        <f t="shared" si="34"/>
        <v/>
      </c>
      <c r="Y288" s="31"/>
      <c r="Z288" s="30" t="str">
        <f t="shared" si="35"/>
        <v/>
      </c>
    </row>
    <row r="289" spans="2:26" ht="25.5" customHeight="1" x14ac:dyDescent="0.25">
      <c r="B289" s="70" t="str">
        <f t="shared" si="32"/>
        <v/>
      </c>
      <c r="J289" s="56" t="str">
        <f>IF(G289&lt;&gt;"",VLOOKUP(G289,'nhân viên sale'!$A$2:$B$1624,2,0),"")</f>
        <v/>
      </c>
      <c r="L289" s="27" t="str">
        <f t="shared" si="30"/>
        <v/>
      </c>
      <c r="N289" s="46" t="str">
        <f t="shared" si="33"/>
        <v/>
      </c>
      <c r="Q289" s="28" t="str">
        <f t="shared" si="31"/>
        <v/>
      </c>
      <c r="T289" s="30">
        <f t="shared" si="36"/>
        <v>0</v>
      </c>
      <c r="U289" s="30">
        <f t="shared" si="37"/>
        <v>0</v>
      </c>
      <c r="X289" s="67" t="str">
        <f t="shared" si="34"/>
        <v/>
      </c>
      <c r="Y289" s="31"/>
      <c r="Z289" s="30" t="str">
        <f t="shared" si="35"/>
        <v/>
      </c>
    </row>
    <row r="290" spans="2:26" ht="25.5" customHeight="1" x14ac:dyDescent="0.25">
      <c r="B290" s="70" t="str">
        <f t="shared" si="32"/>
        <v/>
      </c>
      <c r="J290" s="56" t="str">
        <f>IF(G290&lt;&gt;"",VLOOKUP(G290,'nhân viên sale'!$A$2:$B$1624,2,0),"")</f>
        <v/>
      </c>
      <c r="L290" s="27" t="str">
        <f t="shared" si="30"/>
        <v/>
      </c>
      <c r="N290" s="46" t="str">
        <f t="shared" si="33"/>
        <v/>
      </c>
      <c r="Q290" s="28" t="str">
        <f t="shared" si="31"/>
        <v/>
      </c>
      <c r="T290" s="30">
        <f t="shared" si="36"/>
        <v>0</v>
      </c>
      <c r="U290" s="30">
        <f t="shared" si="37"/>
        <v>0</v>
      </c>
      <c r="X290" s="67" t="str">
        <f t="shared" si="34"/>
        <v/>
      </c>
      <c r="Y290" s="31"/>
      <c r="Z290" s="30" t="str">
        <f t="shared" si="35"/>
        <v/>
      </c>
    </row>
    <row r="291" spans="2:26" ht="25.5" customHeight="1" x14ac:dyDescent="0.25">
      <c r="B291" s="70" t="str">
        <f t="shared" si="32"/>
        <v/>
      </c>
      <c r="J291" s="56" t="str">
        <f>IF(G291&lt;&gt;"",VLOOKUP(G291,'nhân viên sale'!$A$2:$B$1624,2,0),"")</f>
        <v/>
      </c>
      <c r="L291" s="27" t="str">
        <f t="shared" si="30"/>
        <v/>
      </c>
      <c r="N291" s="46" t="str">
        <f t="shared" si="33"/>
        <v/>
      </c>
      <c r="Q291" s="28" t="str">
        <f t="shared" si="31"/>
        <v/>
      </c>
      <c r="T291" s="30">
        <f t="shared" si="36"/>
        <v>0</v>
      </c>
      <c r="U291" s="30">
        <f t="shared" si="37"/>
        <v>0</v>
      </c>
      <c r="X291" s="67" t="str">
        <f t="shared" si="34"/>
        <v/>
      </c>
      <c r="Y291" s="31"/>
      <c r="Z291" s="30" t="str">
        <f t="shared" si="35"/>
        <v/>
      </c>
    </row>
    <row r="292" spans="2:26" ht="25.5" customHeight="1" x14ac:dyDescent="0.25">
      <c r="B292" s="70" t="str">
        <f t="shared" si="32"/>
        <v/>
      </c>
      <c r="J292" s="56" t="str">
        <f>IF(G292&lt;&gt;"",VLOOKUP(G292,'nhân viên sale'!$A$2:$B$1624,2,0),"")</f>
        <v/>
      </c>
      <c r="L292" s="27" t="str">
        <f t="shared" si="30"/>
        <v/>
      </c>
      <c r="N292" s="46" t="str">
        <f t="shared" si="33"/>
        <v/>
      </c>
      <c r="Q292" s="28" t="str">
        <f t="shared" si="31"/>
        <v/>
      </c>
      <c r="T292" s="30">
        <f t="shared" si="36"/>
        <v>0</v>
      </c>
      <c r="U292" s="30">
        <f t="shared" si="37"/>
        <v>0</v>
      </c>
      <c r="X292" s="67" t="str">
        <f t="shared" si="34"/>
        <v/>
      </c>
      <c r="Y292" s="31"/>
      <c r="Z292" s="30" t="str">
        <f t="shared" si="35"/>
        <v/>
      </c>
    </row>
    <row r="293" spans="2:26" ht="25.5" customHeight="1" x14ac:dyDescent="0.25">
      <c r="B293" s="70" t="str">
        <f t="shared" si="32"/>
        <v/>
      </c>
      <c r="J293" s="56" t="str">
        <f>IF(G293&lt;&gt;"",VLOOKUP(G293,'nhân viên sale'!$A$2:$B$1624,2,0),"")</f>
        <v/>
      </c>
      <c r="L293" s="27" t="str">
        <f t="shared" si="30"/>
        <v/>
      </c>
      <c r="N293" s="46" t="str">
        <f t="shared" si="33"/>
        <v/>
      </c>
      <c r="Q293" s="28" t="str">
        <f t="shared" si="31"/>
        <v/>
      </c>
      <c r="T293" s="30">
        <f t="shared" si="36"/>
        <v>0</v>
      </c>
      <c r="U293" s="30">
        <f t="shared" si="37"/>
        <v>0</v>
      </c>
      <c r="X293" s="67" t="str">
        <f t="shared" si="34"/>
        <v/>
      </c>
      <c r="Y293" s="31"/>
      <c r="Z293" s="30" t="str">
        <f t="shared" si="35"/>
        <v/>
      </c>
    </row>
    <row r="294" spans="2:26" ht="25.5" customHeight="1" x14ac:dyDescent="0.25">
      <c r="B294" s="70" t="str">
        <f t="shared" si="32"/>
        <v/>
      </c>
      <c r="J294" s="56" t="str">
        <f>IF(G294&lt;&gt;"",VLOOKUP(G294,'nhân viên sale'!$A$2:$B$1624,2,0),"")</f>
        <v/>
      </c>
      <c r="L294" s="27" t="str">
        <f t="shared" si="30"/>
        <v/>
      </c>
      <c r="N294" s="46" t="str">
        <f t="shared" si="33"/>
        <v/>
      </c>
      <c r="Q294" s="28" t="str">
        <f t="shared" si="31"/>
        <v/>
      </c>
      <c r="T294" s="30">
        <f t="shared" si="36"/>
        <v>0</v>
      </c>
      <c r="U294" s="30">
        <f t="shared" si="37"/>
        <v>0</v>
      </c>
      <c r="X294" s="67" t="str">
        <f t="shared" si="34"/>
        <v/>
      </c>
      <c r="Y294" s="31"/>
      <c r="Z294" s="30" t="str">
        <f t="shared" si="35"/>
        <v/>
      </c>
    </row>
    <row r="295" spans="2:26" ht="25.5" customHeight="1" x14ac:dyDescent="0.25">
      <c r="B295" s="70" t="str">
        <f t="shared" si="32"/>
        <v/>
      </c>
      <c r="J295" s="56" t="str">
        <f>IF(G295&lt;&gt;"",VLOOKUP(G295,'nhân viên sale'!$A$2:$B$1624,2,0),"")</f>
        <v/>
      </c>
      <c r="L295" s="27" t="str">
        <f t="shared" si="30"/>
        <v/>
      </c>
      <c r="N295" s="46" t="str">
        <f t="shared" si="33"/>
        <v/>
      </c>
      <c r="Q295" s="28" t="str">
        <f t="shared" si="31"/>
        <v/>
      </c>
      <c r="T295" s="30">
        <f t="shared" si="36"/>
        <v>0</v>
      </c>
      <c r="U295" s="30">
        <f t="shared" si="37"/>
        <v>0</v>
      </c>
      <c r="X295" s="67" t="str">
        <f t="shared" si="34"/>
        <v/>
      </c>
      <c r="Y295" s="31"/>
      <c r="Z295" s="30" t="str">
        <f t="shared" si="35"/>
        <v/>
      </c>
    </row>
    <row r="296" spans="2:26" ht="25.5" customHeight="1" x14ac:dyDescent="0.25">
      <c r="B296" s="70" t="str">
        <f t="shared" si="32"/>
        <v/>
      </c>
      <c r="J296" s="56" t="str">
        <f>IF(G296&lt;&gt;"",VLOOKUP(G296,'nhân viên sale'!$A$2:$B$1624,2,0),"")</f>
        <v/>
      </c>
      <c r="L296" s="27" t="str">
        <f t="shared" si="30"/>
        <v/>
      </c>
      <c r="N296" s="46" t="str">
        <f t="shared" si="33"/>
        <v/>
      </c>
      <c r="Q296" s="28" t="str">
        <f t="shared" si="31"/>
        <v/>
      </c>
      <c r="T296" s="30">
        <f t="shared" si="36"/>
        <v>0</v>
      </c>
      <c r="U296" s="30">
        <f t="shared" si="37"/>
        <v>0</v>
      </c>
      <c r="X296" s="67" t="str">
        <f t="shared" si="34"/>
        <v/>
      </c>
      <c r="Y296" s="31"/>
      <c r="Z296" s="30" t="str">
        <f t="shared" si="35"/>
        <v/>
      </c>
    </row>
    <row r="297" spans="2:26" ht="25.5" customHeight="1" x14ac:dyDescent="0.25">
      <c r="B297" s="70" t="str">
        <f t="shared" si="32"/>
        <v/>
      </c>
      <c r="J297" s="56" t="str">
        <f>IF(G297&lt;&gt;"",VLOOKUP(G297,'nhân viên sale'!$A$2:$B$1624,2,0),"")</f>
        <v/>
      </c>
      <c r="L297" s="27" t="str">
        <f t="shared" si="30"/>
        <v/>
      </c>
      <c r="N297" s="46" t="str">
        <f t="shared" si="33"/>
        <v/>
      </c>
      <c r="Q297" s="28" t="str">
        <f t="shared" si="31"/>
        <v/>
      </c>
      <c r="T297" s="30">
        <f t="shared" si="36"/>
        <v>0</v>
      </c>
      <c r="U297" s="30">
        <f t="shared" si="37"/>
        <v>0</v>
      </c>
      <c r="X297" s="67" t="str">
        <f t="shared" si="34"/>
        <v/>
      </c>
      <c r="Y297" s="31"/>
      <c r="Z297" s="30" t="str">
        <f t="shared" si="35"/>
        <v/>
      </c>
    </row>
    <row r="298" spans="2:26" ht="25.5" customHeight="1" x14ac:dyDescent="0.25">
      <c r="B298" s="70" t="str">
        <f t="shared" si="32"/>
        <v/>
      </c>
      <c r="J298" s="56" t="str">
        <f>IF(G298&lt;&gt;"",VLOOKUP(G298,'nhân viên sale'!$A$2:$B$1624,2,0),"")</f>
        <v/>
      </c>
      <c r="L298" s="27" t="str">
        <f t="shared" si="30"/>
        <v/>
      </c>
      <c r="N298" s="46" t="str">
        <f t="shared" si="33"/>
        <v/>
      </c>
      <c r="Q298" s="28" t="str">
        <f t="shared" si="31"/>
        <v/>
      </c>
      <c r="T298" s="30">
        <f t="shared" si="36"/>
        <v>0</v>
      </c>
      <c r="U298" s="30">
        <f t="shared" si="37"/>
        <v>0</v>
      </c>
      <c r="X298" s="67" t="str">
        <f t="shared" si="34"/>
        <v/>
      </c>
      <c r="Y298" s="31"/>
      <c r="Z298" s="30" t="str">
        <f t="shared" si="35"/>
        <v/>
      </c>
    </row>
    <row r="299" spans="2:26" ht="25.5" customHeight="1" x14ac:dyDescent="0.25">
      <c r="B299" s="70" t="str">
        <f t="shared" si="32"/>
        <v/>
      </c>
      <c r="J299" s="56" t="str">
        <f>IF(G299&lt;&gt;"",VLOOKUP(G299,'nhân viên sale'!$A$2:$B$1624,2,0),"")</f>
        <v/>
      </c>
      <c r="L299" s="27" t="str">
        <f t="shared" si="30"/>
        <v/>
      </c>
      <c r="N299" s="46" t="str">
        <f t="shared" si="33"/>
        <v/>
      </c>
      <c r="Q299" s="28" t="str">
        <f t="shared" si="31"/>
        <v/>
      </c>
      <c r="T299" s="30">
        <f t="shared" si="36"/>
        <v>0</v>
      </c>
      <c r="U299" s="30">
        <f t="shared" si="37"/>
        <v>0</v>
      </c>
      <c r="X299" s="67" t="str">
        <f t="shared" si="34"/>
        <v/>
      </c>
      <c r="Y299" s="31"/>
      <c r="Z299" s="30" t="str">
        <f t="shared" si="35"/>
        <v/>
      </c>
    </row>
    <row r="300" spans="2:26" ht="25.5" customHeight="1" x14ac:dyDescent="0.25">
      <c r="B300" s="70" t="str">
        <f t="shared" si="32"/>
        <v/>
      </c>
      <c r="J300" s="56" t="str">
        <f>IF(G300&lt;&gt;"",VLOOKUP(G300,'nhân viên sale'!$A$2:$B$1624,2,0),"")</f>
        <v/>
      </c>
      <c r="L300" s="27" t="str">
        <f t="shared" si="30"/>
        <v/>
      </c>
      <c r="N300" s="46" t="str">
        <f t="shared" si="33"/>
        <v/>
      </c>
      <c r="Q300" s="28" t="str">
        <f t="shared" si="31"/>
        <v/>
      </c>
      <c r="T300" s="30">
        <f t="shared" si="36"/>
        <v>0</v>
      </c>
      <c r="U300" s="30">
        <f t="shared" si="37"/>
        <v>0</v>
      </c>
      <c r="X300" s="67" t="str">
        <f t="shared" si="34"/>
        <v/>
      </c>
      <c r="Y300" s="31"/>
      <c r="Z300" s="30" t="str">
        <f t="shared" si="35"/>
        <v/>
      </c>
    </row>
    <row r="301" spans="2:26" ht="25.5" customHeight="1" x14ac:dyDescent="0.25">
      <c r="B301" s="70" t="str">
        <f t="shared" si="32"/>
        <v/>
      </c>
      <c r="J301" s="56" t="str">
        <f>IF(G301&lt;&gt;"",VLOOKUP(G301,'nhân viên sale'!$A$2:$B$1624,2,0),"")</f>
        <v/>
      </c>
      <c r="L301" s="27" t="str">
        <f t="shared" si="30"/>
        <v/>
      </c>
      <c r="N301" s="46" t="str">
        <f t="shared" si="33"/>
        <v/>
      </c>
      <c r="Q301" s="28" t="str">
        <f t="shared" si="31"/>
        <v/>
      </c>
      <c r="T301" s="30">
        <f t="shared" si="36"/>
        <v>0</v>
      </c>
      <c r="U301" s="30">
        <f t="shared" si="37"/>
        <v>0</v>
      </c>
      <c r="X301" s="67" t="str">
        <f t="shared" si="34"/>
        <v/>
      </c>
      <c r="Y301" s="31"/>
      <c r="Z301" s="30" t="str">
        <f t="shared" si="35"/>
        <v/>
      </c>
    </row>
    <row r="302" spans="2:26" ht="25.5" customHeight="1" x14ac:dyDescent="0.25">
      <c r="B302" s="70" t="str">
        <f t="shared" si="32"/>
        <v/>
      </c>
      <c r="J302" s="56" t="str">
        <f>IF(G302&lt;&gt;"",VLOOKUP(G302,'nhân viên sale'!$A$2:$B$1624,2,0),"")</f>
        <v/>
      </c>
      <c r="L302" s="27" t="str">
        <f t="shared" si="30"/>
        <v/>
      </c>
      <c r="N302" s="46" t="str">
        <f t="shared" si="33"/>
        <v/>
      </c>
      <c r="Q302" s="28" t="str">
        <f t="shared" si="31"/>
        <v/>
      </c>
      <c r="T302" s="30">
        <f t="shared" si="36"/>
        <v>0</v>
      </c>
      <c r="U302" s="30">
        <f t="shared" si="37"/>
        <v>0</v>
      </c>
      <c r="X302" s="67" t="str">
        <f t="shared" si="34"/>
        <v/>
      </c>
      <c r="Y302" s="31"/>
      <c r="Z302" s="30" t="str">
        <f t="shared" si="35"/>
        <v/>
      </c>
    </row>
    <row r="303" spans="2:26" ht="25.5" customHeight="1" x14ac:dyDescent="0.25">
      <c r="B303" s="70" t="str">
        <f t="shared" si="32"/>
        <v/>
      </c>
      <c r="J303" s="56" t="str">
        <f>IF(G303&lt;&gt;"",VLOOKUP(G303,'nhân viên sale'!$A$2:$B$1624,2,0),"")</f>
        <v/>
      </c>
      <c r="L303" s="27" t="str">
        <f t="shared" si="30"/>
        <v/>
      </c>
      <c r="N303" s="46" t="str">
        <f t="shared" si="33"/>
        <v/>
      </c>
      <c r="Q303" s="28" t="str">
        <f t="shared" si="31"/>
        <v/>
      </c>
      <c r="T303" s="30">
        <f t="shared" si="36"/>
        <v>0</v>
      </c>
      <c r="U303" s="30">
        <f t="shared" si="37"/>
        <v>0</v>
      </c>
      <c r="X303" s="67" t="str">
        <f t="shared" si="34"/>
        <v/>
      </c>
      <c r="Y303" s="31"/>
      <c r="Z303" s="30" t="str">
        <f t="shared" si="35"/>
        <v/>
      </c>
    </row>
    <row r="304" spans="2:26" ht="25.5" customHeight="1" x14ac:dyDescent="0.25">
      <c r="B304" s="70" t="str">
        <f t="shared" si="32"/>
        <v/>
      </c>
      <c r="J304" s="56" t="str">
        <f>IF(G304&lt;&gt;"",VLOOKUP(G304,'nhân viên sale'!$A$2:$B$1624,2,0),"")</f>
        <v/>
      </c>
      <c r="L304" s="27" t="str">
        <f t="shared" si="30"/>
        <v/>
      </c>
      <c r="N304" s="46" t="str">
        <f t="shared" si="33"/>
        <v/>
      </c>
      <c r="Q304" s="28" t="str">
        <f t="shared" si="31"/>
        <v/>
      </c>
      <c r="T304" s="30">
        <f t="shared" si="36"/>
        <v>0</v>
      </c>
      <c r="U304" s="30">
        <f t="shared" si="37"/>
        <v>0</v>
      </c>
      <c r="X304" s="67" t="str">
        <f t="shared" si="34"/>
        <v/>
      </c>
      <c r="Y304" s="31"/>
      <c r="Z304" s="30" t="str">
        <f t="shared" si="35"/>
        <v/>
      </c>
    </row>
    <row r="305" spans="2:26" ht="25.5" customHeight="1" x14ac:dyDescent="0.25">
      <c r="B305" s="70" t="str">
        <f t="shared" si="32"/>
        <v/>
      </c>
      <c r="J305" s="56" t="str">
        <f>IF(G305&lt;&gt;"",VLOOKUP(G305,'nhân viên sale'!$A$2:$B$1624,2,0),"")</f>
        <v/>
      </c>
      <c r="L305" s="27" t="str">
        <f t="shared" si="30"/>
        <v/>
      </c>
      <c r="N305" s="46" t="str">
        <f t="shared" si="33"/>
        <v/>
      </c>
      <c r="Q305" s="28" t="str">
        <f t="shared" si="31"/>
        <v/>
      </c>
      <c r="T305" s="30">
        <f t="shared" si="36"/>
        <v>0</v>
      </c>
      <c r="U305" s="30">
        <f t="shared" si="37"/>
        <v>0</v>
      </c>
      <c r="X305" s="67" t="str">
        <f t="shared" si="34"/>
        <v/>
      </c>
      <c r="Y305" s="31"/>
      <c r="Z305" s="30" t="str">
        <f t="shared" si="35"/>
        <v/>
      </c>
    </row>
    <row r="306" spans="2:26" ht="25.5" customHeight="1" x14ac:dyDescent="0.25">
      <c r="B306" s="70" t="str">
        <f t="shared" si="32"/>
        <v/>
      </c>
      <c r="J306" s="56" t="str">
        <f>IF(G306&lt;&gt;"",VLOOKUP(G306,'nhân viên sale'!$A$2:$B$1624,2,0),"")</f>
        <v/>
      </c>
      <c r="L306" s="27" t="str">
        <f t="shared" si="30"/>
        <v/>
      </c>
      <c r="N306" s="46" t="str">
        <f t="shared" si="33"/>
        <v/>
      </c>
      <c r="Q306" s="28" t="str">
        <f t="shared" si="31"/>
        <v/>
      </c>
      <c r="T306" s="30">
        <f t="shared" si="36"/>
        <v>0</v>
      </c>
      <c r="U306" s="30">
        <f t="shared" si="37"/>
        <v>0</v>
      </c>
      <c r="X306" s="67" t="str">
        <f t="shared" si="34"/>
        <v/>
      </c>
      <c r="Y306" s="31"/>
      <c r="Z306" s="30" t="str">
        <f t="shared" si="35"/>
        <v/>
      </c>
    </row>
    <row r="307" spans="2:26" ht="25.5" customHeight="1" x14ac:dyDescent="0.25">
      <c r="B307" s="70" t="str">
        <f t="shared" si="32"/>
        <v/>
      </c>
      <c r="J307" s="56" t="str">
        <f>IF(G307&lt;&gt;"",VLOOKUP(G307,'nhân viên sale'!$A$2:$B$1624,2,0),"")</f>
        <v/>
      </c>
      <c r="L307" s="27" t="str">
        <f t="shared" si="30"/>
        <v/>
      </c>
      <c r="N307" s="46" t="str">
        <f t="shared" si="33"/>
        <v/>
      </c>
      <c r="Q307" s="28" t="str">
        <f t="shared" si="31"/>
        <v/>
      </c>
      <c r="T307" s="30">
        <f t="shared" si="36"/>
        <v>0</v>
      </c>
      <c r="U307" s="30">
        <f t="shared" si="37"/>
        <v>0</v>
      </c>
      <c r="X307" s="67" t="str">
        <f t="shared" si="34"/>
        <v/>
      </c>
      <c r="Y307" s="31"/>
      <c r="Z307" s="30" t="str">
        <f t="shared" si="35"/>
        <v/>
      </c>
    </row>
    <row r="308" spans="2:26" ht="25.5" customHeight="1" x14ac:dyDescent="0.25">
      <c r="B308" s="70" t="str">
        <f t="shared" si="32"/>
        <v/>
      </c>
      <c r="J308" s="56" t="str">
        <f>IF(G308&lt;&gt;"",VLOOKUP(G308,'nhân viên sale'!$A$2:$B$1624,2,0),"")</f>
        <v/>
      </c>
      <c r="L308" s="27" t="str">
        <f t="shared" si="30"/>
        <v/>
      </c>
      <c r="N308" s="46" t="str">
        <f t="shared" si="33"/>
        <v/>
      </c>
      <c r="Q308" s="28" t="str">
        <f t="shared" si="31"/>
        <v/>
      </c>
      <c r="T308" s="30">
        <f t="shared" si="36"/>
        <v>0</v>
      </c>
      <c r="U308" s="30">
        <f t="shared" si="37"/>
        <v>0</v>
      </c>
      <c r="X308" s="67" t="str">
        <f t="shared" si="34"/>
        <v/>
      </c>
      <c r="Y308" s="31"/>
      <c r="Z308" s="30" t="str">
        <f t="shared" si="35"/>
        <v/>
      </c>
    </row>
    <row r="309" spans="2:26" ht="25.5" customHeight="1" x14ac:dyDescent="0.25">
      <c r="B309" s="70" t="str">
        <f t="shared" si="32"/>
        <v/>
      </c>
      <c r="J309" s="56" t="str">
        <f>IF(G309&lt;&gt;"",VLOOKUP(G309,'nhân viên sale'!$A$2:$B$1624,2,0),"")</f>
        <v/>
      </c>
      <c r="L309" s="27" t="str">
        <f t="shared" si="30"/>
        <v/>
      </c>
      <c r="N309" s="46" t="str">
        <f t="shared" si="33"/>
        <v/>
      </c>
      <c r="Q309" s="28" t="str">
        <f t="shared" si="31"/>
        <v/>
      </c>
      <c r="T309" s="30">
        <f t="shared" si="36"/>
        <v>0</v>
      </c>
      <c r="U309" s="30">
        <f t="shared" si="37"/>
        <v>0</v>
      </c>
      <c r="X309" s="67" t="str">
        <f t="shared" si="34"/>
        <v/>
      </c>
      <c r="Y309" s="31"/>
      <c r="Z309" s="30" t="str">
        <f t="shared" si="35"/>
        <v/>
      </c>
    </row>
    <row r="310" spans="2:26" ht="25.5" customHeight="1" x14ac:dyDescent="0.25">
      <c r="B310" s="70" t="str">
        <f t="shared" si="32"/>
        <v/>
      </c>
      <c r="J310" s="56" t="str">
        <f>IF(G310&lt;&gt;"",VLOOKUP(G310,'nhân viên sale'!$A$2:$B$1624,2,0),"")</f>
        <v/>
      </c>
      <c r="L310" s="27" t="str">
        <f t="shared" si="30"/>
        <v/>
      </c>
      <c r="N310" s="46" t="str">
        <f t="shared" si="33"/>
        <v/>
      </c>
      <c r="Q310" s="28" t="str">
        <f t="shared" si="31"/>
        <v/>
      </c>
      <c r="T310" s="30">
        <f t="shared" si="36"/>
        <v>0</v>
      </c>
      <c r="U310" s="30">
        <f t="shared" si="37"/>
        <v>0</v>
      </c>
      <c r="X310" s="67" t="str">
        <f t="shared" si="34"/>
        <v/>
      </c>
      <c r="Y310" s="31"/>
      <c r="Z310" s="30" t="str">
        <f t="shared" si="35"/>
        <v/>
      </c>
    </row>
    <row r="311" spans="2:26" ht="25.5" customHeight="1" x14ac:dyDescent="0.25">
      <c r="B311" s="70" t="str">
        <f t="shared" si="32"/>
        <v/>
      </c>
      <c r="J311" s="56" t="str">
        <f>IF(G311&lt;&gt;"",VLOOKUP(G311,'nhân viên sale'!$A$2:$B$1624,2,0),"")</f>
        <v/>
      </c>
      <c r="L311" s="27" t="str">
        <f t="shared" si="30"/>
        <v/>
      </c>
      <c r="N311" s="46" t="str">
        <f t="shared" si="33"/>
        <v/>
      </c>
      <c r="Q311" s="28" t="str">
        <f t="shared" si="31"/>
        <v/>
      </c>
      <c r="T311" s="30">
        <f t="shared" si="36"/>
        <v>0</v>
      </c>
      <c r="U311" s="30">
        <f t="shared" si="37"/>
        <v>0</v>
      </c>
      <c r="X311" s="67" t="str">
        <f t="shared" si="34"/>
        <v/>
      </c>
      <c r="Y311" s="31"/>
      <c r="Z311" s="30" t="str">
        <f t="shared" si="35"/>
        <v/>
      </c>
    </row>
    <row r="312" spans="2:26" ht="25.5" customHeight="1" x14ac:dyDescent="0.25">
      <c r="B312" s="70" t="str">
        <f t="shared" si="32"/>
        <v/>
      </c>
      <c r="J312" s="56" t="str">
        <f>IF(G312&lt;&gt;"",VLOOKUP(G312,'nhân viên sale'!$A$2:$B$1624,2,0),"")</f>
        <v/>
      </c>
      <c r="L312" s="27" t="str">
        <f t="shared" si="30"/>
        <v/>
      </c>
      <c r="N312" s="46" t="str">
        <f t="shared" si="33"/>
        <v/>
      </c>
      <c r="Q312" s="28" t="str">
        <f t="shared" si="31"/>
        <v/>
      </c>
      <c r="T312" s="30">
        <f t="shared" si="36"/>
        <v>0</v>
      </c>
      <c r="U312" s="30">
        <f t="shared" si="37"/>
        <v>0</v>
      </c>
      <c r="X312" s="67" t="str">
        <f t="shared" si="34"/>
        <v/>
      </c>
      <c r="Y312" s="31"/>
      <c r="Z312" s="30" t="str">
        <f t="shared" si="35"/>
        <v/>
      </c>
    </row>
    <row r="313" spans="2:26" ht="25.5" customHeight="1" x14ac:dyDescent="0.25">
      <c r="B313" s="70" t="str">
        <f t="shared" si="32"/>
        <v/>
      </c>
      <c r="J313" s="56" t="str">
        <f>IF(G313&lt;&gt;"",VLOOKUP(G313,'nhân viên sale'!$A$2:$B$1624,2,0),"")</f>
        <v/>
      </c>
      <c r="L313" s="27" t="str">
        <f t="shared" si="30"/>
        <v/>
      </c>
      <c r="N313" s="46" t="str">
        <f t="shared" si="33"/>
        <v/>
      </c>
      <c r="Q313" s="28" t="str">
        <f t="shared" si="31"/>
        <v/>
      </c>
      <c r="T313" s="30">
        <f t="shared" si="36"/>
        <v>0</v>
      </c>
      <c r="U313" s="30">
        <f t="shared" si="37"/>
        <v>0</v>
      </c>
      <c r="X313" s="67" t="str">
        <f t="shared" si="34"/>
        <v/>
      </c>
      <c r="Y313" s="31"/>
      <c r="Z313" s="30" t="str">
        <f t="shared" si="35"/>
        <v/>
      </c>
    </row>
    <row r="314" spans="2:26" ht="25.5" customHeight="1" x14ac:dyDescent="0.25">
      <c r="B314" s="70" t="str">
        <f t="shared" si="32"/>
        <v/>
      </c>
      <c r="J314" s="56" t="str">
        <f>IF(G314&lt;&gt;"",VLOOKUP(G314,'nhân viên sale'!$A$2:$B$1624,2,0),"")</f>
        <v/>
      </c>
      <c r="L314" s="27" t="str">
        <f t="shared" si="30"/>
        <v/>
      </c>
      <c r="N314" s="46" t="str">
        <f t="shared" si="33"/>
        <v/>
      </c>
      <c r="Q314" s="28" t="str">
        <f t="shared" si="31"/>
        <v/>
      </c>
      <c r="T314" s="30">
        <f t="shared" si="36"/>
        <v>0</v>
      </c>
      <c r="U314" s="30">
        <f t="shared" si="37"/>
        <v>0</v>
      </c>
      <c r="X314" s="67" t="str">
        <f t="shared" si="34"/>
        <v/>
      </c>
      <c r="Y314" s="31"/>
      <c r="Z314" s="30" t="str">
        <f t="shared" si="35"/>
        <v/>
      </c>
    </row>
    <row r="315" spans="2:26" ht="25.5" customHeight="1" x14ac:dyDescent="0.25">
      <c r="B315" s="70" t="str">
        <f t="shared" si="32"/>
        <v/>
      </c>
      <c r="J315" s="56" t="str">
        <f>IF(G315&lt;&gt;"",VLOOKUP(G315,'nhân viên sale'!$A$2:$B$1624,2,0),"")</f>
        <v/>
      </c>
      <c r="L315" s="27" t="str">
        <f t="shared" si="30"/>
        <v/>
      </c>
      <c r="N315" s="46" t="str">
        <f t="shared" si="33"/>
        <v/>
      </c>
      <c r="Q315" s="28" t="str">
        <f t="shared" si="31"/>
        <v/>
      </c>
      <c r="T315" s="30">
        <f t="shared" si="36"/>
        <v>0</v>
      </c>
      <c r="U315" s="30">
        <f t="shared" si="37"/>
        <v>0</v>
      </c>
      <c r="X315" s="67" t="str">
        <f t="shared" si="34"/>
        <v/>
      </c>
      <c r="Y315" s="31"/>
      <c r="Z315" s="30" t="str">
        <f t="shared" si="35"/>
        <v/>
      </c>
    </row>
    <row r="316" spans="2:26" ht="25.5" customHeight="1" x14ac:dyDescent="0.25">
      <c r="B316" s="70" t="str">
        <f t="shared" si="32"/>
        <v/>
      </c>
      <c r="J316" s="56" t="str">
        <f>IF(G316&lt;&gt;"",VLOOKUP(G316,'nhân viên sale'!$A$2:$B$1624,2,0),"")</f>
        <v/>
      </c>
      <c r="L316" s="27" t="str">
        <f t="shared" si="30"/>
        <v/>
      </c>
      <c r="N316" s="46" t="str">
        <f t="shared" si="33"/>
        <v/>
      </c>
      <c r="Q316" s="28" t="str">
        <f t="shared" si="31"/>
        <v/>
      </c>
      <c r="T316" s="30">
        <f t="shared" si="36"/>
        <v>0</v>
      </c>
      <c r="U316" s="30">
        <f t="shared" si="37"/>
        <v>0</v>
      </c>
      <c r="X316" s="67" t="str">
        <f t="shared" si="34"/>
        <v/>
      </c>
      <c r="Y316" s="31"/>
      <c r="Z316" s="30" t="str">
        <f t="shared" si="35"/>
        <v/>
      </c>
    </row>
    <row r="317" spans="2:26" ht="25.5" customHeight="1" x14ac:dyDescent="0.25">
      <c r="B317" s="70" t="str">
        <f t="shared" si="32"/>
        <v/>
      </c>
      <c r="J317" s="56" t="str">
        <f>IF(G317&lt;&gt;"",VLOOKUP(G317,'nhân viên sale'!$A$2:$B$1624,2,0),"")</f>
        <v/>
      </c>
      <c r="L317" s="27" t="str">
        <f t="shared" si="30"/>
        <v/>
      </c>
      <c r="N317" s="46" t="str">
        <f t="shared" si="33"/>
        <v/>
      </c>
      <c r="Q317" s="28" t="str">
        <f t="shared" si="31"/>
        <v/>
      </c>
      <c r="T317" s="30">
        <f t="shared" si="36"/>
        <v>0</v>
      </c>
      <c r="U317" s="30">
        <f t="shared" si="37"/>
        <v>0</v>
      </c>
      <c r="X317" s="67" t="str">
        <f t="shared" si="34"/>
        <v/>
      </c>
      <c r="Y317" s="31"/>
      <c r="Z317" s="30" t="str">
        <f t="shared" si="35"/>
        <v/>
      </c>
    </row>
    <row r="318" spans="2:26" ht="25.5" customHeight="1" x14ac:dyDescent="0.25">
      <c r="B318" s="70" t="str">
        <f t="shared" si="32"/>
        <v/>
      </c>
      <c r="J318" s="56" t="str">
        <f>IF(G318&lt;&gt;"",VLOOKUP(G318,'nhân viên sale'!$A$2:$B$1624,2,0),"")</f>
        <v/>
      </c>
      <c r="L318" s="27" t="str">
        <f t="shared" si="30"/>
        <v/>
      </c>
      <c r="N318" s="46" t="str">
        <f t="shared" si="33"/>
        <v/>
      </c>
      <c r="Q318" s="28" t="str">
        <f t="shared" si="31"/>
        <v/>
      </c>
      <c r="T318" s="30">
        <f t="shared" si="36"/>
        <v>0</v>
      </c>
      <c r="U318" s="30">
        <f t="shared" si="37"/>
        <v>0</v>
      </c>
      <c r="X318" s="67" t="str">
        <f t="shared" si="34"/>
        <v/>
      </c>
      <c r="Y318" s="31"/>
      <c r="Z318" s="30" t="str">
        <f t="shared" si="35"/>
        <v/>
      </c>
    </row>
    <row r="319" spans="2:26" ht="25.5" customHeight="1" x14ac:dyDescent="0.25">
      <c r="B319" s="70" t="str">
        <f t="shared" si="32"/>
        <v/>
      </c>
      <c r="J319" s="56" t="str">
        <f>IF(G319&lt;&gt;"",VLOOKUP(G319,'nhân viên sale'!$A$2:$B$1624,2,0),"")</f>
        <v/>
      </c>
      <c r="L319" s="27" t="str">
        <f t="shared" si="30"/>
        <v/>
      </c>
      <c r="N319" s="46" t="str">
        <f t="shared" si="33"/>
        <v/>
      </c>
      <c r="Q319" s="28" t="str">
        <f t="shared" si="31"/>
        <v/>
      </c>
      <c r="T319" s="30">
        <f t="shared" si="36"/>
        <v>0</v>
      </c>
      <c r="U319" s="30">
        <f t="shared" si="37"/>
        <v>0</v>
      </c>
      <c r="X319" s="67" t="str">
        <f t="shared" si="34"/>
        <v/>
      </c>
      <c r="Y319" s="31"/>
      <c r="Z319" s="30" t="str">
        <f t="shared" si="35"/>
        <v/>
      </c>
    </row>
    <row r="320" spans="2:26" ht="25.5" customHeight="1" x14ac:dyDescent="0.25">
      <c r="B320" s="70" t="str">
        <f t="shared" si="32"/>
        <v/>
      </c>
      <c r="J320" s="56" t="str">
        <f>IF(G320&lt;&gt;"",VLOOKUP(G320,'nhân viên sale'!$A$2:$B$1624,2,0),"")</f>
        <v/>
      </c>
      <c r="L320" s="27" t="str">
        <f t="shared" si="30"/>
        <v/>
      </c>
      <c r="N320" s="46" t="str">
        <f t="shared" si="33"/>
        <v/>
      </c>
      <c r="Q320" s="28" t="str">
        <f t="shared" si="31"/>
        <v/>
      </c>
      <c r="T320" s="30">
        <f t="shared" si="36"/>
        <v>0</v>
      </c>
      <c r="U320" s="30">
        <f t="shared" si="37"/>
        <v>0</v>
      </c>
      <c r="X320" s="67" t="str">
        <f t="shared" si="34"/>
        <v/>
      </c>
      <c r="Y320" s="31"/>
      <c r="Z320" s="30" t="str">
        <f t="shared" si="35"/>
        <v/>
      </c>
    </row>
    <row r="321" spans="2:26" ht="25.5" customHeight="1" x14ac:dyDescent="0.25">
      <c r="B321" s="70" t="str">
        <f t="shared" si="32"/>
        <v/>
      </c>
      <c r="J321" s="56" t="str">
        <f>IF(G321&lt;&gt;"",VLOOKUP(G321,'nhân viên sale'!$A$2:$B$1624,2,0),"")</f>
        <v/>
      </c>
      <c r="L321" s="27" t="str">
        <f t="shared" si="30"/>
        <v/>
      </c>
      <c r="N321" s="46" t="str">
        <f t="shared" si="33"/>
        <v/>
      </c>
      <c r="Q321" s="28" t="str">
        <f t="shared" si="31"/>
        <v/>
      </c>
      <c r="T321" s="30">
        <f t="shared" si="36"/>
        <v>0</v>
      </c>
      <c r="U321" s="30">
        <f t="shared" si="37"/>
        <v>0</v>
      </c>
      <c r="X321" s="67" t="str">
        <f t="shared" si="34"/>
        <v/>
      </c>
      <c r="Y321" s="31"/>
      <c r="Z321" s="30" t="str">
        <f t="shared" si="35"/>
        <v/>
      </c>
    </row>
    <row r="322" spans="2:26" ht="25.5" customHeight="1" x14ac:dyDescent="0.25">
      <c r="B322" s="70" t="str">
        <f t="shared" si="32"/>
        <v/>
      </c>
      <c r="J322" s="56" t="str">
        <f>IF(G322&lt;&gt;"",VLOOKUP(G322,'nhân viên sale'!$A$2:$B$1624,2,0),"")</f>
        <v/>
      </c>
      <c r="L322" s="27" t="str">
        <f t="shared" ref="L322:L385" si="38">IF(K322&lt;&gt;"",VLOOKUP(K322,tenhang,2,0),"")</f>
        <v/>
      </c>
      <c r="N322" s="46" t="str">
        <f t="shared" si="33"/>
        <v/>
      </c>
      <c r="Q322" s="28" t="str">
        <f t="shared" ref="Q322:Q385" si="39">IF(K322&lt;&gt;"",VLOOKUP(K322,tenhang,3,0),"")</f>
        <v/>
      </c>
      <c r="T322" s="30">
        <f t="shared" si="36"/>
        <v>0</v>
      </c>
      <c r="U322" s="30">
        <f t="shared" si="37"/>
        <v>0</v>
      </c>
      <c r="X322" s="67" t="str">
        <f t="shared" si="34"/>
        <v/>
      </c>
      <c r="Y322" s="31"/>
      <c r="Z322" s="30" t="str">
        <f t="shared" si="35"/>
        <v/>
      </c>
    </row>
    <row r="323" spans="2:26" ht="25.5" customHeight="1" x14ac:dyDescent="0.25">
      <c r="B323" s="70" t="str">
        <f t="shared" ref="B323:B386" si="40">IF(I323&lt;&gt;"",IF(LEN(I323)&gt;9,LEFT(I323,10),"sai PO"),"")</f>
        <v/>
      </c>
      <c r="J323" s="56" t="str">
        <f>IF(G323&lt;&gt;"",VLOOKUP(G323,'nhân viên sale'!$A$2:$B$1624,2,0),"")</f>
        <v/>
      </c>
      <c r="L323" s="27" t="str">
        <f t="shared" si="38"/>
        <v/>
      </c>
      <c r="N323" s="46" t="str">
        <f t="shared" ref="N323:N386" si="41">IF(K323&lt;&gt;"","K-C6","")</f>
        <v/>
      </c>
      <c r="Q323" s="28" t="str">
        <f t="shared" si="39"/>
        <v/>
      </c>
      <c r="T323" s="30">
        <f t="shared" si="36"/>
        <v>0</v>
      </c>
      <c r="U323" s="30">
        <f t="shared" si="37"/>
        <v>0</v>
      </c>
      <c r="X323" s="67" t="str">
        <f t="shared" ref="X323:X386" si="42">IF(K323&lt;&gt;"",8,"")</f>
        <v/>
      </c>
      <c r="Y323" s="31"/>
      <c r="Z323" s="30" t="str">
        <f t="shared" ref="Z323:Z386" si="43">IF(K323&lt;&gt;"",ROUND(U323*X323*1%,0),"")</f>
        <v/>
      </c>
    </row>
    <row r="324" spans="2:26" ht="25.5" customHeight="1" x14ac:dyDescent="0.25">
      <c r="B324" s="70" t="str">
        <f t="shared" si="40"/>
        <v/>
      </c>
      <c r="J324" s="56" t="str">
        <f>IF(G324&lt;&gt;"",VLOOKUP(G324,'nhân viên sale'!$A$2:$B$1624,2,0),"")</f>
        <v/>
      </c>
      <c r="L324" s="27" t="str">
        <f t="shared" si="38"/>
        <v/>
      </c>
      <c r="N324" s="46" t="str">
        <f t="shared" si="41"/>
        <v/>
      </c>
      <c r="Q324" s="28" t="str">
        <f t="shared" si="39"/>
        <v/>
      </c>
      <c r="T324" s="30">
        <f t="shared" ref="T324:T387" si="44">IF(K324&lt;&gt;"",VLOOKUP(K324,tenhang,4,0),0)</f>
        <v>0</v>
      </c>
      <c r="U324" s="30">
        <f t="shared" ref="U324:U387" si="45">R324*T324</f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70" t="str">
        <f t="shared" si="40"/>
        <v/>
      </c>
      <c r="J325" s="56" t="str">
        <f>IF(G325&lt;&gt;"",VLOOKUP(G325,'nhân viên sale'!$A$2:$B$1624,2,0),"")</f>
        <v/>
      </c>
      <c r="L325" s="27" t="str">
        <f t="shared" si="38"/>
        <v/>
      </c>
      <c r="N325" s="46" t="str">
        <f t="shared" si="41"/>
        <v/>
      </c>
      <c r="Q325" s="28" t="str">
        <f t="shared" si="39"/>
        <v/>
      </c>
      <c r="T325" s="30">
        <f t="shared" si="44"/>
        <v>0</v>
      </c>
      <c r="U325" s="30">
        <f t="shared" si="45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70" t="str">
        <f t="shared" si="40"/>
        <v/>
      </c>
      <c r="J326" s="56" t="str">
        <f>IF(G326&lt;&gt;"",VLOOKUP(G326,'nhân viên sale'!$A$2:$B$1624,2,0),"")</f>
        <v/>
      </c>
      <c r="L326" s="27" t="str">
        <f t="shared" si="38"/>
        <v/>
      </c>
      <c r="N326" s="46" t="str">
        <f t="shared" si="41"/>
        <v/>
      </c>
      <c r="Q326" s="28" t="str">
        <f t="shared" si="39"/>
        <v/>
      </c>
      <c r="T326" s="30">
        <f t="shared" si="44"/>
        <v>0</v>
      </c>
      <c r="U326" s="30">
        <f t="shared" si="45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70" t="str">
        <f t="shared" si="40"/>
        <v/>
      </c>
      <c r="J327" s="56" t="str">
        <f>IF(G327&lt;&gt;"",VLOOKUP(G327,'nhân viên sale'!$A$2:$B$1624,2,0),"")</f>
        <v/>
      </c>
      <c r="L327" s="27" t="str">
        <f t="shared" si="38"/>
        <v/>
      </c>
      <c r="N327" s="46" t="str">
        <f t="shared" si="41"/>
        <v/>
      </c>
      <c r="Q327" s="28" t="str">
        <f t="shared" si="39"/>
        <v/>
      </c>
      <c r="T327" s="30">
        <f t="shared" si="44"/>
        <v>0</v>
      </c>
      <c r="U327" s="30">
        <f t="shared" si="45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70" t="str">
        <f t="shared" si="40"/>
        <v/>
      </c>
      <c r="J328" s="56" t="str">
        <f>IF(G328&lt;&gt;"",VLOOKUP(G328,'nhân viên sale'!$A$2:$B$1624,2,0),"")</f>
        <v/>
      </c>
      <c r="L328" s="27" t="str">
        <f t="shared" si="38"/>
        <v/>
      </c>
      <c r="N328" s="46" t="str">
        <f t="shared" si="41"/>
        <v/>
      </c>
      <c r="Q328" s="28" t="str">
        <f t="shared" si="39"/>
        <v/>
      </c>
      <c r="T328" s="30">
        <f t="shared" si="44"/>
        <v>0</v>
      </c>
      <c r="U328" s="30">
        <f t="shared" si="45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70" t="str">
        <f t="shared" si="40"/>
        <v/>
      </c>
      <c r="J329" s="56" t="str">
        <f>IF(G329&lt;&gt;"",VLOOKUP(G329,'nhân viên sale'!$A$2:$B$1624,2,0),"")</f>
        <v/>
      </c>
      <c r="L329" s="27" t="str">
        <f t="shared" si="38"/>
        <v/>
      </c>
      <c r="N329" s="46" t="str">
        <f t="shared" si="41"/>
        <v/>
      </c>
      <c r="Q329" s="28" t="str">
        <f t="shared" si="39"/>
        <v/>
      </c>
      <c r="T329" s="30">
        <f t="shared" si="44"/>
        <v>0</v>
      </c>
      <c r="U329" s="30">
        <f t="shared" si="45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70" t="str">
        <f t="shared" si="40"/>
        <v/>
      </c>
      <c r="J330" s="56" t="str">
        <f>IF(G330&lt;&gt;"",VLOOKUP(G330,'nhân viên sale'!$A$2:$B$1624,2,0),"")</f>
        <v/>
      </c>
      <c r="L330" s="27" t="str">
        <f t="shared" si="38"/>
        <v/>
      </c>
      <c r="N330" s="46" t="str">
        <f t="shared" si="41"/>
        <v/>
      </c>
      <c r="Q330" s="28" t="str">
        <f t="shared" si="39"/>
        <v/>
      </c>
      <c r="T330" s="30">
        <f t="shared" si="44"/>
        <v>0</v>
      </c>
      <c r="U330" s="30">
        <f t="shared" si="45"/>
        <v>0</v>
      </c>
      <c r="X330" s="67" t="str">
        <f t="shared" si="42"/>
        <v/>
      </c>
      <c r="Y330" s="31"/>
      <c r="Z330" s="30" t="str">
        <f t="shared" si="43"/>
        <v/>
      </c>
    </row>
    <row r="331" spans="2:26" ht="25.5" customHeight="1" x14ac:dyDescent="0.25">
      <c r="B331" s="70" t="str">
        <f t="shared" si="40"/>
        <v/>
      </c>
      <c r="J331" s="56" t="str">
        <f>IF(G331&lt;&gt;"",VLOOKUP(G331,'nhân viên sale'!$A$2:$B$1624,2,0),"")</f>
        <v/>
      </c>
      <c r="L331" s="27" t="str">
        <f t="shared" si="38"/>
        <v/>
      </c>
      <c r="N331" s="46" t="str">
        <f t="shared" si="41"/>
        <v/>
      </c>
      <c r="Q331" s="28" t="str">
        <f t="shared" si="39"/>
        <v/>
      </c>
      <c r="T331" s="30">
        <f t="shared" si="44"/>
        <v>0</v>
      </c>
      <c r="U331" s="30">
        <f t="shared" si="45"/>
        <v>0</v>
      </c>
      <c r="X331" s="67" t="str">
        <f t="shared" si="42"/>
        <v/>
      </c>
      <c r="Y331" s="31"/>
      <c r="Z331" s="30" t="str">
        <f t="shared" si="43"/>
        <v/>
      </c>
    </row>
    <row r="332" spans="2:26" ht="25.5" customHeight="1" x14ac:dyDescent="0.25">
      <c r="B332" s="70" t="str">
        <f t="shared" si="40"/>
        <v/>
      </c>
      <c r="J332" s="56" t="str">
        <f>IF(G332&lt;&gt;"",VLOOKUP(G332,'nhân viên sale'!$A$2:$B$1624,2,0),"")</f>
        <v/>
      </c>
      <c r="L332" s="27" t="str">
        <f t="shared" si="38"/>
        <v/>
      </c>
      <c r="N332" s="46" t="str">
        <f t="shared" si="41"/>
        <v/>
      </c>
      <c r="Q332" s="28" t="str">
        <f t="shared" si="39"/>
        <v/>
      </c>
      <c r="T332" s="30">
        <f t="shared" si="44"/>
        <v>0</v>
      </c>
      <c r="U332" s="30">
        <f t="shared" si="45"/>
        <v>0</v>
      </c>
      <c r="X332" s="67" t="str">
        <f t="shared" si="42"/>
        <v/>
      </c>
      <c r="Y332" s="31"/>
      <c r="Z332" s="30" t="str">
        <f t="shared" si="43"/>
        <v/>
      </c>
    </row>
    <row r="333" spans="2:26" ht="25.5" customHeight="1" x14ac:dyDescent="0.25">
      <c r="B333" s="70" t="str">
        <f t="shared" si="40"/>
        <v/>
      </c>
      <c r="J333" s="56" t="str">
        <f>IF(G333&lt;&gt;"",VLOOKUP(G333,'nhân viên sale'!$A$2:$B$1624,2,0),"")</f>
        <v/>
      </c>
      <c r="L333" s="27" t="str">
        <f t="shared" si="38"/>
        <v/>
      </c>
      <c r="N333" s="46" t="str">
        <f t="shared" si="41"/>
        <v/>
      </c>
      <c r="Q333" s="28" t="str">
        <f t="shared" si="39"/>
        <v/>
      </c>
      <c r="T333" s="30">
        <f t="shared" si="44"/>
        <v>0</v>
      </c>
      <c r="U333" s="30">
        <f t="shared" si="45"/>
        <v>0</v>
      </c>
      <c r="X333" s="67" t="str">
        <f t="shared" si="42"/>
        <v/>
      </c>
      <c r="Y333" s="31"/>
      <c r="Z333" s="30" t="str">
        <f t="shared" si="43"/>
        <v/>
      </c>
    </row>
    <row r="334" spans="2:26" ht="25.5" customHeight="1" x14ac:dyDescent="0.25">
      <c r="B334" s="70" t="str">
        <f t="shared" si="40"/>
        <v/>
      </c>
      <c r="J334" s="56" t="str">
        <f>IF(G334&lt;&gt;"",VLOOKUP(G334,'nhân viên sale'!$A$2:$B$1624,2,0),"")</f>
        <v/>
      </c>
      <c r="L334" s="27" t="str">
        <f t="shared" si="38"/>
        <v/>
      </c>
      <c r="N334" s="46" t="str">
        <f t="shared" si="41"/>
        <v/>
      </c>
      <c r="Q334" s="28" t="str">
        <f t="shared" si="39"/>
        <v/>
      </c>
      <c r="T334" s="30">
        <f t="shared" si="44"/>
        <v>0</v>
      </c>
      <c r="U334" s="30">
        <f t="shared" si="45"/>
        <v>0</v>
      </c>
      <c r="X334" s="67" t="str">
        <f t="shared" si="42"/>
        <v/>
      </c>
      <c r="Y334" s="31"/>
      <c r="Z334" s="30" t="str">
        <f t="shared" si="43"/>
        <v/>
      </c>
    </row>
    <row r="335" spans="2:26" ht="25.5" customHeight="1" x14ac:dyDescent="0.25">
      <c r="B335" s="70" t="str">
        <f t="shared" si="40"/>
        <v/>
      </c>
      <c r="J335" s="56" t="str">
        <f>IF(G335&lt;&gt;"",VLOOKUP(G335,'nhân viên sale'!$A$2:$B$1624,2,0),"")</f>
        <v/>
      </c>
      <c r="L335" s="27" t="str">
        <f t="shared" si="38"/>
        <v/>
      </c>
      <c r="N335" s="46" t="str">
        <f t="shared" si="41"/>
        <v/>
      </c>
      <c r="Q335" s="28" t="str">
        <f t="shared" si="39"/>
        <v/>
      </c>
      <c r="T335" s="30">
        <f t="shared" si="44"/>
        <v>0</v>
      </c>
      <c r="U335" s="30">
        <f t="shared" si="45"/>
        <v>0</v>
      </c>
      <c r="X335" s="67" t="str">
        <f t="shared" si="42"/>
        <v/>
      </c>
      <c r="Y335" s="31"/>
      <c r="Z335" s="30" t="str">
        <f t="shared" si="43"/>
        <v/>
      </c>
    </row>
    <row r="336" spans="2:26" ht="25.5" customHeight="1" x14ac:dyDescent="0.25">
      <c r="B336" s="70" t="str">
        <f t="shared" si="40"/>
        <v/>
      </c>
      <c r="J336" s="56" t="str">
        <f>IF(G336&lt;&gt;"",VLOOKUP(G336,'nhân viên sale'!$A$2:$B$1624,2,0),"")</f>
        <v/>
      </c>
      <c r="L336" s="27" t="str">
        <f t="shared" si="38"/>
        <v/>
      </c>
      <c r="N336" s="46" t="str">
        <f t="shared" si="41"/>
        <v/>
      </c>
      <c r="Q336" s="28" t="str">
        <f t="shared" si="39"/>
        <v/>
      </c>
      <c r="T336" s="30">
        <f t="shared" si="44"/>
        <v>0</v>
      </c>
      <c r="U336" s="30">
        <f t="shared" si="45"/>
        <v>0</v>
      </c>
      <c r="X336" s="67" t="str">
        <f t="shared" si="42"/>
        <v/>
      </c>
      <c r="Y336" s="31"/>
      <c r="Z336" s="30" t="str">
        <f t="shared" si="43"/>
        <v/>
      </c>
    </row>
    <row r="337" spans="2:26" ht="25.5" customHeight="1" x14ac:dyDescent="0.25">
      <c r="B337" s="70" t="str">
        <f t="shared" si="40"/>
        <v/>
      </c>
      <c r="J337" s="56" t="str">
        <f>IF(G337&lt;&gt;"",VLOOKUP(G337,'nhân viên sale'!$A$2:$B$1624,2,0),"")</f>
        <v/>
      </c>
      <c r="L337" s="27" t="str">
        <f t="shared" si="38"/>
        <v/>
      </c>
      <c r="N337" s="46" t="str">
        <f t="shared" si="41"/>
        <v/>
      </c>
      <c r="Q337" s="28" t="str">
        <f t="shared" si="39"/>
        <v/>
      </c>
      <c r="T337" s="30">
        <f t="shared" si="44"/>
        <v>0</v>
      </c>
      <c r="U337" s="30">
        <f t="shared" si="45"/>
        <v>0</v>
      </c>
      <c r="X337" s="67" t="str">
        <f t="shared" si="42"/>
        <v/>
      </c>
      <c r="Y337" s="31"/>
      <c r="Z337" s="30" t="str">
        <f t="shared" si="43"/>
        <v/>
      </c>
    </row>
    <row r="338" spans="2:26" ht="25.5" customHeight="1" x14ac:dyDescent="0.25">
      <c r="B338" s="70" t="str">
        <f t="shared" si="40"/>
        <v/>
      </c>
      <c r="J338" s="56" t="str">
        <f>IF(G338&lt;&gt;"",VLOOKUP(G338,'nhân viên sale'!$A$2:$B$1624,2,0),"")</f>
        <v/>
      </c>
      <c r="L338" s="27" t="str">
        <f t="shared" si="38"/>
        <v/>
      </c>
      <c r="N338" s="46" t="str">
        <f t="shared" si="41"/>
        <v/>
      </c>
      <c r="Q338" s="28" t="str">
        <f t="shared" si="39"/>
        <v/>
      </c>
      <c r="T338" s="30">
        <f t="shared" si="44"/>
        <v>0</v>
      </c>
      <c r="U338" s="30">
        <f t="shared" si="45"/>
        <v>0</v>
      </c>
      <c r="X338" s="67" t="str">
        <f t="shared" si="42"/>
        <v/>
      </c>
      <c r="Y338" s="31"/>
      <c r="Z338" s="30" t="str">
        <f t="shared" si="43"/>
        <v/>
      </c>
    </row>
    <row r="339" spans="2:26" ht="25.5" customHeight="1" x14ac:dyDescent="0.25">
      <c r="B339" s="70" t="str">
        <f t="shared" si="40"/>
        <v/>
      </c>
      <c r="J339" s="56" t="str">
        <f>IF(G339&lt;&gt;"",VLOOKUP(G339,'nhân viên sale'!$A$2:$B$1624,2,0),"")</f>
        <v/>
      </c>
      <c r="L339" s="27" t="str">
        <f t="shared" si="38"/>
        <v/>
      </c>
      <c r="N339" s="46" t="str">
        <f t="shared" si="41"/>
        <v/>
      </c>
      <c r="Q339" s="28" t="str">
        <f t="shared" si="39"/>
        <v/>
      </c>
      <c r="T339" s="30">
        <f t="shared" si="44"/>
        <v>0</v>
      </c>
      <c r="U339" s="30">
        <f t="shared" si="45"/>
        <v>0</v>
      </c>
      <c r="X339" s="67" t="str">
        <f t="shared" si="42"/>
        <v/>
      </c>
      <c r="Y339" s="31"/>
      <c r="Z339" s="30" t="str">
        <f t="shared" si="43"/>
        <v/>
      </c>
    </row>
    <row r="340" spans="2:26" ht="25.5" customHeight="1" x14ac:dyDescent="0.25">
      <c r="B340" s="70" t="str">
        <f t="shared" si="40"/>
        <v/>
      </c>
      <c r="J340" s="56" t="str">
        <f>IF(G340&lt;&gt;"",VLOOKUP(G340,'nhân viên sale'!$A$2:$B$1624,2,0),"")</f>
        <v/>
      </c>
      <c r="L340" s="27" t="str">
        <f t="shared" si="38"/>
        <v/>
      </c>
      <c r="N340" s="46" t="str">
        <f t="shared" si="41"/>
        <v/>
      </c>
      <c r="Q340" s="28" t="str">
        <f t="shared" si="39"/>
        <v/>
      </c>
      <c r="T340" s="30">
        <f t="shared" si="44"/>
        <v>0</v>
      </c>
      <c r="U340" s="30">
        <f t="shared" si="45"/>
        <v>0</v>
      </c>
      <c r="X340" s="67" t="str">
        <f t="shared" si="42"/>
        <v/>
      </c>
      <c r="Y340" s="31"/>
      <c r="Z340" s="30" t="str">
        <f t="shared" si="43"/>
        <v/>
      </c>
    </row>
    <row r="341" spans="2:26" ht="25.5" customHeight="1" x14ac:dyDescent="0.25">
      <c r="B341" s="70" t="str">
        <f t="shared" si="40"/>
        <v/>
      </c>
      <c r="J341" s="56" t="str">
        <f>IF(G341&lt;&gt;"",VLOOKUP(G341,'nhân viên sale'!$A$2:$B$1624,2,0),"")</f>
        <v/>
      </c>
      <c r="L341" s="27" t="str">
        <f t="shared" si="38"/>
        <v/>
      </c>
      <c r="N341" s="46" t="str">
        <f t="shared" si="41"/>
        <v/>
      </c>
      <c r="Q341" s="28" t="str">
        <f t="shared" si="39"/>
        <v/>
      </c>
      <c r="T341" s="30">
        <f t="shared" si="44"/>
        <v>0</v>
      </c>
      <c r="U341" s="30">
        <f t="shared" si="45"/>
        <v>0</v>
      </c>
      <c r="X341" s="67" t="str">
        <f t="shared" si="42"/>
        <v/>
      </c>
      <c r="Y341" s="31"/>
      <c r="Z341" s="30" t="str">
        <f t="shared" si="43"/>
        <v/>
      </c>
    </row>
    <row r="342" spans="2:26" ht="25.5" customHeight="1" x14ac:dyDescent="0.25">
      <c r="B342" s="70" t="str">
        <f t="shared" si="40"/>
        <v/>
      </c>
      <c r="J342" s="56" t="str">
        <f>IF(G342&lt;&gt;"",VLOOKUP(G342,'nhân viên sale'!$A$2:$B$1624,2,0),"")</f>
        <v/>
      </c>
      <c r="L342" s="27" t="str">
        <f t="shared" si="38"/>
        <v/>
      </c>
      <c r="N342" s="46" t="str">
        <f t="shared" si="41"/>
        <v/>
      </c>
      <c r="Q342" s="28" t="str">
        <f t="shared" si="39"/>
        <v/>
      </c>
      <c r="T342" s="30">
        <f t="shared" si="44"/>
        <v>0</v>
      </c>
      <c r="U342" s="30">
        <f t="shared" si="45"/>
        <v>0</v>
      </c>
      <c r="X342" s="67" t="str">
        <f t="shared" si="42"/>
        <v/>
      </c>
      <c r="Y342" s="31"/>
      <c r="Z342" s="30" t="str">
        <f t="shared" si="43"/>
        <v/>
      </c>
    </row>
    <row r="343" spans="2:26" ht="25.5" customHeight="1" x14ac:dyDescent="0.25">
      <c r="B343" s="70" t="str">
        <f t="shared" si="40"/>
        <v/>
      </c>
      <c r="J343" s="56" t="str">
        <f>IF(G343&lt;&gt;"",VLOOKUP(G343,'nhân viên sale'!$A$2:$B$1624,2,0),"")</f>
        <v/>
      </c>
      <c r="L343" s="27" t="str">
        <f t="shared" si="38"/>
        <v/>
      </c>
      <c r="N343" s="46" t="str">
        <f t="shared" si="41"/>
        <v/>
      </c>
      <c r="Q343" s="28" t="str">
        <f t="shared" si="39"/>
        <v/>
      </c>
      <c r="T343" s="30">
        <f t="shared" si="44"/>
        <v>0</v>
      </c>
      <c r="U343" s="30">
        <f t="shared" si="45"/>
        <v>0</v>
      </c>
      <c r="X343" s="67" t="str">
        <f t="shared" si="42"/>
        <v/>
      </c>
      <c r="Y343" s="31"/>
      <c r="Z343" s="30" t="str">
        <f t="shared" si="43"/>
        <v/>
      </c>
    </row>
    <row r="344" spans="2:26" ht="25.5" customHeight="1" x14ac:dyDescent="0.25">
      <c r="B344" s="70" t="str">
        <f t="shared" si="40"/>
        <v/>
      </c>
      <c r="J344" s="56" t="str">
        <f>IF(G344&lt;&gt;"",VLOOKUP(G344,'nhân viên sale'!$A$2:$B$1624,2,0),"")</f>
        <v/>
      </c>
      <c r="L344" s="27" t="str">
        <f t="shared" si="38"/>
        <v/>
      </c>
      <c r="N344" s="46" t="str">
        <f t="shared" si="41"/>
        <v/>
      </c>
      <c r="Q344" s="28" t="str">
        <f t="shared" si="39"/>
        <v/>
      </c>
      <c r="T344" s="30">
        <f t="shared" si="44"/>
        <v>0</v>
      </c>
      <c r="U344" s="30">
        <f t="shared" si="45"/>
        <v>0</v>
      </c>
      <c r="X344" s="67" t="str">
        <f t="shared" si="42"/>
        <v/>
      </c>
      <c r="Y344" s="31"/>
      <c r="Z344" s="30" t="str">
        <f t="shared" si="43"/>
        <v/>
      </c>
    </row>
    <row r="345" spans="2:26" ht="25.5" customHeight="1" x14ac:dyDescent="0.25">
      <c r="B345" s="70" t="str">
        <f t="shared" si="40"/>
        <v/>
      </c>
      <c r="J345" s="56" t="str">
        <f>IF(G345&lt;&gt;"",VLOOKUP(G345,'nhân viên sale'!$A$2:$B$1624,2,0),"")</f>
        <v/>
      </c>
      <c r="L345" s="27" t="str">
        <f t="shared" si="38"/>
        <v/>
      </c>
      <c r="N345" s="46" t="str">
        <f t="shared" si="41"/>
        <v/>
      </c>
      <c r="Q345" s="28" t="str">
        <f t="shared" si="39"/>
        <v/>
      </c>
      <c r="T345" s="30">
        <f t="shared" si="44"/>
        <v>0</v>
      </c>
      <c r="U345" s="30">
        <f t="shared" si="45"/>
        <v>0</v>
      </c>
      <c r="X345" s="67" t="str">
        <f t="shared" si="42"/>
        <v/>
      </c>
      <c r="Y345" s="31"/>
      <c r="Z345" s="30" t="str">
        <f t="shared" si="43"/>
        <v/>
      </c>
    </row>
    <row r="346" spans="2:26" ht="25.5" customHeight="1" x14ac:dyDescent="0.25">
      <c r="B346" s="70" t="str">
        <f t="shared" si="40"/>
        <v/>
      </c>
      <c r="J346" s="56" t="str">
        <f>IF(G346&lt;&gt;"",VLOOKUP(G346,'nhân viên sale'!$A$2:$B$1624,2,0),"")</f>
        <v/>
      </c>
      <c r="L346" s="27" t="str">
        <f t="shared" si="38"/>
        <v/>
      </c>
      <c r="N346" s="46" t="str">
        <f t="shared" si="41"/>
        <v/>
      </c>
      <c r="Q346" s="28" t="str">
        <f t="shared" si="39"/>
        <v/>
      </c>
      <c r="T346" s="30">
        <f t="shared" si="44"/>
        <v>0</v>
      </c>
      <c r="U346" s="30">
        <f t="shared" si="45"/>
        <v>0</v>
      </c>
      <c r="X346" s="67" t="str">
        <f t="shared" si="42"/>
        <v/>
      </c>
      <c r="Y346" s="31"/>
      <c r="Z346" s="30" t="str">
        <f t="shared" si="43"/>
        <v/>
      </c>
    </row>
    <row r="347" spans="2:26" ht="25.5" customHeight="1" x14ac:dyDescent="0.25">
      <c r="B347" s="70" t="str">
        <f t="shared" si="40"/>
        <v/>
      </c>
      <c r="J347" s="56" t="str">
        <f>IF(G347&lt;&gt;"",VLOOKUP(G347,'nhân viên sale'!$A$2:$B$1624,2,0),"")</f>
        <v/>
      </c>
      <c r="L347" s="27" t="str">
        <f t="shared" si="38"/>
        <v/>
      </c>
      <c r="N347" s="46" t="str">
        <f t="shared" si="41"/>
        <v/>
      </c>
      <c r="Q347" s="28" t="str">
        <f t="shared" si="39"/>
        <v/>
      </c>
      <c r="T347" s="30">
        <f t="shared" si="44"/>
        <v>0</v>
      </c>
      <c r="U347" s="30">
        <f t="shared" si="45"/>
        <v>0</v>
      </c>
      <c r="X347" s="67" t="str">
        <f t="shared" si="42"/>
        <v/>
      </c>
      <c r="Y347" s="31"/>
      <c r="Z347" s="30" t="str">
        <f t="shared" si="43"/>
        <v/>
      </c>
    </row>
    <row r="348" spans="2:26" ht="25.5" customHeight="1" x14ac:dyDescent="0.25">
      <c r="B348" s="70" t="str">
        <f t="shared" si="40"/>
        <v/>
      </c>
      <c r="J348" s="56" t="str">
        <f>IF(G348&lt;&gt;"",VLOOKUP(G348,'nhân viên sale'!$A$2:$B$1624,2,0),"")</f>
        <v/>
      </c>
      <c r="L348" s="27" t="str">
        <f t="shared" si="38"/>
        <v/>
      </c>
      <c r="N348" s="46" t="str">
        <f t="shared" si="41"/>
        <v/>
      </c>
      <c r="Q348" s="28" t="str">
        <f t="shared" si="39"/>
        <v/>
      </c>
      <c r="T348" s="30">
        <f t="shared" si="44"/>
        <v>0</v>
      </c>
      <c r="U348" s="30">
        <f t="shared" si="45"/>
        <v>0</v>
      </c>
      <c r="X348" s="67" t="str">
        <f t="shared" si="42"/>
        <v/>
      </c>
      <c r="Y348" s="31"/>
      <c r="Z348" s="30" t="str">
        <f t="shared" si="43"/>
        <v/>
      </c>
    </row>
    <row r="349" spans="2:26" ht="25.5" customHeight="1" x14ac:dyDescent="0.25">
      <c r="B349" s="70" t="str">
        <f t="shared" si="40"/>
        <v/>
      </c>
      <c r="J349" s="56" t="str">
        <f>IF(G349&lt;&gt;"",VLOOKUP(G349,'nhân viên sale'!$A$2:$B$1624,2,0),"")</f>
        <v/>
      </c>
      <c r="L349" s="27" t="str">
        <f t="shared" si="38"/>
        <v/>
      </c>
      <c r="N349" s="46" t="str">
        <f t="shared" si="41"/>
        <v/>
      </c>
      <c r="Q349" s="28" t="str">
        <f t="shared" si="39"/>
        <v/>
      </c>
      <c r="T349" s="30">
        <f t="shared" si="44"/>
        <v>0</v>
      </c>
      <c r="U349" s="30">
        <f t="shared" si="45"/>
        <v>0</v>
      </c>
      <c r="X349" s="67" t="str">
        <f t="shared" si="42"/>
        <v/>
      </c>
      <c r="Y349" s="31"/>
      <c r="Z349" s="30" t="str">
        <f t="shared" si="43"/>
        <v/>
      </c>
    </row>
    <row r="350" spans="2:26" ht="25.5" customHeight="1" x14ac:dyDescent="0.25">
      <c r="B350" s="70" t="str">
        <f t="shared" si="40"/>
        <v/>
      </c>
      <c r="J350" s="56" t="str">
        <f>IF(G350&lt;&gt;"",VLOOKUP(G350,'nhân viên sale'!$A$2:$B$1624,2,0),"")</f>
        <v/>
      </c>
      <c r="L350" s="27" t="str">
        <f t="shared" si="38"/>
        <v/>
      </c>
      <c r="N350" s="46" t="str">
        <f t="shared" si="41"/>
        <v/>
      </c>
      <c r="Q350" s="28" t="str">
        <f t="shared" si="39"/>
        <v/>
      </c>
      <c r="T350" s="30">
        <f t="shared" si="44"/>
        <v>0</v>
      </c>
      <c r="U350" s="30">
        <f t="shared" si="45"/>
        <v>0</v>
      </c>
      <c r="X350" s="67" t="str">
        <f t="shared" si="42"/>
        <v/>
      </c>
      <c r="Y350" s="31"/>
      <c r="Z350" s="30" t="str">
        <f t="shared" si="43"/>
        <v/>
      </c>
    </row>
    <row r="351" spans="2:26" ht="25.5" customHeight="1" x14ac:dyDescent="0.25">
      <c r="B351" s="70" t="str">
        <f t="shared" si="40"/>
        <v/>
      </c>
      <c r="J351" s="56" t="str">
        <f>IF(G351&lt;&gt;"",VLOOKUP(G351,'nhân viên sale'!$A$2:$B$1624,2,0),"")</f>
        <v/>
      </c>
      <c r="L351" s="27" t="str">
        <f t="shared" si="38"/>
        <v/>
      </c>
      <c r="N351" s="46" t="str">
        <f t="shared" si="41"/>
        <v/>
      </c>
      <c r="Q351" s="28" t="str">
        <f t="shared" si="39"/>
        <v/>
      </c>
      <c r="T351" s="30">
        <f t="shared" si="44"/>
        <v>0</v>
      </c>
      <c r="U351" s="30">
        <f t="shared" si="45"/>
        <v>0</v>
      </c>
      <c r="X351" s="67" t="str">
        <f t="shared" si="42"/>
        <v/>
      </c>
      <c r="Y351" s="31"/>
      <c r="Z351" s="30" t="str">
        <f t="shared" si="43"/>
        <v/>
      </c>
    </row>
    <row r="352" spans="2:26" ht="25.5" customHeight="1" x14ac:dyDescent="0.25">
      <c r="B352" s="70" t="str">
        <f t="shared" si="40"/>
        <v/>
      </c>
      <c r="J352" s="56" t="str">
        <f>IF(G352&lt;&gt;"",VLOOKUP(G352,'nhân viên sale'!$A$2:$B$1624,2,0),"")</f>
        <v/>
      </c>
      <c r="L352" s="27" t="str">
        <f t="shared" si="38"/>
        <v/>
      </c>
      <c r="N352" s="46" t="str">
        <f t="shared" si="41"/>
        <v/>
      </c>
      <c r="Q352" s="28" t="str">
        <f t="shared" si="39"/>
        <v/>
      </c>
      <c r="T352" s="30">
        <f t="shared" si="44"/>
        <v>0</v>
      </c>
      <c r="U352" s="30">
        <f t="shared" si="45"/>
        <v>0</v>
      </c>
      <c r="X352" s="67" t="str">
        <f t="shared" si="42"/>
        <v/>
      </c>
      <c r="Y352" s="31"/>
      <c r="Z352" s="30" t="str">
        <f t="shared" si="43"/>
        <v/>
      </c>
    </row>
    <row r="353" spans="2:26" ht="25.5" customHeight="1" x14ac:dyDescent="0.25">
      <c r="B353" s="70" t="str">
        <f t="shared" si="40"/>
        <v/>
      </c>
      <c r="J353" s="56" t="str">
        <f>IF(G353&lt;&gt;"",VLOOKUP(G353,'nhân viên sale'!$A$2:$B$1624,2,0),"")</f>
        <v/>
      </c>
      <c r="L353" s="27" t="str">
        <f t="shared" si="38"/>
        <v/>
      </c>
      <c r="N353" s="46" t="str">
        <f t="shared" si="41"/>
        <v/>
      </c>
      <c r="Q353" s="28" t="str">
        <f t="shared" si="39"/>
        <v/>
      </c>
      <c r="T353" s="30">
        <f t="shared" si="44"/>
        <v>0</v>
      </c>
      <c r="U353" s="30">
        <f t="shared" si="45"/>
        <v>0</v>
      </c>
      <c r="X353" s="67" t="str">
        <f t="shared" si="42"/>
        <v/>
      </c>
      <c r="Y353" s="31"/>
      <c r="Z353" s="30" t="str">
        <f t="shared" si="43"/>
        <v/>
      </c>
    </row>
    <row r="354" spans="2:26" ht="25.5" customHeight="1" x14ac:dyDescent="0.25">
      <c r="B354" s="70" t="str">
        <f t="shared" si="40"/>
        <v/>
      </c>
      <c r="J354" s="56" t="str">
        <f>IF(G354&lt;&gt;"",VLOOKUP(G354,'nhân viên sale'!$A$2:$B$1624,2,0),"")</f>
        <v/>
      </c>
      <c r="L354" s="27" t="str">
        <f t="shared" si="38"/>
        <v/>
      </c>
      <c r="N354" s="46" t="str">
        <f t="shared" si="41"/>
        <v/>
      </c>
      <c r="Q354" s="28" t="str">
        <f t="shared" si="39"/>
        <v/>
      </c>
      <c r="T354" s="30">
        <f t="shared" si="44"/>
        <v>0</v>
      </c>
      <c r="U354" s="30">
        <f t="shared" si="45"/>
        <v>0</v>
      </c>
      <c r="X354" s="67" t="str">
        <f t="shared" si="42"/>
        <v/>
      </c>
      <c r="Y354" s="31"/>
      <c r="Z354" s="30" t="str">
        <f t="shared" si="43"/>
        <v/>
      </c>
    </row>
    <row r="355" spans="2:26" ht="25.5" customHeight="1" x14ac:dyDescent="0.25">
      <c r="B355" s="70" t="str">
        <f t="shared" si="40"/>
        <v/>
      </c>
      <c r="J355" s="56" t="str">
        <f>IF(G355&lt;&gt;"",VLOOKUP(G355,'nhân viên sale'!$A$2:$B$1624,2,0),"")</f>
        <v/>
      </c>
      <c r="L355" s="27" t="str">
        <f t="shared" si="38"/>
        <v/>
      </c>
      <c r="N355" s="46" t="str">
        <f t="shared" si="41"/>
        <v/>
      </c>
      <c r="Q355" s="28" t="str">
        <f t="shared" si="39"/>
        <v/>
      </c>
      <c r="T355" s="30">
        <f t="shared" si="44"/>
        <v>0</v>
      </c>
      <c r="U355" s="30">
        <f t="shared" si="45"/>
        <v>0</v>
      </c>
      <c r="X355" s="67" t="str">
        <f t="shared" si="42"/>
        <v/>
      </c>
      <c r="Y355" s="31"/>
      <c r="Z355" s="30" t="str">
        <f t="shared" si="43"/>
        <v/>
      </c>
    </row>
    <row r="356" spans="2:26" ht="25.5" customHeight="1" x14ac:dyDescent="0.25">
      <c r="B356" s="70" t="str">
        <f t="shared" si="40"/>
        <v/>
      </c>
      <c r="J356" s="56" t="str">
        <f>IF(G356&lt;&gt;"",VLOOKUP(G356,'nhân viên sale'!$A$2:$B$1624,2,0),"")</f>
        <v/>
      </c>
      <c r="L356" s="27" t="str">
        <f t="shared" si="38"/>
        <v/>
      </c>
      <c r="N356" s="46" t="str">
        <f t="shared" si="41"/>
        <v/>
      </c>
      <c r="Q356" s="28" t="str">
        <f t="shared" si="39"/>
        <v/>
      </c>
      <c r="T356" s="30">
        <f t="shared" si="44"/>
        <v>0</v>
      </c>
      <c r="U356" s="30">
        <f t="shared" si="45"/>
        <v>0</v>
      </c>
      <c r="X356" s="67" t="str">
        <f t="shared" si="42"/>
        <v/>
      </c>
      <c r="Y356" s="31"/>
      <c r="Z356" s="30" t="str">
        <f t="shared" si="43"/>
        <v/>
      </c>
    </row>
    <row r="357" spans="2:26" ht="25.5" customHeight="1" x14ac:dyDescent="0.25">
      <c r="B357" s="70" t="str">
        <f t="shared" si="40"/>
        <v/>
      </c>
      <c r="J357" s="56" t="str">
        <f>IF(G357&lt;&gt;"",VLOOKUP(G357,'nhân viên sale'!$A$2:$B$1624,2,0),"")</f>
        <v/>
      </c>
      <c r="L357" s="27" t="str">
        <f t="shared" si="38"/>
        <v/>
      </c>
      <c r="N357" s="46" t="str">
        <f t="shared" si="41"/>
        <v/>
      </c>
      <c r="Q357" s="28" t="str">
        <f t="shared" si="39"/>
        <v/>
      </c>
      <c r="T357" s="30">
        <f t="shared" si="44"/>
        <v>0</v>
      </c>
      <c r="U357" s="30">
        <f t="shared" si="45"/>
        <v>0</v>
      </c>
      <c r="X357" s="67" t="str">
        <f t="shared" si="42"/>
        <v/>
      </c>
      <c r="Y357" s="31"/>
      <c r="Z357" s="30" t="str">
        <f t="shared" si="43"/>
        <v/>
      </c>
    </row>
    <row r="358" spans="2:26" ht="25.5" customHeight="1" x14ac:dyDescent="0.25">
      <c r="B358" s="70" t="str">
        <f t="shared" si="40"/>
        <v/>
      </c>
      <c r="J358" s="56" t="str">
        <f>IF(G358&lt;&gt;"",VLOOKUP(G358,'nhân viên sale'!$A$2:$B$1624,2,0),"")</f>
        <v/>
      </c>
      <c r="L358" s="27" t="str">
        <f t="shared" si="38"/>
        <v/>
      </c>
      <c r="N358" s="46" t="str">
        <f t="shared" si="41"/>
        <v/>
      </c>
      <c r="Q358" s="28" t="str">
        <f t="shared" si="39"/>
        <v/>
      </c>
      <c r="T358" s="30">
        <f t="shared" si="44"/>
        <v>0</v>
      </c>
      <c r="U358" s="30">
        <f t="shared" si="45"/>
        <v>0</v>
      </c>
      <c r="X358" s="67" t="str">
        <f t="shared" si="42"/>
        <v/>
      </c>
      <c r="Y358" s="31"/>
      <c r="Z358" s="30" t="str">
        <f t="shared" si="43"/>
        <v/>
      </c>
    </row>
    <row r="359" spans="2:26" ht="25.5" customHeight="1" x14ac:dyDescent="0.25">
      <c r="B359" s="70" t="str">
        <f t="shared" si="40"/>
        <v/>
      </c>
      <c r="J359" s="56" t="str">
        <f>IF(G359&lt;&gt;"",VLOOKUP(G359,'nhân viên sale'!$A$2:$B$1624,2,0),"")</f>
        <v/>
      </c>
      <c r="L359" s="27" t="str">
        <f t="shared" si="38"/>
        <v/>
      </c>
      <c r="N359" s="46" t="str">
        <f t="shared" si="41"/>
        <v/>
      </c>
      <c r="Q359" s="28" t="str">
        <f t="shared" si="39"/>
        <v/>
      </c>
      <c r="T359" s="30">
        <f t="shared" si="44"/>
        <v>0</v>
      </c>
      <c r="U359" s="30">
        <f t="shared" si="45"/>
        <v>0</v>
      </c>
      <c r="X359" s="67" t="str">
        <f t="shared" si="42"/>
        <v/>
      </c>
      <c r="Y359" s="31"/>
      <c r="Z359" s="30" t="str">
        <f t="shared" si="43"/>
        <v/>
      </c>
    </row>
    <row r="360" spans="2:26" ht="25.5" customHeight="1" x14ac:dyDescent="0.25">
      <c r="B360" s="70" t="str">
        <f t="shared" si="40"/>
        <v/>
      </c>
      <c r="J360" s="56" t="str">
        <f>IF(G360&lt;&gt;"",VLOOKUP(G360,'nhân viên sale'!$A$2:$B$1624,2,0),"")</f>
        <v/>
      </c>
      <c r="L360" s="27" t="str">
        <f t="shared" si="38"/>
        <v/>
      </c>
      <c r="N360" s="46" t="str">
        <f t="shared" si="41"/>
        <v/>
      </c>
      <c r="Q360" s="28" t="str">
        <f t="shared" si="39"/>
        <v/>
      </c>
      <c r="T360" s="30">
        <f t="shared" si="44"/>
        <v>0</v>
      </c>
      <c r="U360" s="30">
        <f t="shared" si="45"/>
        <v>0</v>
      </c>
      <c r="X360" s="67" t="str">
        <f t="shared" si="42"/>
        <v/>
      </c>
      <c r="Y360" s="31"/>
      <c r="Z360" s="30" t="str">
        <f t="shared" si="43"/>
        <v/>
      </c>
    </row>
    <row r="361" spans="2:26" ht="25.5" customHeight="1" x14ac:dyDescent="0.25">
      <c r="B361" s="70" t="str">
        <f t="shared" si="40"/>
        <v/>
      </c>
      <c r="J361" s="56" t="str">
        <f>IF(G361&lt;&gt;"",VLOOKUP(G361,'nhân viên sale'!$A$2:$B$1624,2,0),"")</f>
        <v/>
      </c>
      <c r="L361" s="27" t="str">
        <f t="shared" si="38"/>
        <v/>
      </c>
      <c r="N361" s="46" t="str">
        <f t="shared" si="41"/>
        <v/>
      </c>
      <c r="Q361" s="28" t="str">
        <f t="shared" si="39"/>
        <v/>
      </c>
      <c r="T361" s="30">
        <f t="shared" si="44"/>
        <v>0</v>
      </c>
      <c r="U361" s="30">
        <f t="shared" si="45"/>
        <v>0</v>
      </c>
      <c r="X361" s="67" t="str">
        <f t="shared" si="42"/>
        <v/>
      </c>
      <c r="Y361" s="31"/>
      <c r="Z361" s="30" t="str">
        <f t="shared" si="43"/>
        <v/>
      </c>
    </row>
    <row r="362" spans="2:26" ht="25.5" customHeight="1" x14ac:dyDescent="0.25">
      <c r="B362" s="70" t="str">
        <f t="shared" si="40"/>
        <v/>
      </c>
      <c r="J362" s="56" t="str">
        <f>IF(G362&lt;&gt;"",VLOOKUP(G362,'nhân viên sale'!$A$2:$B$1624,2,0),"")</f>
        <v/>
      </c>
      <c r="L362" s="27" t="str">
        <f t="shared" si="38"/>
        <v/>
      </c>
      <c r="N362" s="46" t="str">
        <f t="shared" si="41"/>
        <v/>
      </c>
      <c r="Q362" s="28" t="str">
        <f t="shared" si="39"/>
        <v/>
      </c>
      <c r="T362" s="30">
        <f t="shared" si="44"/>
        <v>0</v>
      </c>
      <c r="U362" s="30">
        <f t="shared" si="45"/>
        <v>0</v>
      </c>
      <c r="X362" s="67" t="str">
        <f t="shared" si="42"/>
        <v/>
      </c>
      <c r="Y362" s="31"/>
      <c r="Z362" s="30" t="str">
        <f t="shared" si="43"/>
        <v/>
      </c>
    </row>
    <row r="363" spans="2:26" ht="25.5" customHeight="1" x14ac:dyDescent="0.25">
      <c r="B363" s="70" t="str">
        <f t="shared" si="40"/>
        <v/>
      </c>
      <c r="J363" s="56" t="str">
        <f>IF(G363&lt;&gt;"",VLOOKUP(G363,'nhân viên sale'!$A$2:$B$1624,2,0),"")</f>
        <v/>
      </c>
      <c r="L363" s="27" t="str">
        <f t="shared" si="38"/>
        <v/>
      </c>
      <c r="N363" s="46" t="str">
        <f t="shared" si="41"/>
        <v/>
      </c>
      <c r="Q363" s="28" t="str">
        <f t="shared" si="39"/>
        <v/>
      </c>
      <c r="T363" s="30">
        <f t="shared" si="44"/>
        <v>0</v>
      </c>
      <c r="U363" s="30">
        <f t="shared" si="45"/>
        <v>0</v>
      </c>
      <c r="X363" s="67" t="str">
        <f t="shared" si="42"/>
        <v/>
      </c>
      <c r="Y363" s="31"/>
      <c r="Z363" s="30" t="str">
        <f t="shared" si="43"/>
        <v/>
      </c>
    </row>
    <row r="364" spans="2:26" ht="25.5" customHeight="1" x14ac:dyDescent="0.25">
      <c r="B364" s="70" t="str">
        <f t="shared" si="40"/>
        <v/>
      </c>
      <c r="J364" s="56" t="str">
        <f>IF(G364&lt;&gt;"",VLOOKUP(G364,'nhân viên sale'!$A$2:$B$1624,2,0),"")</f>
        <v/>
      </c>
      <c r="L364" s="27" t="str">
        <f t="shared" si="38"/>
        <v/>
      </c>
      <c r="N364" s="46" t="str">
        <f t="shared" si="41"/>
        <v/>
      </c>
      <c r="Q364" s="28" t="str">
        <f t="shared" si="39"/>
        <v/>
      </c>
      <c r="T364" s="30">
        <f t="shared" si="44"/>
        <v>0</v>
      </c>
      <c r="U364" s="30">
        <f t="shared" si="45"/>
        <v>0</v>
      </c>
      <c r="X364" s="67" t="str">
        <f t="shared" si="42"/>
        <v/>
      </c>
      <c r="Y364" s="31"/>
      <c r="Z364" s="30" t="str">
        <f t="shared" si="43"/>
        <v/>
      </c>
    </row>
    <row r="365" spans="2:26" ht="25.5" customHeight="1" x14ac:dyDescent="0.25">
      <c r="B365" s="70" t="str">
        <f t="shared" si="40"/>
        <v/>
      </c>
      <c r="J365" s="56" t="str">
        <f>IF(G365&lt;&gt;"",VLOOKUP(G365,'nhân viên sale'!$A$2:$B$1624,2,0),"")</f>
        <v/>
      </c>
      <c r="L365" s="27" t="str">
        <f t="shared" si="38"/>
        <v/>
      </c>
      <c r="N365" s="46" t="str">
        <f t="shared" si="41"/>
        <v/>
      </c>
      <c r="Q365" s="28" t="str">
        <f t="shared" si="39"/>
        <v/>
      </c>
      <c r="T365" s="30">
        <f t="shared" si="44"/>
        <v>0</v>
      </c>
      <c r="U365" s="30">
        <f t="shared" si="45"/>
        <v>0</v>
      </c>
      <c r="X365" s="67" t="str">
        <f t="shared" si="42"/>
        <v/>
      </c>
      <c r="Y365" s="31"/>
      <c r="Z365" s="30" t="str">
        <f t="shared" si="43"/>
        <v/>
      </c>
    </row>
    <row r="366" spans="2:26" ht="25.5" customHeight="1" x14ac:dyDescent="0.25">
      <c r="B366" s="70" t="str">
        <f t="shared" si="40"/>
        <v/>
      </c>
      <c r="J366" s="56" t="str">
        <f>IF(G366&lt;&gt;"",VLOOKUP(G366,'nhân viên sale'!$A$2:$B$1624,2,0),"")</f>
        <v/>
      </c>
      <c r="L366" s="27" t="str">
        <f t="shared" si="38"/>
        <v/>
      </c>
      <c r="N366" s="46" t="str">
        <f t="shared" si="41"/>
        <v/>
      </c>
      <c r="Q366" s="28" t="str">
        <f t="shared" si="39"/>
        <v/>
      </c>
      <c r="T366" s="30">
        <f t="shared" si="44"/>
        <v>0</v>
      </c>
      <c r="U366" s="30">
        <f t="shared" si="45"/>
        <v>0</v>
      </c>
      <c r="X366" s="67" t="str">
        <f t="shared" si="42"/>
        <v/>
      </c>
      <c r="Y366" s="31"/>
      <c r="Z366" s="30" t="str">
        <f t="shared" si="43"/>
        <v/>
      </c>
    </row>
    <row r="367" spans="2:26" ht="25.5" customHeight="1" x14ac:dyDescent="0.25">
      <c r="B367" s="70" t="str">
        <f t="shared" si="40"/>
        <v/>
      </c>
      <c r="J367" s="56" t="str">
        <f>IF(G367&lt;&gt;"",VLOOKUP(G367,'nhân viên sale'!$A$2:$B$1624,2,0),"")</f>
        <v/>
      </c>
      <c r="L367" s="27" t="str">
        <f t="shared" si="38"/>
        <v/>
      </c>
      <c r="N367" s="46" t="str">
        <f t="shared" si="41"/>
        <v/>
      </c>
      <c r="Q367" s="28" t="str">
        <f t="shared" si="39"/>
        <v/>
      </c>
      <c r="T367" s="30">
        <f t="shared" si="44"/>
        <v>0</v>
      </c>
      <c r="U367" s="30">
        <f t="shared" si="45"/>
        <v>0</v>
      </c>
      <c r="X367" s="67" t="str">
        <f t="shared" si="42"/>
        <v/>
      </c>
      <c r="Y367" s="31"/>
      <c r="Z367" s="30" t="str">
        <f t="shared" si="43"/>
        <v/>
      </c>
    </row>
    <row r="368" spans="2:26" ht="25.5" customHeight="1" x14ac:dyDescent="0.25">
      <c r="B368" s="70" t="str">
        <f t="shared" si="40"/>
        <v/>
      </c>
      <c r="J368" s="56" t="str">
        <f>IF(G368&lt;&gt;"",VLOOKUP(G368,'nhân viên sale'!$A$2:$B$1624,2,0),"")</f>
        <v/>
      </c>
      <c r="L368" s="27" t="str">
        <f t="shared" si="38"/>
        <v/>
      </c>
      <c r="N368" s="46" t="str">
        <f t="shared" si="41"/>
        <v/>
      </c>
      <c r="Q368" s="28" t="str">
        <f t="shared" si="39"/>
        <v/>
      </c>
      <c r="T368" s="30">
        <f t="shared" si="44"/>
        <v>0</v>
      </c>
      <c r="U368" s="30">
        <f t="shared" si="45"/>
        <v>0</v>
      </c>
      <c r="X368" s="67" t="str">
        <f t="shared" si="42"/>
        <v/>
      </c>
      <c r="Y368" s="31"/>
      <c r="Z368" s="30" t="str">
        <f t="shared" si="43"/>
        <v/>
      </c>
    </row>
    <row r="369" spans="2:26" ht="25.5" customHeight="1" x14ac:dyDescent="0.25">
      <c r="B369" s="70" t="str">
        <f t="shared" si="40"/>
        <v/>
      </c>
      <c r="J369" s="56" t="str">
        <f>IF(G369&lt;&gt;"",VLOOKUP(G369,'nhân viên sale'!$A$2:$B$1624,2,0),"")</f>
        <v/>
      </c>
      <c r="L369" s="27" t="str">
        <f t="shared" si="38"/>
        <v/>
      </c>
      <c r="N369" s="46" t="str">
        <f t="shared" si="41"/>
        <v/>
      </c>
      <c r="Q369" s="28" t="str">
        <f t="shared" si="39"/>
        <v/>
      </c>
      <c r="T369" s="30">
        <f t="shared" si="44"/>
        <v>0</v>
      </c>
      <c r="U369" s="30">
        <f t="shared" si="45"/>
        <v>0</v>
      </c>
      <c r="X369" s="67" t="str">
        <f t="shared" si="42"/>
        <v/>
      </c>
      <c r="Y369" s="31"/>
      <c r="Z369" s="30" t="str">
        <f t="shared" si="43"/>
        <v/>
      </c>
    </row>
    <row r="370" spans="2:26" ht="25.5" customHeight="1" x14ac:dyDescent="0.25">
      <c r="B370" s="70" t="str">
        <f t="shared" si="40"/>
        <v/>
      </c>
      <c r="J370" s="56" t="str">
        <f>IF(G370&lt;&gt;"",VLOOKUP(G370,'nhân viên sale'!$A$2:$B$1624,2,0),"")</f>
        <v/>
      </c>
      <c r="L370" s="27" t="str">
        <f t="shared" si="38"/>
        <v/>
      </c>
      <c r="N370" s="46" t="str">
        <f t="shared" si="41"/>
        <v/>
      </c>
      <c r="Q370" s="28" t="str">
        <f t="shared" si="39"/>
        <v/>
      </c>
      <c r="T370" s="30">
        <f t="shared" si="44"/>
        <v>0</v>
      </c>
      <c r="U370" s="30">
        <f t="shared" si="45"/>
        <v>0</v>
      </c>
      <c r="X370" s="67" t="str">
        <f t="shared" si="42"/>
        <v/>
      </c>
      <c r="Y370" s="31"/>
      <c r="Z370" s="30" t="str">
        <f t="shared" si="43"/>
        <v/>
      </c>
    </row>
    <row r="371" spans="2:26" ht="25.5" customHeight="1" x14ac:dyDescent="0.25">
      <c r="B371" s="70" t="str">
        <f t="shared" si="40"/>
        <v/>
      </c>
      <c r="J371" s="56" t="str">
        <f>IF(G371&lt;&gt;"",VLOOKUP(G371,'nhân viên sale'!$A$2:$B$1624,2,0),"")</f>
        <v/>
      </c>
      <c r="L371" s="27" t="str">
        <f t="shared" si="38"/>
        <v/>
      </c>
      <c r="N371" s="46" t="str">
        <f t="shared" si="41"/>
        <v/>
      </c>
      <c r="Q371" s="28" t="str">
        <f t="shared" si="39"/>
        <v/>
      </c>
      <c r="T371" s="30">
        <f t="shared" si="44"/>
        <v>0</v>
      </c>
      <c r="U371" s="30">
        <f t="shared" si="45"/>
        <v>0</v>
      </c>
      <c r="X371" s="67" t="str">
        <f t="shared" si="42"/>
        <v/>
      </c>
      <c r="Y371" s="31"/>
      <c r="Z371" s="30" t="str">
        <f t="shared" si="43"/>
        <v/>
      </c>
    </row>
    <row r="372" spans="2:26" ht="25.5" customHeight="1" x14ac:dyDescent="0.25">
      <c r="B372" s="70" t="str">
        <f t="shared" si="40"/>
        <v/>
      </c>
      <c r="J372" s="56" t="str">
        <f>IF(G372&lt;&gt;"",VLOOKUP(G372,'nhân viên sale'!$A$2:$B$1624,2,0),"")</f>
        <v/>
      </c>
      <c r="L372" s="27" t="str">
        <f t="shared" si="38"/>
        <v/>
      </c>
      <c r="N372" s="46" t="str">
        <f t="shared" si="41"/>
        <v/>
      </c>
      <c r="Q372" s="28" t="str">
        <f t="shared" si="39"/>
        <v/>
      </c>
      <c r="T372" s="30">
        <f t="shared" si="44"/>
        <v>0</v>
      </c>
      <c r="U372" s="30">
        <f t="shared" si="45"/>
        <v>0</v>
      </c>
      <c r="X372" s="67" t="str">
        <f t="shared" si="42"/>
        <v/>
      </c>
      <c r="Y372" s="31"/>
      <c r="Z372" s="30" t="str">
        <f t="shared" si="43"/>
        <v/>
      </c>
    </row>
    <row r="373" spans="2:26" ht="25.5" customHeight="1" x14ac:dyDescent="0.25">
      <c r="B373" s="70" t="str">
        <f t="shared" si="40"/>
        <v/>
      </c>
      <c r="J373" s="56" t="str">
        <f>IF(G373&lt;&gt;"",VLOOKUP(G373,'nhân viên sale'!$A$2:$B$1624,2,0),"")</f>
        <v/>
      </c>
      <c r="L373" s="27" t="str">
        <f t="shared" si="38"/>
        <v/>
      </c>
      <c r="N373" s="46" t="str">
        <f t="shared" si="41"/>
        <v/>
      </c>
      <c r="Q373" s="28" t="str">
        <f t="shared" si="39"/>
        <v/>
      </c>
      <c r="T373" s="30">
        <f t="shared" si="44"/>
        <v>0</v>
      </c>
      <c r="U373" s="30">
        <f t="shared" si="45"/>
        <v>0</v>
      </c>
      <c r="X373" s="67" t="str">
        <f t="shared" si="42"/>
        <v/>
      </c>
      <c r="Y373" s="31"/>
      <c r="Z373" s="30" t="str">
        <f t="shared" si="43"/>
        <v/>
      </c>
    </row>
    <row r="374" spans="2:26" ht="25.5" customHeight="1" x14ac:dyDescent="0.25">
      <c r="B374" s="70" t="str">
        <f t="shared" si="40"/>
        <v/>
      </c>
      <c r="J374" s="56" t="str">
        <f>IF(G374&lt;&gt;"",VLOOKUP(G374,'nhân viên sale'!$A$2:$B$1624,2,0),"")</f>
        <v/>
      </c>
      <c r="L374" s="27" t="str">
        <f t="shared" si="38"/>
        <v/>
      </c>
      <c r="N374" s="46" t="str">
        <f t="shared" si="41"/>
        <v/>
      </c>
      <c r="Q374" s="28" t="str">
        <f t="shared" si="39"/>
        <v/>
      </c>
      <c r="T374" s="30">
        <f t="shared" si="44"/>
        <v>0</v>
      </c>
      <c r="U374" s="30">
        <f t="shared" si="45"/>
        <v>0</v>
      </c>
      <c r="X374" s="67" t="str">
        <f t="shared" si="42"/>
        <v/>
      </c>
      <c r="Y374" s="31"/>
      <c r="Z374" s="30" t="str">
        <f t="shared" si="43"/>
        <v/>
      </c>
    </row>
    <row r="375" spans="2:26" ht="25.5" customHeight="1" x14ac:dyDescent="0.25">
      <c r="B375" s="70" t="str">
        <f t="shared" si="40"/>
        <v/>
      </c>
      <c r="J375" s="56" t="str">
        <f>IF(G375&lt;&gt;"",VLOOKUP(G375,'nhân viên sale'!$A$2:$B$1624,2,0),"")</f>
        <v/>
      </c>
      <c r="L375" s="27" t="str">
        <f t="shared" si="38"/>
        <v/>
      </c>
      <c r="N375" s="46" t="str">
        <f t="shared" si="41"/>
        <v/>
      </c>
      <c r="Q375" s="28" t="str">
        <f t="shared" si="39"/>
        <v/>
      </c>
      <c r="T375" s="30">
        <f t="shared" si="44"/>
        <v>0</v>
      </c>
      <c r="U375" s="30">
        <f t="shared" si="45"/>
        <v>0</v>
      </c>
      <c r="X375" s="67" t="str">
        <f t="shared" si="42"/>
        <v/>
      </c>
      <c r="Y375" s="31"/>
      <c r="Z375" s="30" t="str">
        <f t="shared" si="43"/>
        <v/>
      </c>
    </row>
    <row r="376" spans="2:26" ht="25.5" customHeight="1" x14ac:dyDescent="0.25">
      <c r="B376" s="70" t="str">
        <f t="shared" si="40"/>
        <v/>
      </c>
      <c r="J376" s="56" t="str">
        <f>IF(G376&lt;&gt;"",VLOOKUP(G376,'nhân viên sale'!$A$2:$B$1624,2,0),"")</f>
        <v/>
      </c>
      <c r="L376" s="27" t="str">
        <f t="shared" si="38"/>
        <v/>
      </c>
      <c r="N376" s="46" t="str">
        <f t="shared" si="41"/>
        <v/>
      </c>
      <c r="Q376" s="28" t="str">
        <f t="shared" si="39"/>
        <v/>
      </c>
      <c r="T376" s="30">
        <f t="shared" si="44"/>
        <v>0</v>
      </c>
      <c r="U376" s="30">
        <f t="shared" si="45"/>
        <v>0</v>
      </c>
      <c r="X376" s="67" t="str">
        <f t="shared" si="42"/>
        <v/>
      </c>
      <c r="Y376" s="31"/>
      <c r="Z376" s="30" t="str">
        <f t="shared" si="43"/>
        <v/>
      </c>
    </row>
    <row r="377" spans="2:26" ht="25.5" customHeight="1" x14ac:dyDescent="0.25">
      <c r="B377" s="70" t="str">
        <f t="shared" si="40"/>
        <v/>
      </c>
      <c r="J377" s="56" t="str">
        <f>IF(G377&lt;&gt;"",VLOOKUP(G377,'nhân viên sale'!$A$2:$B$1624,2,0),"")</f>
        <v/>
      </c>
      <c r="L377" s="27" t="str">
        <f t="shared" si="38"/>
        <v/>
      </c>
      <c r="N377" s="46" t="str">
        <f t="shared" si="41"/>
        <v/>
      </c>
      <c r="Q377" s="28" t="str">
        <f t="shared" si="39"/>
        <v/>
      </c>
      <c r="T377" s="30">
        <f t="shared" si="44"/>
        <v>0</v>
      </c>
      <c r="U377" s="30">
        <f t="shared" si="45"/>
        <v>0</v>
      </c>
      <c r="X377" s="67" t="str">
        <f t="shared" si="42"/>
        <v/>
      </c>
      <c r="Y377" s="31"/>
      <c r="Z377" s="30" t="str">
        <f t="shared" si="43"/>
        <v/>
      </c>
    </row>
    <row r="378" spans="2:26" ht="25.5" customHeight="1" x14ac:dyDescent="0.25">
      <c r="B378" s="70" t="str">
        <f t="shared" si="40"/>
        <v/>
      </c>
      <c r="J378" s="56" t="str">
        <f>IF(G378&lt;&gt;"",VLOOKUP(G378,'nhân viên sale'!$A$2:$B$1624,2,0),"")</f>
        <v/>
      </c>
      <c r="L378" s="27" t="str">
        <f t="shared" si="38"/>
        <v/>
      </c>
      <c r="N378" s="46" t="str">
        <f t="shared" si="41"/>
        <v/>
      </c>
      <c r="Q378" s="28" t="str">
        <f t="shared" si="39"/>
        <v/>
      </c>
      <c r="T378" s="30">
        <f t="shared" si="44"/>
        <v>0</v>
      </c>
      <c r="U378" s="30">
        <f t="shared" si="45"/>
        <v>0</v>
      </c>
      <c r="X378" s="67" t="str">
        <f t="shared" si="42"/>
        <v/>
      </c>
      <c r="Y378" s="31"/>
      <c r="Z378" s="30" t="str">
        <f t="shared" si="43"/>
        <v/>
      </c>
    </row>
    <row r="379" spans="2:26" ht="25.5" customHeight="1" x14ac:dyDescent="0.25">
      <c r="B379" s="70" t="str">
        <f t="shared" si="40"/>
        <v/>
      </c>
      <c r="J379" s="56" t="str">
        <f>IF(G379&lt;&gt;"",VLOOKUP(G379,'nhân viên sale'!$A$2:$B$1624,2,0),"")</f>
        <v/>
      </c>
      <c r="L379" s="27" t="str">
        <f t="shared" si="38"/>
        <v/>
      </c>
      <c r="N379" s="46" t="str">
        <f t="shared" si="41"/>
        <v/>
      </c>
      <c r="Q379" s="28" t="str">
        <f t="shared" si="39"/>
        <v/>
      </c>
      <c r="T379" s="30">
        <f t="shared" si="44"/>
        <v>0</v>
      </c>
      <c r="U379" s="30">
        <f t="shared" si="45"/>
        <v>0</v>
      </c>
      <c r="X379" s="67" t="str">
        <f t="shared" si="42"/>
        <v/>
      </c>
      <c r="Y379" s="31"/>
      <c r="Z379" s="30" t="str">
        <f t="shared" si="43"/>
        <v/>
      </c>
    </row>
    <row r="380" spans="2:26" ht="25.5" customHeight="1" x14ac:dyDescent="0.25">
      <c r="B380" s="70" t="str">
        <f t="shared" si="40"/>
        <v/>
      </c>
      <c r="J380" s="56" t="str">
        <f>IF(G380&lt;&gt;"",VLOOKUP(G380,'nhân viên sale'!$A$2:$B$1624,2,0),"")</f>
        <v/>
      </c>
      <c r="L380" s="27" t="str">
        <f t="shared" si="38"/>
        <v/>
      </c>
      <c r="N380" s="46" t="str">
        <f t="shared" si="41"/>
        <v/>
      </c>
      <c r="Q380" s="28" t="str">
        <f t="shared" si="39"/>
        <v/>
      </c>
      <c r="T380" s="30">
        <f t="shared" si="44"/>
        <v>0</v>
      </c>
      <c r="U380" s="30">
        <f t="shared" si="45"/>
        <v>0</v>
      </c>
      <c r="X380" s="67" t="str">
        <f t="shared" si="42"/>
        <v/>
      </c>
      <c r="Y380" s="31"/>
      <c r="Z380" s="30" t="str">
        <f t="shared" si="43"/>
        <v/>
      </c>
    </row>
    <row r="381" spans="2:26" ht="25.5" customHeight="1" x14ac:dyDescent="0.25">
      <c r="B381" s="70" t="str">
        <f t="shared" si="40"/>
        <v/>
      </c>
      <c r="J381" s="56" t="str">
        <f>IF(G381&lt;&gt;"",VLOOKUP(G381,'nhân viên sale'!$A$2:$B$1624,2,0),"")</f>
        <v/>
      </c>
      <c r="L381" s="27" t="str">
        <f t="shared" si="38"/>
        <v/>
      </c>
      <c r="N381" s="46" t="str">
        <f t="shared" si="41"/>
        <v/>
      </c>
      <c r="Q381" s="28" t="str">
        <f t="shared" si="39"/>
        <v/>
      </c>
      <c r="T381" s="30">
        <f t="shared" si="44"/>
        <v>0</v>
      </c>
      <c r="U381" s="30">
        <f t="shared" si="45"/>
        <v>0</v>
      </c>
      <c r="X381" s="67" t="str">
        <f t="shared" si="42"/>
        <v/>
      </c>
      <c r="Y381" s="31"/>
      <c r="Z381" s="30" t="str">
        <f t="shared" si="43"/>
        <v/>
      </c>
    </row>
    <row r="382" spans="2:26" ht="25.5" customHeight="1" x14ac:dyDescent="0.25">
      <c r="B382" s="70" t="str">
        <f t="shared" si="40"/>
        <v/>
      </c>
      <c r="J382" s="56" t="str">
        <f>IF(G382&lt;&gt;"",VLOOKUP(G382,'nhân viên sale'!$A$2:$B$1624,2,0),"")</f>
        <v/>
      </c>
      <c r="L382" s="27" t="str">
        <f t="shared" si="38"/>
        <v/>
      </c>
      <c r="N382" s="46" t="str">
        <f t="shared" si="41"/>
        <v/>
      </c>
      <c r="Q382" s="28" t="str">
        <f t="shared" si="39"/>
        <v/>
      </c>
      <c r="T382" s="30">
        <f t="shared" si="44"/>
        <v>0</v>
      </c>
      <c r="U382" s="30">
        <f t="shared" si="45"/>
        <v>0</v>
      </c>
      <c r="X382" s="67" t="str">
        <f t="shared" si="42"/>
        <v/>
      </c>
      <c r="Y382" s="31"/>
      <c r="Z382" s="30" t="str">
        <f t="shared" si="43"/>
        <v/>
      </c>
    </row>
    <row r="383" spans="2:26" ht="25.5" customHeight="1" x14ac:dyDescent="0.25">
      <c r="B383" s="70" t="str">
        <f t="shared" si="40"/>
        <v/>
      </c>
      <c r="J383" s="56" t="str">
        <f>IF(G383&lt;&gt;"",VLOOKUP(G383,'nhân viên sale'!$A$2:$B$1624,2,0),"")</f>
        <v/>
      </c>
      <c r="L383" s="27" t="str">
        <f t="shared" si="38"/>
        <v/>
      </c>
      <c r="N383" s="46" t="str">
        <f t="shared" si="41"/>
        <v/>
      </c>
      <c r="Q383" s="28" t="str">
        <f t="shared" si="39"/>
        <v/>
      </c>
      <c r="T383" s="30">
        <f t="shared" si="44"/>
        <v>0</v>
      </c>
      <c r="U383" s="30">
        <f t="shared" si="45"/>
        <v>0</v>
      </c>
      <c r="X383" s="67" t="str">
        <f t="shared" si="42"/>
        <v/>
      </c>
      <c r="Y383" s="31"/>
      <c r="Z383" s="30" t="str">
        <f t="shared" si="43"/>
        <v/>
      </c>
    </row>
    <row r="384" spans="2:26" ht="25.5" customHeight="1" x14ac:dyDescent="0.25">
      <c r="B384" s="70" t="str">
        <f t="shared" si="40"/>
        <v/>
      </c>
      <c r="J384" s="56" t="str">
        <f>IF(G384&lt;&gt;"",VLOOKUP(G384,'nhân viên sale'!$A$2:$B$1624,2,0),"")</f>
        <v/>
      </c>
      <c r="L384" s="27" t="str">
        <f t="shared" si="38"/>
        <v/>
      </c>
      <c r="N384" s="46" t="str">
        <f t="shared" si="41"/>
        <v/>
      </c>
      <c r="Q384" s="28" t="str">
        <f t="shared" si="39"/>
        <v/>
      </c>
      <c r="T384" s="30">
        <f t="shared" si="44"/>
        <v>0</v>
      </c>
      <c r="U384" s="30">
        <f t="shared" si="45"/>
        <v>0</v>
      </c>
      <c r="X384" s="67" t="str">
        <f t="shared" si="42"/>
        <v/>
      </c>
      <c r="Y384" s="31"/>
      <c r="Z384" s="30" t="str">
        <f t="shared" si="43"/>
        <v/>
      </c>
    </row>
    <row r="385" spans="2:26" ht="25.5" customHeight="1" x14ac:dyDescent="0.25">
      <c r="B385" s="70" t="str">
        <f t="shared" si="40"/>
        <v/>
      </c>
      <c r="J385" s="56" t="str">
        <f>IF(G385&lt;&gt;"",VLOOKUP(G385,'nhân viên sale'!$A$2:$B$1624,2,0),"")</f>
        <v/>
      </c>
      <c r="L385" s="27" t="str">
        <f t="shared" si="38"/>
        <v/>
      </c>
      <c r="N385" s="46" t="str">
        <f t="shared" si="41"/>
        <v/>
      </c>
      <c r="Q385" s="28" t="str">
        <f t="shared" si="39"/>
        <v/>
      </c>
      <c r="T385" s="30">
        <f t="shared" si="44"/>
        <v>0</v>
      </c>
      <c r="U385" s="30">
        <f t="shared" si="45"/>
        <v>0</v>
      </c>
      <c r="X385" s="67" t="str">
        <f t="shared" si="42"/>
        <v/>
      </c>
      <c r="Y385" s="31"/>
      <c r="Z385" s="30" t="str">
        <f t="shared" si="43"/>
        <v/>
      </c>
    </row>
    <row r="386" spans="2:26" ht="25.5" customHeight="1" x14ac:dyDescent="0.25">
      <c r="B386" s="70" t="str">
        <f t="shared" si="40"/>
        <v/>
      </c>
      <c r="J386" s="56" t="str">
        <f>IF(G386&lt;&gt;"",VLOOKUP(G386,'nhân viên sale'!$A$2:$B$1624,2,0),"")</f>
        <v/>
      </c>
      <c r="L386" s="27" t="str">
        <f t="shared" ref="L386:L449" si="46">IF(K386&lt;&gt;"",VLOOKUP(K386,tenhang,2,0),"")</f>
        <v/>
      </c>
      <c r="N386" s="46" t="str">
        <f t="shared" si="41"/>
        <v/>
      </c>
      <c r="Q386" s="28" t="str">
        <f t="shared" ref="Q386:Q449" si="47">IF(K386&lt;&gt;"",VLOOKUP(K386,tenhang,3,0),"")</f>
        <v/>
      </c>
      <c r="T386" s="30">
        <f t="shared" si="44"/>
        <v>0</v>
      </c>
      <c r="U386" s="30">
        <f t="shared" si="45"/>
        <v>0</v>
      </c>
      <c r="X386" s="67" t="str">
        <f t="shared" si="42"/>
        <v/>
      </c>
      <c r="Y386" s="31"/>
      <c r="Z386" s="30" t="str">
        <f t="shared" si="43"/>
        <v/>
      </c>
    </row>
    <row r="387" spans="2:26" ht="25.5" customHeight="1" x14ac:dyDescent="0.25">
      <c r="B387" s="70" t="str">
        <f t="shared" ref="B387:B450" si="48">IF(I387&lt;&gt;"",IF(LEN(I387)&gt;9,LEFT(I387,10),"sai PO"),"")</f>
        <v/>
      </c>
      <c r="J387" s="56" t="str">
        <f>IF(G387&lt;&gt;"",VLOOKUP(G387,'nhân viên sale'!$A$2:$B$1624,2,0),"")</f>
        <v/>
      </c>
      <c r="L387" s="27" t="str">
        <f t="shared" si="46"/>
        <v/>
      </c>
      <c r="N387" s="46" t="str">
        <f t="shared" ref="N387:N450" si="49">IF(K387&lt;&gt;"","K-C6","")</f>
        <v/>
      </c>
      <c r="Q387" s="28" t="str">
        <f t="shared" si="47"/>
        <v/>
      </c>
      <c r="T387" s="30">
        <f t="shared" si="44"/>
        <v>0</v>
      </c>
      <c r="U387" s="30">
        <f t="shared" si="45"/>
        <v>0</v>
      </c>
      <c r="X387" s="67" t="str">
        <f t="shared" ref="X387:X450" si="50">IF(K387&lt;&gt;"",8,"")</f>
        <v/>
      </c>
      <c r="Y387" s="31"/>
      <c r="Z387" s="30" t="str">
        <f t="shared" ref="Z387:Z450" si="51">IF(K387&lt;&gt;"",ROUND(U387*X387*1%,0),"")</f>
        <v/>
      </c>
    </row>
    <row r="388" spans="2:26" ht="25.5" customHeight="1" x14ac:dyDescent="0.25">
      <c r="B388" s="70" t="str">
        <f t="shared" si="48"/>
        <v/>
      </c>
      <c r="J388" s="56" t="str">
        <f>IF(G388&lt;&gt;"",VLOOKUP(G388,'nhân viên sale'!$A$2:$B$1624,2,0),"")</f>
        <v/>
      </c>
      <c r="L388" s="27" t="str">
        <f t="shared" si="46"/>
        <v/>
      </c>
      <c r="N388" s="46" t="str">
        <f t="shared" si="49"/>
        <v/>
      </c>
      <c r="Q388" s="28" t="str">
        <f t="shared" si="47"/>
        <v/>
      </c>
      <c r="T388" s="30">
        <f t="shared" ref="T388:T451" si="52">IF(K388&lt;&gt;"",VLOOKUP(K388,tenhang,4,0),0)</f>
        <v>0</v>
      </c>
      <c r="U388" s="30">
        <f t="shared" ref="U388:U451" si="53">R388*T388</f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70" t="str">
        <f t="shared" si="48"/>
        <v/>
      </c>
      <c r="J389" s="56" t="str">
        <f>IF(G389&lt;&gt;"",VLOOKUP(G389,'nhân viên sale'!$A$2:$B$1624,2,0),"")</f>
        <v/>
      </c>
      <c r="L389" s="27" t="str">
        <f t="shared" si="46"/>
        <v/>
      </c>
      <c r="N389" s="46" t="str">
        <f t="shared" si="49"/>
        <v/>
      </c>
      <c r="Q389" s="28" t="str">
        <f t="shared" si="47"/>
        <v/>
      </c>
      <c r="T389" s="30">
        <f t="shared" si="52"/>
        <v>0</v>
      </c>
      <c r="U389" s="30">
        <f t="shared" si="53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70" t="str">
        <f t="shared" si="48"/>
        <v/>
      </c>
      <c r="J390" s="56" t="str">
        <f>IF(G390&lt;&gt;"",VLOOKUP(G390,'nhân viên sale'!$A$2:$B$1624,2,0),"")</f>
        <v/>
      </c>
      <c r="L390" s="27" t="str">
        <f t="shared" si="46"/>
        <v/>
      </c>
      <c r="N390" s="46" t="str">
        <f t="shared" si="49"/>
        <v/>
      </c>
      <c r="Q390" s="28" t="str">
        <f t="shared" si="47"/>
        <v/>
      </c>
      <c r="T390" s="30">
        <f t="shared" si="52"/>
        <v>0</v>
      </c>
      <c r="U390" s="30">
        <f t="shared" si="53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70" t="str">
        <f t="shared" si="48"/>
        <v/>
      </c>
      <c r="J391" s="56" t="str">
        <f>IF(G391&lt;&gt;"",VLOOKUP(G391,'nhân viên sale'!$A$2:$B$1624,2,0),"")</f>
        <v/>
      </c>
      <c r="L391" s="27" t="str">
        <f t="shared" si="46"/>
        <v/>
      </c>
      <c r="N391" s="46" t="str">
        <f t="shared" si="49"/>
        <v/>
      </c>
      <c r="Q391" s="28" t="str">
        <f t="shared" si="47"/>
        <v/>
      </c>
      <c r="T391" s="30">
        <f t="shared" si="52"/>
        <v>0</v>
      </c>
      <c r="U391" s="30">
        <f t="shared" si="53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70" t="str">
        <f t="shared" si="48"/>
        <v/>
      </c>
      <c r="J392" s="56" t="str">
        <f>IF(G392&lt;&gt;"",VLOOKUP(G392,'nhân viên sale'!$A$2:$B$1624,2,0),"")</f>
        <v/>
      </c>
      <c r="L392" s="27" t="str">
        <f t="shared" si="46"/>
        <v/>
      </c>
      <c r="N392" s="46" t="str">
        <f t="shared" si="49"/>
        <v/>
      </c>
      <c r="Q392" s="28" t="str">
        <f t="shared" si="47"/>
        <v/>
      </c>
      <c r="T392" s="30">
        <f t="shared" si="52"/>
        <v>0</v>
      </c>
      <c r="U392" s="30">
        <f t="shared" si="53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70" t="str">
        <f t="shared" si="48"/>
        <v/>
      </c>
      <c r="J393" s="56" t="str">
        <f>IF(G393&lt;&gt;"",VLOOKUP(G393,'nhân viên sale'!$A$2:$B$1624,2,0),"")</f>
        <v/>
      </c>
      <c r="L393" s="27" t="str">
        <f t="shared" si="46"/>
        <v/>
      </c>
      <c r="N393" s="46" t="str">
        <f t="shared" si="49"/>
        <v/>
      </c>
      <c r="Q393" s="28" t="str">
        <f t="shared" si="47"/>
        <v/>
      </c>
      <c r="T393" s="30">
        <f t="shared" si="52"/>
        <v>0</v>
      </c>
      <c r="U393" s="30">
        <f t="shared" si="53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70" t="str">
        <f t="shared" si="48"/>
        <v/>
      </c>
      <c r="J394" s="56" t="str">
        <f>IF(G394&lt;&gt;"",VLOOKUP(G394,'nhân viên sale'!$A$2:$B$1624,2,0),"")</f>
        <v/>
      </c>
      <c r="L394" s="27" t="str">
        <f t="shared" si="46"/>
        <v/>
      </c>
      <c r="N394" s="46" t="str">
        <f t="shared" si="49"/>
        <v/>
      </c>
      <c r="Q394" s="28" t="str">
        <f t="shared" si="47"/>
        <v/>
      </c>
      <c r="T394" s="30">
        <f t="shared" si="52"/>
        <v>0</v>
      </c>
      <c r="U394" s="30">
        <f t="shared" si="53"/>
        <v>0</v>
      </c>
      <c r="X394" s="67" t="str">
        <f t="shared" si="50"/>
        <v/>
      </c>
      <c r="Y394" s="31"/>
      <c r="Z394" s="30" t="str">
        <f t="shared" si="51"/>
        <v/>
      </c>
    </row>
    <row r="395" spans="2:26" ht="25.5" customHeight="1" x14ac:dyDescent="0.25">
      <c r="B395" s="70" t="str">
        <f t="shared" si="48"/>
        <v/>
      </c>
      <c r="J395" s="56" t="str">
        <f>IF(G395&lt;&gt;"",VLOOKUP(G395,'nhân viên sale'!$A$2:$B$1624,2,0),"")</f>
        <v/>
      </c>
      <c r="L395" s="27" t="str">
        <f t="shared" si="46"/>
        <v/>
      </c>
      <c r="N395" s="46" t="str">
        <f t="shared" si="49"/>
        <v/>
      </c>
      <c r="Q395" s="28" t="str">
        <f t="shared" si="47"/>
        <v/>
      </c>
      <c r="T395" s="30">
        <f t="shared" si="52"/>
        <v>0</v>
      </c>
      <c r="U395" s="30">
        <f t="shared" si="53"/>
        <v>0</v>
      </c>
      <c r="X395" s="67" t="str">
        <f t="shared" si="50"/>
        <v/>
      </c>
      <c r="Y395" s="31"/>
      <c r="Z395" s="30" t="str">
        <f t="shared" si="51"/>
        <v/>
      </c>
    </row>
    <row r="396" spans="2:26" ht="25.5" customHeight="1" x14ac:dyDescent="0.25">
      <c r="B396" s="70" t="str">
        <f t="shared" si="48"/>
        <v/>
      </c>
      <c r="J396" s="56" t="str">
        <f>IF(G396&lt;&gt;"",VLOOKUP(G396,'nhân viên sale'!$A$2:$B$1624,2,0),"")</f>
        <v/>
      </c>
      <c r="L396" s="27" t="str">
        <f t="shared" si="46"/>
        <v/>
      </c>
      <c r="N396" s="46" t="str">
        <f t="shared" si="49"/>
        <v/>
      </c>
      <c r="Q396" s="28" t="str">
        <f t="shared" si="47"/>
        <v/>
      </c>
      <c r="T396" s="30">
        <f t="shared" si="52"/>
        <v>0</v>
      </c>
      <c r="U396" s="30">
        <f t="shared" si="53"/>
        <v>0</v>
      </c>
      <c r="X396" s="67" t="str">
        <f t="shared" si="50"/>
        <v/>
      </c>
      <c r="Y396" s="31"/>
      <c r="Z396" s="30" t="str">
        <f t="shared" si="51"/>
        <v/>
      </c>
    </row>
    <row r="397" spans="2:26" ht="25.5" customHeight="1" x14ac:dyDescent="0.25">
      <c r="B397" s="70" t="str">
        <f t="shared" si="48"/>
        <v/>
      </c>
      <c r="J397" s="56" t="str">
        <f>IF(G397&lt;&gt;"",VLOOKUP(G397,'nhân viên sale'!$A$2:$B$1624,2,0),"")</f>
        <v/>
      </c>
      <c r="L397" s="27" t="str">
        <f t="shared" si="46"/>
        <v/>
      </c>
      <c r="N397" s="46" t="str">
        <f t="shared" si="49"/>
        <v/>
      </c>
      <c r="Q397" s="28" t="str">
        <f t="shared" si="47"/>
        <v/>
      </c>
      <c r="T397" s="30">
        <f t="shared" si="52"/>
        <v>0</v>
      </c>
      <c r="U397" s="30">
        <f t="shared" si="53"/>
        <v>0</v>
      </c>
      <c r="X397" s="67" t="str">
        <f t="shared" si="50"/>
        <v/>
      </c>
      <c r="Y397" s="31"/>
      <c r="Z397" s="30" t="str">
        <f t="shared" si="51"/>
        <v/>
      </c>
    </row>
    <row r="398" spans="2:26" ht="25.5" customHeight="1" x14ac:dyDescent="0.25">
      <c r="B398" s="70" t="str">
        <f t="shared" si="48"/>
        <v/>
      </c>
      <c r="J398" s="56" t="str">
        <f>IF(G398&lt;&gt;"",VLOOKUP(G398,'nhân viên sale'!$A$2:$B$1624,2,0),"")</f>
        <v/>
      </c>
      <c r="L398" s="27" t="str">
        <f t="shared" si="46"/>
        <v/>
      </c>
      <c r="N398" s="46" t="str">
        <f t="shared" si="49"/>
        <v/>
      </c>
      <c r="Q398" s="28" t="str">
        <f t="shared" si="47"/>
        <v/>
      </c>
      <c r="T398" s="30">
        <f t="shared" si="52"/>
        <v>0</v>
      </c>
      <c r="U398" s="30">
        <f t="shared" si="53"/>
        <v>0</v>
      </c>
      <c r="X398" s="67" t="str">
        <f t="shared" si="50"/>
        <v/>
      </c>
      <c r="Y398" s="31"/>
      <c r="Z398" s="30" t="str">
        <f t="shared" si="51"/>
        <v/>
      </c>
    </row>
    <row r="399" spans="2:26" ht="25.5" customHeight="1" x14ac:dyDescent="0.25">
      <c r="B399" s="70" t="str">
        <f t="shared" si="48"/>
        <v/>
      </c>
      <c r="J399" s="56" t="str">
        <f>IF(G399&lt;&gt;"",VLOOKUP(G399,'nhân viên sale'!$A$2:$B$1624,2,0),"")</f>
        <v/>
      </c>
      <c r="L399" s="27" t="str">
        <f t="shared" si="46"/>
        <v/>
      </c>
      <c r="N399" s="46" t="str">
        <f t="shared" si="49"/>
        <v/>
      </c>
      <c r="Q399" s="28" t="str">
        <f t="shared" si="47"/>
        <v/>
      </c>
      <c r="T399" s="30">
        <f t="shared" si="52"/>
        <v>0</v>
      </c>
      <c r="U399" s="30">
        <f t="shared" si="53"/>
        <v>0</v>
      </c>
      <c r="X399" s="67" t="str">
        <f t="shared" si="50"/>
        <v/>
      </c>
      <c r="Y399" s="31"/>
      <c r="Z399" s="30" t="str">
        <f t="shared" si="51"/>
        <v/>
      </c>
    </row>
    <row r="400" spans="2:26" ht="25.5" customHeight="1" x14ac:dyDescent="0.25">
      <c r="B400" s="70" t="str">
        <f t="shared" si="48"/>
        <v/>
      </c>
      <c r="J400" s="56" t="str">
        <f>IF(G400&lt;&gt;"",VLOOKUP(G400,'nhân viên sale'!$A$2:$B$1624,2,0),"")</f>
        <v/>
      </c>
      <c r="L400" s="27" t="str">
        <f t="shared" si="46"/>
        <v/>
      </c>
      <c r="N400" s="46" t="str">
        <f t="shared" si="49"/>
        <v/>
      </c>
      <c r="Q400" s="28" t="str">
        <f t="shared" si="47"/>
        <v/>
      </c>
      <c r="T400" s="30">
        <f t="shared" si="52"/>
        <v>0</v>
      </c>
      <c r="U400" s="30">
        <f t="shared" si="53"/>
        <v>0</v>
      </c>
      <c r="X400" s="67" t="str">
        <f t="shared" si="50"/>
        <v/>
      </c>
      <c r="Y400" s="31"/>
      <c r="Z400" s="30" t="str">
        <f t="shared" si="51"/>
        <v/>
      </c>
    </row>
    <row r="401" spans="2:26" ht="25.5" customHeight="1" x14ac:dyDescent="0.25">
      <c r="B401" s="70" t="str">
        <f t="shared" si="48"/>
        <v/>
      </c>
      <c r="J401" s="56" t="str">
        <f>IF(G401&lt;&gt;"",VLOOKUP(G401,'nhân viên sale'!$A$2:$B$1624,2,0),"")</f>
        <v/>
      </c>
      <c r="L401" s="27" t="str">
        <f t="shared" si="46"/>
        <v/>
      </c>
      <c r="N401" s="46" t="str">
        <f t="shared" si="49"/>
        <v/>
      </c>
      <c r="Q401" s="28" t="str">
        <f t="shared" si="47"/>
        <v/>
      </c>
      <c r="T401" s="30">
        <f t="shared" si="52"/>
        <v>0</v>
      </c>
      <c r="U401" s="30">
        <f t="shared" si="53"/>
        <v>0</v>
      </c>
      <c r="X401" s="67" t="str">
        <f t="shared" si="50"/>
        <v/>
      </c>
      <c r="Y401" s="31"/>
      <c r="Z401" s="30" t="str">
        <f t="shared" si="51"/>
        <v/>
      </c>
    </row>
    <row r="402" spans="2:26" ht="25.5" customHeight="1" x14ac:dyDescent="0.25">
      <c r="B402" s="70" t="str">
        <f t="shared" si="48"/>
        <v/>
      </c>
      <c r="J402" s="56" t="str">
        <f>IF(G402&lt;&gt;"",VLOOKUP(G402,'nhân viên sale'!$A$2:$B$1624,2,0),"")</f>
        <v/>
      </c>
      <c r="L402" s="27" t="str">
        <f t="shared" si="46"/>
        <v/>
      </c>
      <c r="N402" s="46" t="str">
        <f t="shared" si="49"/>
        <v/>
      </c>
      <c r="Q402" s="28" t="str">
        <f t="shared" si="47"/>
        <v/>
      </c>
      <c r="T402" s="30">
        <f t="shared" si="52"/>
        <v>0</v>
      </c>
      <c r="U402" s="30">
        <f t="shared" si="53"/>
        <v>0</v>
      </c>
      <c r="X402" s="67" t="str">
        <f t="shared" si="50"/>
        <v/>
      </c>
      <c r="Y402" s="31"/>
      <c r="Z402" s="30" t="str">
        <f t="shared" si="51"/>
        <v/>
      </c>
    </row>
    <row r="403" spans="2:26" ht="25.5" customHeight="1" x14ac:dyDescent="0.25">
      <c r="B403" s="70" t="str">
        <f t="shared" si="48"/>
        <v/>
      </c>
      <c r="J403" s="56" t="str">
        <f>IF(G403&lt;&gt;"",VLOOKUP(G403,'nhân viên sale'!$A$2:$B$1624,2,0),"")</f>
        <v/>
      </c>
      <c r="L403" s="27" t="str">
        <f t="shared" si="46"/>
        <v/>
      </c>
      <c r="N403" s="46" t="str">
        <f t="shared" si="49"/>
        <v/>
      </c>
      <c r="Q403" s="28" t="str">
        <f t="shared" si="47"/>
        <v/>
      </c>
      <c r="T403" s="30">
        <f t="shared" si="52"/>
        <v>0</v>
      </c>
      <c r="U403" s="30">
        <f t="shared" si="53"/>
        <v>0</v>
      </c>
      <c r="X403" s="67" t="str">
        <f t="shared" si="50"/>
        <v/>
      </c>
      <c r="Y403" s="31"/>
      <c r="Z403" s="30" t="str">
        <f t="shared" si="51"/>
        <v/>
      </c>
    </row>
    <row r="404" spans="2:26" ht="25.5" customHeight="1" x14ac:dyDescent="0.25">
      <c r="B404" s="70" t="str">
        <f t="shared" si="48"/>
        <v/>
      </c>
      <c r="J404" s="56" t="str">
        <f>IF(G404&lt;&gt;"",VLOOKUP(G404,'nhân viên sale'!$A$2:$B$1624,2,0),"")</f>
        <v/>
      </c>
      <c r="L404" s="27" t="str">
        <f t="shared" si="46"/>
        <v/>
      </c>
      <c r="N404" s="46" t="str">
        <f t="shared" si="49"/>
        <v/>
      </c>
      <c r="Q404" s="28" t="str">
        <f t="shared" si="47"/>
        <v/>
      </c>
      <c r="T404" s="30">
        <f t="shared" si="52"/>
        <v>0</v>
      </c>
      <c r="U404" s="30">
        <f t="shared" si="53"/>
        <v>0</v>
      </c>
      <c r="X404" s="67" t="str">
        <f t="shared" si="50"/>
        <v/>
      </c>
      <c r="Y404" s="31"/>
      <c r="Z404" s="30" t="str">
        <f t="shared" si="51"/>
        <v/>
      </c>
    </row>
    <row r="405" spans="2:26" ht="25.5" customHeight="1" x14ac:dyDescent="0.25">
      <c r="B405" s="70" t="str">
        <f t="shared" si="48"/>
        <v/>
      </c>
      <c r="J405" s="56" t="str">
        <f>IF(G405&lt;&gt;"",VLOOKUP(G405,'nhân viên sale'!$A$2:$B$1624,2,0),"")</f>
        <v/>
      </c>
      <c r="L405" s="27" t="str">
        <f t="shared" si="46"/>
        <v/>
      </c>
      <c r="N405" s="46" t="str">
        <f t="shared" si="49"/>
        <v/>
      </c>
      <c r="Q405" s="28" t="str">
        <f t="shared" si="47"/>
        <v/>
      </c>
      <c r="T405" s="30">
        <f t="shared" si="52"/>
        <v>0</v>
      </c>
      <c r="U405" s="30">
        <f t="shared" si="53"/>
        <v>0</v>
      </c>
      <c r="X405" s="67" t="str">
        <f t="shared" si="50"/>
        <v/>
      </c>
      <c r="Y405" s="31"/>
      <c r="Z405" s="30" t="str">
        <f t="shared" si="51"/>
        <v/>
      </c>
    </row>
    <row r="406" spans="2:26" ht="25.5" customHeight="1" x14ac:dyDescent="0.25">
      <c r="B406" s="70" t="str">
        <f t="shared" si="48"/>
        <v/>
      </c>
      <c r="J406" s="56" t="str">
        <f>IF(G406&lt;&gt;"",VLOOKUP(G406,'nhân viên sale'!$A$2:$B$1624,2,0),"")</f>
        <v/>
      </c>
      <c r="L406" s="27" t="str">
        <f t="shared" si="46"/>
        <v/>
      </c>
      <c r="N406" s="46" t="str">
        <f t="shared" si="49"/>
        <v/>
      </c>
      <c r="Q406" s="28" t="str">
        <f t="shared" si="47"/>
        <v/>
      </c>
      <c r="T406" s="30">
        <f t="shared" si="52"/>
        <v>0</v>
      </c>
      <c r="U406" s="30">
        <f t="shared" si="53"/>
        <v>0</v>
      </c>
      <c r="X406" s="67" t="str">
        <f t="shared" si="50"/>
        <v/>
      </c>
      <c r="Y406" s="31"/>
      <c r="Z406" s="30" t="str">
        <f t="shared" si="51"/>
        <v/>
      </c>
    </row>
    <row r="407" spans="2:26" ht="25.5" customHeight="1" x14ac:dyDescent="0.25">
      <c r="B407" s="70" t="str">
        <f t="shared" si="48"/>
        <v/>
      </c>
      <c r="J407" s="56" t="str">
        <f>IF(G407&lt;&gt;"",VLOOKUP(G407,'nhân viên sale'!$A$2:$B$1624,2,0),"")</f>
        <v/>
      </c>
      <c r="L407" s="27" t="str">
        <f t="shared" si="46"/>
        <v/>
      </c>
      <c r="N407" s="46" t="str">
        <f t="shared" si="49"/>
        <v/>
      </c>
      <c r="Q407" s="28" t="str">
        <f t="shared" si="47"/>
        <v/>
      </c>
      <c r="T407" s="30">
        <f t="shared" si="52"/>
        <v>0</v>
      </c>
      <c r="U407" s="30">
        <f t="shared" si="53"/>
        <v>0</v>
      </c>
      <c r="X407" s="67" t="str">
        <f t="shared" si="50"/>
        <v/>
      </c>
      <c r="Y407" s="31"/>
      <c r="Z407" s="30" t="str">
        <f t="shared" si="51"/>
        <v/>
      </c>
    </row>
    <row r="408" spans="2:26" ht="25.5" customHeight="1" x14ac:dyDescent="0.25">
      <c r="B408" s="70" t="str">
        <f t="shared" si="48"/>
        <v/>
      </c>
      <c r="J408" s="56" t="str">
        <f>IF(G408&lt;&gt;"",VLOOKUP(G408,'nhân viên sale'!$A$2:$B$1624,2,0),"")</f>
        <v/>
      </c>
      <c r="L408" s="27" t="str">
        <f t="shared" si="46"/>
        <v/>
      </c>
      <c r="N408" s="46" t="str">
        <f t="shared" si="49"/>
        <v/>
      </c>
      <c r="Q408" s="28" t="str">
        <f t="shared" si="47"/>
        <v/>
      </c>
      <c r="T408" s="30">
        <f t="shared" si="52"/>
        <v>0</v>
      </c>
      <c r="U408" s="30">
        <f t="shared" si="53"/>
        <v>0</v>
      </c>
      <c r="X408" s="67" t="str">
        <f t="shared" si="50"/>
        <v/>
      </c>
      <c r="Y408" s="31"/>
      <c r="Z408" s="30" t="str">
        <f t="shared" si="51"/>
        <v/>
      </c>
    </row>
    <row r="409" spans="2:26" ht="25.5" customHeight="1" x14ac:dyDescent="0.25">
      <c r="B409" s="70" t="str">
        <f t="shared" si="48"/>
        <v/>
      </c>
      <c r="J409" s="56" t="str">
        <f>IF(G409&lt;&gt;"",VLOOKUP(G409,'nhân viên sale'!$A$2:$B$1624,2,0),"")</f>
        <v/>
      </c>
      <c r="L409" s="27" t="str">
        <f t="shared" si="46"/>
        <v/>
      </c>
      <c r="N409" s="46" t="str">
        <f t="shared" si="49"/>
        <v/>
      </c>
      <c r="Q409" s="28" t="str">
        <f t="shared" si="47"/>
        <v/>
      </c>
      <c r="T409" s="30">
        <f t="shared" si="52"/>
        <v>0</v>
      </c>
      <c r="U409" s="30">
        <f t="shared" si="53"/>
        <v>0</v>
      </c>
      <c r="X409" s="67" t="str">
        <f t="shared" si="50"/>
        <v/>
      </c>
      <c r="Y409" s="31"/>
      <c r="Z409" s="30" t="str">
        <f t="shared" si="51"/>
        <v/>
      </c>
    </row>
    <row r="410" spans="2:26" ht="25.5" customHeight="1" x14ac:dyDescent="0.25">
      <c r="B410" s="70" t="str">
        <f t="shared" si="48"/>
        <v/>
      </c>
      <c r="J410" s="56" t="str">
        <f>IF(G410&lt;&gt;"",VLOOKUP(G410,'nhân viên sale'!$A$2:$B$1624,2,0),"")</f>
        <v/>
      </c>
      <c r="L410" s="27" t="str">
        <f t="shared" si="46"/>
        <v/>
      </c>
      <c r="N410" s="46" t="str">
        <f t="shared" si="49"/>
        <v/>
      </c>
      <c r="Q410" s="28" t="str">
        <f t="shared" si="47"/>
        <v/>
      </c>
      <c r="T410" s="30">
        <f t="shared" si="52"/>
        <v>0</v>
      </c>
      <c r="U410" s="30">
        <f t="shared" si="53"/>
        <v>0</v>
      </c>
      <c r="X410" s="67" t="str">
        <f t="shared" si="50"/>
        <v/>
      </c>
      <c r="Y410" s="31"/>
      <c r="Z410" s="30" t="str">
        <f t="shared" si="51"/>
        <v/>
      </c>
    </row>
    <row r="411" spans="2:26" ht="25.5" customHeight="1" x14ac:dyDescent="0.25">
      <c r="B411" s="70" t="str">
        <f t="shared" si="48"/>
        <v/>
      </c>
      <c r="J411" s="56" t="str">
        <f>IF(G411&lt;&gt;"",VLOOKUP(G411,'nhân viên sale'!$A$2:$B$1624,2,0),"")</f>
        <v/>
      </c>
      <c r="L411" s="27" t="str">
        <f t="shared" si="46"/>
        <v/>
      </c>
      <c r="N411" s="46" t="str">
        <f t="shared" si="49"/>
        <v/>
      </c>
      <c r="Q411" s="28" t="str">
        <f t="shared" si="47"/>
        <v/>
      </c>
      <c r="T411" s="30">
        <f t="shared" si="52"/>
        <v>0</v>
      </c>
      <c r="U411" s="30">
        <f t="shared" si="53"/>
        <v>0</v>
      </c>
      <c r="X411" s="67" t="str">
        <f t="shared" si="50"/>
        <v/>
      </c>
      <c r="Y411" s="31"/>
      <c r="Z411" s="30" t="str">
        <f t="shared" si="51"/>
        <v/>
      </c>
    </row>
    <row r="412" spans="2:26" ht="25.5" customHeight="1" x14ac:dyDescent="0.25">
      <c r="B412" s="70" t="str">
        <f t="shared" si="48"/>
        <v/>
      </c>
      <c r="J412" s="56" t="str">
        <f>IF(G412&lt;&gt;"",VLOOKUP(G412,'nhân viên sale'!$A$2:$B$1624,2,0),"")</f>
        <v/>
      </c>
      <c r="L412" s="27" t="str">
        <f t="shared" si="46"/>
        <v/>
      </c>
      <c r="N412" s="46" t="str">
        <f t="shared" si="49"/>
        <v/>
      </c>
      <c r="Q412" s="28" t="str">
        <f t="shared" si="47"/>
        <v/>
      </c>
      <c r="T412" s="30">
        <f t="shared" si="52"/>
        <v>0</v>
      </c>
      <c r="U412" s="30">
        <f t="shared" si="53"/>
        <v>0</v>
      </c>
      <c r="X412" s="67" t="str">
        <f t="shared" si="50"/>
        <v/>
      </c>
      <c r="Y412" s="31"/>
      <c r="Z412" s="30" t="str">
        <f t="shared" si="51"/>
        <v/>
      </c>
    </row>
    <row r="413" spans="2:26" ht="25.5" customHeight="1" x14ac:dyDescent="0.25">
      <c r="B413" s="70" t="str">
        <f t="shared" si="48"/>
        <v/>
      </c>
      <c r="J413" s="56" t="str">
        <f>IF(G413&lt;&gt;"",VLOOKUP(G413,'nhân viên sale'!$A$2:$B$1624,2,0),"")</f>
        <v/>
      </c>
      <c r="L413" s="27" t="str">
        <f t="shared" si="46"/>
        <v/>
      </c>
      <c r="N413" s="46" t="str">
        <f t="shared" si="49"/>
        <v/>
      </c>
      <c r="Q413" s="28" t="str">
        <f t="shared" si="47"/>
        <v/>
      </c>
      <c r="T413" s="30">
        <f t="shared" si="52"/>
        <v>0</v>
      </c>
      <c r="U413" s="30">
        <f t="shared" si="53"/>
        <v>0</v>
      </c>
      <c r="X413" s="67" t="str">
        <f t="shared" si="50"/>
        <v/>
      </c>
      <c r="Y413" s="31"/>
      <c r="Z413" s="30" t="str">
        <f t="shared" si="51"/>
        <v/>
      </c>
    </row>
    <row r="414" spans="2:26" ht="25.5" customHeight="1" x14ac:dyDescent="0.25">
      <c r="B414" s="70" t="str">
        <f t="shared" si="48"/>
        <v/>
      </c>
      <c r="J414" s="56" t="str">
        <f>IF(G414&lt;&gt;"",VLOOKUP(G414,'nhân viên sale'!$A$2:$B$1624,2,0),"")</f>
        <v/>
      </c>
      <c r="L414" s="27" t="str">
        <f t="shared" si="46"/>
        <v/>
      </c>
      <c r="N414" s="46" t="str">
        <f t="shared" si="49"/>
        <v/>
      </c>
      <c r="Q414" s="28" t="str">
        <f t="shared" si="47"/>
        <v/>
      </c>
      <c r="T414" s="30">
        <f t="shared" si="52"/>
        <v>0</v>
      </c>
      <c r="U414" s="30">
        <f t="shared" si="53"/>
        <v>0</v>
      </c>
      <c r="X414" s="67" t="str">
        <f t="shared" si="50"/>
        <v/>
      </c>
      <c r="Y414" s="31"/>
      <c r="Z414" s="30" t="str">
        <f t="shared" si="51"/>
        <v/>
      </c>
    </row>
    <row r="415" spans="2:26" ht="25.5" customHeight="1" x14ac:dyDescent="0.25">
      <c r="B415" s="70" t="str">
        <f t="shared" si="48"/>
        <v/>
      </c>
      <c r="J415" s="56" t="str">
        <f>IF(G415&lt;&gt;"",VLOOKUP(G415,'nhân viên sale'!$A$2:$B$1624,2,0),"")</f>
        <v/>
      </c>
      <c r="L415" s="27" t="str">
        <f t="shared" si="46"/>
        <v/>
      </c>
      <c r="N415" s="46" t="str">
        <f t="shared" si="49"/>
        <v/>
      </c>
      <c r="Q415" s="28" t="str">
        <f t="shared" si="47"/>
        <v/>
      </c>
      <c r="T415" s="30">
        <f t="shared" si="52"/>
        <v>0</v>
      </c>
      <c r="U415" s="30">
        <f t="shared" si="53"/>
        <v>0</v>
      </c>
      <c r="X415" s="67" t="str">
        <f t="shared" si="50"/>
        <v/>
      </c>
      <c r="Y415" s="31"/>
      <c r="Z415" s="30" t="str">
        <f t="shared" si="51"/>
        <v/>
      </c>
    </row>
    <row r="416" spans="2:26" ht="25.5" customHeight="1" x14ac:dyDescent="0.25">
      <c r="B416" s="70" t="str">
        <f t="shared" si="48"/>
        <v/>
      </c>
      <c r="J416" s="56" t="str">
        <f>IF(G416&lt;&gt;"",VLOOKUP(G416,'nhân viên sale'!$A$2:$B$1624,2,0),"")</f>
        <v/>
      </c>
      <c r="L416" s="27" t="str">
        <f t="shared" si="46"/>
        <v/>
      </c>
      <c r="N416" s="46" t="str">
        <f t="shared" si="49"/>
        <v/>
      </c>
      <c r="Q416" s="28" t="str">
        <f t="shared" si="47"/>
        <v/>
      </c>
      <c r="T416" s="30">
        <f t="shared" si="52"/>
        <v>0</v>
      </c>
      <c r="U416" s="30">
        <f t="shared" si="53"/>
        <v>0</v>
      </c>
      <c r="X416" s="67" t="str">
        <f t="shared" si="50"/>
        <v/>
      </c>
      <c r="Y416" s="31"/>
      <c r="Z416" s="30" t="str">
        <f t="shared" si="51"/>
        <v/>
      </c>
    </row>
    <row r="417" spans="2:26" ht="25.5" customHeight="1" x14ac:dyDescent="0.25">
      <c r="B417" s="70" t="str">
        <f t="shared" si="48"/>
        <v/>
      </c>
      <c r="J417" s="56" t="str">
        <f>IF(G417&lt;&gt;"",VLOOKUP(G417,'nhân viên sale'!$A$2:$B$1624,2,0),"")</f>
        <v/>
      </c>
      <c r="L417" s="27" t="str">
        <f t="shared" si="46"/>
        <v/>
      </c>
      <c r="N417" s="46" t="str">
        <f t="shared" si="49"/>
        <v/>
      </c>
      <c r="Q417" s="28" t="str">
        <f t="shared" si="47"/>
        <v/>
      </c>
      <c r="T417" s="30">
        <f t="shared" si="52"/>
        <v>0</v>
      </c>
      <c r="U417" s="30">
        <f t="shared" si="53"/>
        <v>0</v>
      </c>
      <c r="X417" s="67" t="str">
        <f t="shared" si="50"/>
        <v/>
      </c>
      <c r="Y417" s="31"/>
      <c r="Z417" s="30" t="str">
        <f t="shared" si="51"/>
        <v/>
      </c>
    </row>
    <row r="418" spans="2:26" ht="25.5" customHeight="1" x14ac:dyDescent="0.25">
      <c r="B418" s="70" t="str">
        <f t="shared" si="48"/>
        <v/>
      </c>
      <c r="J418" s="56" t="str">
        <f>IF(G418&lt;&gt;"",VLOOKUP(G418,'nhân viên sale'!$A$2:$B$1624,2,0),"")</f>
        <v/>
      </c>
      <c r="L418" s="27" t="str">
        <f t="shared" si="46"/>
        <v/>
      </c>
      <c r="N418" s="46" t="str">
        <f t="shared" si="49"/>
        <v/>
      </c>
      <c r="Q418" s="28" t="str">
        <f t="shared" si="47"/>
        <v/>
      </c>
      <c r="T418" s="30">
        <f t="shared" si="52"/>
        <v>0</v>
      </c>
      <c r="U418" s="30">
        <f t="shared" si="53"/>
        <v>0</v>
      </c>
      <c r="X418" s="67" t="str">
        <f t="shared" si="50"/>
        <v/>
      </c>
      <c r="Y418" s="31"/>
      <c r="Z418" s="30" t="str">
        <f t="shared" si="51"/>
        <v/>
      </c>
    </row>
    <row r="419" spans="2:26" ht="25.5" customHeight="1" x14ac:dyDescent="0.25">
      <c r="B419" s="70" t="str">
        <f t="shared" si="48"/>
        <v/>
      </c>
      <c r="J419" s="56" t="str">
        <f>IF(G419&lt;&gt;"",VLOOKUP(G419,'nhân viên sale'!$A$2:$B$1624,2,0),"")</f>
        <v/>
      </c>
      <c r="L419" s="27" t="str">
        <f t="shared" si="46"/>
        <v/>
      </c>
      <c r="N419" s="46" t="str">
        <f t="shared" si="49"/>
        <v/>
      </c>
      <c r="Q419" s="28" t="str">
        <f t="shared" si="47"/>
        <v/>
      </c>
      <c r="T419" s="30">
        <f t="shared" si="52"/>
        <v>0</v>
      </c>
      <c r="U419" s="30">
        <f t="shared" si="53"/>
        <v>0</v>
      </c>
      <c r="X419" s="67" t="str">
        <f t="shared" si="50"/>
        <v/>
      </c>
      <c r="Y419" s="31"/>
      <c r="Z419" s="30" t="str">
        <f t="shared" si="51"/>
        <v/>
      </c>
    </row>
    <row r="420" spans="2:26" ht="25.5" customHeight="1" x14ac:dyDescent="0.25">
      <c r="B420" s="70" t="str">
        <f t="shared" si="48"/>
        <v/>
      </c>
      <c r="J420" s="56" t="str">
        <f>IF(G420&lt;&gt;"",VLOOKUP(G420,'nhân viên sale'!$A$2:$B$1624,2,0),"")</f>
        <v/>
      </c>
      <c r="L420" s="27" t="str">
        <f t="shared" si="46"/>
        <v/>
      </c>
      <c r="N420" s="46" t="str">
        <f t="shared" si="49"/>
        <v/>
      </c>
      <c r="Q420" s="28" t="str">
        <f t="shared" si="47"/>
        <v/>
      </c>
      <c r="T420" s="30">
        <f t="shared" si="52"/>
        <v>0</v>
      </c>
      <c r="U420" s="30">
        <f t="shared" si="53"/>
        <v>0</v>
      </c>
      <c r="X420" s="67" t="str">
        <f t="shared" si="50"/>
        <v/>
      </c>
      <c r="Y420" s="31"/>
      <c r="Z420" s="30" t="str">
        <f t="shared" si="51"/>
        <v/>
      </c>
    </row>
    <row r="421" spans="2:26" ht="25.5" customHeight="1" x14ac:dyDescent="0.25">
      <c r="B421" s="70" t="str">
        <f t="shared" si="48"/>
        <v/>
      </c>
      <c r="J421" s="56" t="str">
        <f>IF(G421&lt;&gt;"",VLOOKUP(G421,'nhân viên sale'!$A$2:$B$1624,2,0),"")</f>
        <v/>
      </c>
      <c r="L421" s="27" t="str">
        <f t="shared" si="46"/>
        <v/>
      </c>
      <c r="N421" s="46" t="str">
        <f t="shared" si="49"/>
        <v/>
      </c>
      <c r="Q421" s="28" t="str">
        <f t="shared" si="47"/>
        <v/>
      </c>
      <c r="T421" s="30">
        <f t="shared" si="52"/>
        <v>0</v>
      </c>
      <c r="U421" s="30">
        <f t="shared" si="53"/>
        <v>0</v>
      </c>
      <c r="X421" s="67" t="str">
        <f t="shared" si="50"/>
        <v/>
      </c>
      <c r="Y421" s="31"/>
      <c r="Z421" s="30" t="str">
        <f t="shared" si="51"/>
        <v/>
      </c>
    </row>
    <row r="422" spans="2:26" ht="25.5" customHeight="1" x14ac:dyDescent="0.25">
      <c r="B422" s="70" t="str">
        <f t="shared" si="48"/>
        <v/>
      </c>
      <c r="J422" s="56" t="str">
        <f>IF(G422&lt;&gt;"",VLOOKUP(G422,'nhân viên sale'!$A$2:$B$1624,2,0),"")</f>
        <v/>
      </c>
      <c r="L422" s="27" t="str">
        <f t="shared" si="46"/>
        <v/>
      </c>
      <c r="N422" s="46" t="str">
        <f t="shared" si="49"/>
        <v/>
      </c>
      <c r="Q422" s="28" t="str">
        <f t="shared" si="47"/>
        <v/>
      </c>
      <c r="T422" s="30">
        <f t="shared" si="52"/>
        <v>0</v>
      </c>
      <c r="U422" s="30">
        <f t="shared" si="53"/>
        <v>0</v>
      </c>
      <c r="X422" s="67" t="str">
        <f t="shared" si="50"/>
        <v/>
      </c>
      <c r="Y422" s="31"/>
      <c r="Z422" s="30" t="str">
        <f t="shared" si="51"/>
        <v/>
      </c>
    </row>
    <row r="423" spans="2:26" ht="25.5" customHeight="1" x14ac:dyDescent="0.25">
      <c r="B423" s="70" t="str">
        <f t="shared" si="48"/>
        <v/>
      </c>
      <c r="J423" s="56" t="str">
        <f>IF(G423&lt;&gt;"",VLOOKUP(G423,'nhân viên sale'!$A$2:$B$1624,2,0),"")</f>
        <v/>
      </c>
      <c r="L423" s="27" t="str">
        <f t="shared" si="46"/>
        <v/>
      </c>
      <c r="N423" s="46" t="str">
        <f t="shared" si="49"/>
        <v/>
      </c>
      <c r="Q423" s="28" t="str">
        <f t="shared" si="47"/>
        <v/>
      </c>
      <c r="T423" s="30">
        <f t="shared" si="52"/>
        <v>0</v>
      </c>
      <c r="U423" s="30">
        <f t="shared" si="53"/>
        <v>0</v>
      </c>
      <c r="X423" s="67" t="str">
        <f t="shared" si="50"/>
        <v/>
      </c>
      <c r="Y423" s="31"/>
      <c r="Z423" s="30" t="str">
        <f t="shared" si="51"/>
        <v/>
      </c>
    </row>
    <row r="424" spans="2:26" ht="25.5" customHeight="1" x14ac:dyDescent="0.25">
      <c r="B424" s="70" t="str">
        <f t="shared" si="48"/>
        <v/>
      </c>
      <c r="J424" s="56" t="str">
        <f>IF(G424&lt;&gt;"",VLOOKUP(G424,'nhân viên sale'!$A$2:$B$1624,2,0),"")</f>
        <v/>
      </c>
      <c r="L424" s="27" t="str">
        <f t="shared" si="46"/>
        <v/>
      </c>
      <c r="N424" s="46" t="str">
        <f t="shared" si="49"/>
        <v/>
      </c>
      <c r="Q424" s="28" t="str">
        <f t="shared" si="47"/>
        <v/>
      </c>
      <c r="T424" s="30">
        <f t="shared" si="52"/>
        <v>0</v>
      </c>
      <c r="U424" s="30">
        <f t="shared" si="53"/>
        <v>0</v>
      </c>
      <c r="X424" s="67" t="str">
        <f t="shared" si="50"/>
        <v/>
      </c>
      <c r="Y424" s="31"/>
      <c r="Z424" s="30" t="str">
        <f t="shared" si="51"/>
        <v/>
      </c>
    </row>
    <row r="425" spans="2:26" ht="25.5" customHeight="1" x14ac:dyDescent="0.25">
      <c r="B425" s="70" t="str">
        <f t="shared" si="48"/>
        <v/>
      </c>
      <c r="J425" s="56" t="str">
        <f>IF(G425&lt;&gt;"",VLOOKUP(G425,'nhân viên sale'!$A$2:$B$1624,2,0),"")</f>
        <v/>
      </c>
      <c r="L425" s="27" t="str">
        <f t="shared" si="46"/>
        <v/>
      </c>
      <c r="N425" s="46" t="str">
        <f t="shared" si="49"/>
        <v/>
      </c>
      <c r="Q425" s="28" t="str">
        <f t="shared" si="47"/>
        <v/>
      </c>
      <c r="T425" s="30">
        <f t="shared" si="52"/>
        <v>0</v>
      </c>
      <c r="U425" s="30">
        <f t="shared" si="53"/>
        <v>0</v>
      </c>
      <c r="X425" s="67" t="str">
        <f t="shared" si="50"/>
        <v/>
      </c>
      <c r="Y425" s="31"/>
      <c r="Z425" s="30" t="str">
        <f t="shared" si="51"/>
        <v/>
      </c>
    </row>
    <row r="426" spans="2:26" ht="25.5" customHeight="1" x14ac:dyDescent="0.25">
      <c r="B426" s="70" t="str">
        <f t="shared" si="48"/>
        <v/>
      </c>
      <c r="J426" s="56" t="str">
        <f>IF(G426&lt;&gt;"",VLOOKUP(G426,'nhân viên sale'!$A$2:$B$1624,2,0),"")</f>
        <v/>
      </c>
      <c r="L426" s="27" t="str">
        <f t="shared" si="46"/>
        <v/>
      </c>
      <c r="N426" s="46" t="str">
        <f t="shared" si="49"/>
        <v/>
      </c>
      <c r="Q426" s="28" t="str">
        <f t="shared" si="47"/>
        <v/>
      </c>
      <c r="T426" s="30">
        <f t="shared" si="52"/>
        <v>0</v>
      </c>
      <c r="U426" s="30">
        <f t="shared" si="53"/>
        <v>0</v>
      </c>
      <c r="X426" s="67" t="str">
        <f t="shared" si="50"/>
        <v/>
      </c>
      <c r="Y426" s="31"/>
      <c r="Z426" s="30" t="str">
        <f t="shared" si="51"/>
        <v/>
      </c>
    </row>
    <row r="427" spans="2:26" ht="25.5" customHeight="1" x14ac:dyDescent="0.25">
      <c r="B427" s="70" t="str">
        <f t="shared" si="48"/>
        <v/>
      </c>
      <c r="J427" s="56" t="str">
        <f>IF(G427&lt;&gt;"",VLOOKUP(G427,'nhân viên sale'!$A$2:$B$1624,2,0),"")</f>
        <v/>
      </c>
      <c r="L427" s="27" t="str">
        <f t="shared" si="46"/>
        <v/>
      </c>
      <c r="N427" s="46" t="str">
        <f t="shared" si="49"/>
        <v/>
      </c>
      <c r="Q427" s="28" t="str">
        <f t="shared" si="47"/>
        <v/>
      </c>
      <c r="T427" s="30">
        <f t="shared" si="52"/>
        <v>0</v>
      </c>
      <c r="U427" s="30">
        <f t="shared" si="53"/>
        <v>0</v>
      </c>
      <c r="X427" s="67" t="str">
        <f t="shared" si="50"/>
        <v/>
      </c>
      <c r="Y427" s="31"/>
      <c r="Z427" s="30" t="str">
        <f t="shared" si="51"/>
        <v/>
      </c>
    </row>
    <row r="428" spans="2:26" ht="25.5" customHeight="1" x14ac:dyDescent="0.25">
      <c r="B428" s="70" t="str">
        <f t="shared" si="48"/>
        <v/>
      </c>
      <c r="J428" s="56" t="str">
        <f>IF(G428&lt;&gt;"",VLOOKUP(G428,'nhân viên sale'!$A$2:$B$1624,2,0),"")</f>
        <v/>
      </c>
      <c r="L428" s="27" t="str">
        <f t="shared" si="46"/>
        <v/>
      </c>
      <c r="N428" s="46" t="str">
        <f t="shared" si="49"/>
        <v/>
      </c>
      <c r="Q428" s="28" t="str">
        <f t="shared" si="47"/>
        <v/>
      </c>
      <c r="T428" s="30">
        <f t="shared" si="52"/>
        <v>0</v>
      </c>
      <c r="U428" s="30">
        <f t="shared" si="53"/>
        <v>0</v>
      </c>
      <c r="X428" s="67" t="str">
        <f t="shared" si="50"/>
        <v/>
      </c>
      <c r="Y428" s="31"/>
      <c r="Z428" s="30" t="str">
        <f t="shared" si="51"/>
        <v/>
      </c>
    </row>
    <row r="429" spans="2:26" ht="25.5" customHeight="1" x14ac:dyDescent="0.25">
      <c r="B429" s="70" t="str">
        <f t="shared" si="48"/>
        <v/>
      </c>
      <c r="J429" s="56" t="str">
        <f>IF(G429&lt;&gt;"",VLOOKUP(G429,'nhân viên sale'!$A$2:$B$1624,2,0),"")</f>
        <v/>
      </c>
      <c r="L429" s="27" t="str">
        <f t="shared" si="46"/>
        <v/>
      </c>
      <c r="N429" s="46" t="str">
        <f t="shared" si="49"/>
        <v/>
      </c>
      <c r="Q429" s="28" t="str">
        <f t="shared" si="47"/>
        <v/>
      </c>
      <c r="T429" s="30">
        <f t="shared" si="52"/>
        <v>0</v>
      </c>
      <c r="U429" s="30">
        <f t="shared" si="53"/>
        <v>0</v>
      </c>
      <c r="X429" s="67" t="str">
        <f t="shared" si="50"/>
        <v/>
      </c>
      <c r="Y429" s="31"/>
      <c r="Z429" s="30" t="str">
        <f t="shared" si="51"/>
        <v/>
      </c>
    </row>
    <row r="430" spans="2:26" ht="25.5" customHeight="1" x14ac:dyDescent="0.25">
      <c r="B430" s="70" t="str">
        <f t="shared" si="48"/>
        <v/>
      </c>
      <c r="J430" s="56" t="str">
        <f>IF(G430&lt;&gt;"",VLOOKUP(G430,'nhân viên sale'!$A$2:$B$1624,2,0),"")</f>
        <v/>
      </c>
      <c r="L430" s="27" t="str">
        <f t="shared" si="46"/>
        <v/>
      </c>
      <c r="N430" s="46" t="str">
        <f t="shared" si="49"/>
        <v/>
      </c>
      <c r="Q430" s="28" t="str">
        <f t="shared" si="47"/>
        <v/>
      </c>
      <c r="T430" s="30">
        <f t="shared" si="52"/>
        <v>0</v>
      </c>
      <c r="U430" s="30">
        <f t="shared" si="53"/>
        <v>0</v>
      </c>
      <c r="X430" s="67" t="str">
        <f t="shared" si="50"/>
        <v/>
      </c>
      <c r="Y430" s="31"/>
      <c r="Z430" s="30" t="str">
        <f t="shared" si="51"/>
        <v/>
      </c>
    </row>
    <row r="431" spans="2:26" ht="25.5" customHeight="1" x14ac:dyDescent="0.25">
      <c r="B431" s="70" t="str">
        <f t="shared" si="48"/>
        <v/>
      </c>
      <c r="J431" s="56" t="str">
        <f>IF(G431&lt;&gt;"",VLOOKUP(G431,'nhân viên sale'!$A$2:$B$1624,2,0),"")</f>
        <v/>
      </c>
      <c r="L431" s="27" t="str">
        <f t="shared" si="46"/>
        <v/>
      </c>
      <c r="N431" s="46" t="str">
        <f t="shared" si="49"/>
        <v/>
      </c>
      <c r="Q431" s="28" t="str">
        <f t="shared" si="47"/>
        <v/>
      </c>
      <c r="T431" s="30">
        <f t="shared" si="52"/>
        <v>0</v>
      </c>
      <c r="U431" s="30">
        <f t="shared" si="53"/>
        <v>0</v>
      </c>
      <c r="X431" s="67" t="str">
        <f t="shared" si="50"/>
        <v/>
      </c>
      <c r="Y431" s="31"/>
      <c r="Z431" s="30" t="str">
        <f t="shared" si="51"/>
        <v/>
      </c>
    </row>
    <row r="432" spans="2:26" ht="25.5" customHeight="1" x14ac:dyDescent="0.25">
      <c r="B432" s="70" t="str">
        <f t="shared" si="48"/>
        <v/>
      </c>
      <c r="J432" s="56" t="str">
        <f>IF(G432&lt;&gt;"",VLOOKUP(G432,'nhân viên sale'!$A$2:$B$1624,2,0),"")</f>
        <v/>
      </c>
      <c r="L432" s="27" t="str">
        <f t="shared" si="46"/>
        <v/>
      </c>
      <c r="N432" s="46" t="str">
        <f t="shared" si="49"/>
        <v/>
      </c>
      <c r="Q432" s="28" t="str">
        <f t="shared" si="47"/>
        <v/>
      </c>
      <c r="T432" s="30">
        <f t="shared" si="52"/>
        <v>0</v>
      </c>
      <c r="U432" s="30">
        <f t="shared" si="53"/>
        <v>0</v>
      </c>
      <c r="X432" s="67" t="str">
        <f t="shared" si="50"/>
        <v/>
      </c>
      <c r="Y432" s="31"/>
      <c r="Z432" s="30" t="str">
        <f t="shared" si="51"/>
        <v/>
      </c>
    </row>
    <row r="433" spans="2:26" ht="25.5" customHeight="1" x14ac:dyDescent="0.25">
      <c r="B433" s="70" t="str">
        <f t="shared" si="48"/>
        <v/>
      </c>
      <c r="J433" s="56" t="str">
        <f>IF(G433&lt;&gt;"",VLOOKUP(G433,'nhân viên sale'!$A$2:$B$1624,2,0),"")</f>
        <v/>
      </c>
      <c r="L433" s="27" t="str">
        <f t="shared" si="46"/>
        <v/>
      </c>
      <c r="N433" s="46" t="str">
        <f t="shared" si="49"/>
        <v/>
      </c>
      <c r="Q433" s="28" t="str">
        <f t="shared" si="47"/>
        <v/>
      </c>
      <c r="T433" s="30">
        <f t="shared" si="52"/>
        <v>0</v>
      </c>
      <c r="U433" s="30">
        <f t="shared" si="53"/>
        <v>0</v>
      </c>
      <c r="X433" s="67" t="str">
        <f t="shared" si="50"/>
        <v/>
      </c>
      <c r="Y433" s="31"/>
      <c r="Z433" s="30" t="str">
        <f t="shared" si="51"/>
        <v/>
      </c>
    </row>
    <row r="434" spans="2:26" ht="25.5" customHeight="1" x14ac:dyDescent="0.25">
      <c r="B434" s="70" t="str">
        <f t="shared" si="48"/>
        <v/>
      </c>
      <c r="J434" s="56" t="str">
        <f>IF(G434&lt;&gt;"",VLOOKUP(G434,'nhân viên sale'!$A$2:$B$1624,2,0),"")</f>
        <v/>
      </c>
      <c r="L434" s="27" t="str">
        <f t="shared" si="46"/>
        <v/>
      </c>
      <c r="N434" s="46" t="str">
        <f t="shared" si="49"/>
        <v/>
      </c>
      <c r="Q434" s="28" t="str">
        <f t="shared" si="47"/>
        <v/>
      </c>
      <c r="T434" s="30">
        <f t="shared" si="52"/>
        <v>0</v>
      </c>
      <c r="U434" s="30">
        <f t="shared" si="53"/>
        <v>0</v>
      </c>
      <c r="X434" s="67" t="str">
        <f t="shared" si="50"/>
        <v/>
      </c>
      <c r="Y434" s="31"/>
      <c r="Z434" s="30" t="str">
        <f t="shared" si="51"/>
        <v/>
      </c>
    </row>
    <row r="435" spans="2:26" ht="25.5" customHeight="1" x14ac:dyDescent="0.25">
      <c r="B435" s="70" t="str">
        <f t="shared" si="48"/>
        <v/>
      </c>
      <c r="J435" s="56" t="str">
        <f>IF(G435&lt;&gt;"",VLOOKUP(G435,'nhân viên sale'!$A$2:$B$1624,2,0),"")</f>
        <v/>
      </c>
      <c r="L435" s="27" t="str">
        <f t="shared" si="46"/>
        <v/>
      </c>
      <c r="N435" s="46" t="str">
        <f t="shared" si="49"/>
        <v/>
      </c>
      <c r="Q435" s="28" t="str">
        <f t="shared" si="47"/>
        <v/>
      </c>
      <c r="T435" s="30">
        <f t="shared" si="52"/>
        <v>0</v>
      </c>
      <c r="U435" s="30">
        <f t="shared" si="53"/>
        <v>0</v>
      </c>
      <c r="X435" s="67" t="str">
        <f t="shared" si="50"/>
        <v/>
      </c>
      <c r="Y435" s="31"/>
      <c r="Z435" s="30" t="str">
        <f t="shared" si="51"/>
        <v/>
      </c>
    </row>
    <row r="436" spans="2:26" ht="25.5" customHeight="1" x14ac:dyDescent="0.25">
      <c r="B436" s="70" t="str">
        <f t="shared" si="48"/>
        <v/>
      </c>
      <c r="J436" s="56" t="str">
        <f>IF(G436&lt;&gt;"",VLOOKUP(G436,'nhân viên sale'!$A$2:$B$1624,2,0),"")</f>
        <v/>
      </c>
      <c r="L436" s="27" t="str">
        <f t="shared" si="46"/>
        <v/>
      </c>
      <c r="N436" s="46" t="str">
        <f t="shared" si="49"/>
        <v/>
      </c>
      <c r="Q436" s="28" t="str">
        <f t="shared" si="47"/>
        <v/>
      </c>
      <c r="T436" s="30">
        <f t="shared" si="52"/>
        <v>0</v>
      </c>
      <c r="U436" s="30">
        <f t="shared" si="53"/>
        <v>0</v>
      </c>
      <c r="X436" s="67" t="str">
        <f t="shared" si="50"/>
        <v/>
      </c>
      <c r="Y436" s="31"/>
      <c r="Z436" s="30" t="str">
        <f t="shared" si="51"/>
        <v/>
      </c>
    </row>
    <row r="437" spans="2:26" ht="25.5" customHeight="1" x14ac:dyDescent="0.25">
      <c r="B437" s="70" t="str">
        <f t="shared" si="48"/>
        <v/>
      </c>
      <c r="J437" s="56" t="str">
        <f>IF(G437&lt;&gt;"",VLOOKUP(G437,'nhân viên sale'!$A$2:$B$1624,2,0),"")</f>
        <v/>
      </c>
      <c r="L437" s="27" t="str">
        <f t="shared" si="46"/>
        <v/>
      </c>
      <c r="N437" s="46" t="str">
        <f t="shared" si="49"/>
        <v/>
      </c>
      <c r="Q437" s="28" t="str">
        <f t="shared" si="47"/>
        <v/>
      </c>
      <c r="T437" s="30">
        <f t="shared" si="52"/>
        <v>0</v>
      </c>
      <c r="U437" s="30">
        <f t="shared" si="53"/>
        <v>0</v>
      </c>
      <c r="X437" s="67" t="str">
        <f t="shared" si="50"/>
        <v/>
      </c>
      <c r="Y437" s="31"/>
      <c r="Z437" s="30" t="str">
        <f t="shared" si="51"/>
        <v/>
      </c>
    </row>
    <row r="438" spans="2:26" ht="25.5" customHeight="1" x14ac:dyDescent="0.25">
      <c r="B438" s="70" t="str">
        <f t="shared" si="48"/>
        <v/>
      </c>
      <c r="J438" s="56" t="str">
        <f>IF(G438&lt;&gt;"",VLOOKUP(G438,'nhân viên sale'!$A$2:$B$1624,2,0),"")</f>
        <v/>
      </c>
      <c r="L438" s="27" t="str">
        <f t="shared" si="46"/>
        <v/>
      </c>
      <c r="N438" s="46" t="str">
        <f t="shared" si="49"/>
        <v/>
      </c>
      <c r="Q438" s="28" t="str">
        <f t="shared" si="47"/>
        <v/>
      </c>
      <c r="T438" s="30">
        <f t="shared" si="52"/>
        <v>0</v>
      </c>
      <c r="U438" s="30">
        <f t="shared" si="53"/>
        <v>0</v>
      </c>
      <c r="X438" s="67" t="str">
        <f t="shared" si="50"/>
        <v/>
      </c>
      <c r="Y438" s="31"/>
      <c r="Z438" s="30" t="str">
        <f t="shared" si="51"/>
        <v/>
      </c>
    </row>
    <row r="439" spans="2:26" ht="25.5" customHeight="1" x14ac:dyDescent="0.25">
      <c r="B439" s="70" t="str">
        <f t="shared" si="48"/>
        <v/>
      </c>
      <c r="J439" s="56" t="str">
        <f>IF(G439&lt;&gt;"",VLOOKUP(G439,'nhân viên sale'!$A$2:$B$1624,2,0),"")</f>
        <v/>
      </c>
      <c r="L439" s="27" t="str">
        <f t="shared" si="46"/>
        <v/>
      </c>
      <c r="N439" s="46" t="str">
        <f t="shared" si="49"/>
        <v/>
      </c>
      <c r="Q439" s="28" t="str">
        <f t="shared" si="47"/>
        <v/>
      </c>
      <c r="T439" s="30">
        <f t="shared" si="52"/>
        <v>0</v>
      </c>
      <c r="U439" s="30">
        <f t="shared" si="53"/>
        <v>0</v>
      </c>
      <c r="X439" s="67" t="str">
        <f t="shared" si="50"/>
        <v/>
      </c>
      <c r="Y439" s="31"/>
      <c r="Z439" s="30" t="str">
        <f t="shared" si="51"/>
        <v/>
      </c>
    </row>
    <row r="440" spans="2:26" ht="25.5" customHeight="1" x14ac:dyDescent="0.25">
      <c r="B440" s="70" t="str">
        <f t="shared" si="48"/>
        <v/>
      </c>
      <c r="J440" s="56" t="str">
        <f>IF(G440&lt;&gt;"",VLOOKUP(G440,'nhân viên sale'!$A$2:$B$1624,2,0),"")</f>
        <v/>
      </c>
      <c r="L440" s="27" t="str">
        <f t="shared" si="46"/>
        <v/>
      </c>
      <c r="N440" s="46" t="str">
        <f t="shared" si="49"/>
        <v/>
      </c>
      <c r="Q440" s="28" t="str">
        <f t="shared" si="47"/>
        <v/>
      </c>
      <c r="T440" s="30">
        <f t="shared" si="52"/>
        <v>0</v>
      </c>
      <c r="U440" s="30">
        <f t="shared" si="53"/>
        <v>0</v>
      </c>
      <c r="X440" s="67" t="str">
        <f t="shared" si="50"/>
        <v/>
      </c>
      <c r="Y440" s="31"/>
      <c r="Z440" s="30" t="str">
        <f t="shared" si="51"/>
        <v/>
      </c>
    </row>
    <row r="441" spans="2:26" ht="25.5" customHeight="1" x14ac:dyDescent="0.25">
      <c r="B441" s="70" t="str">
        <f t="shared" si="48"/>
        <v/>
      </c>
      <c r="J441" s="56" t="str">
        <f>IF(G441&lt;&gt;"",VLOOKUP(G441,'nhân viên sale'!$A$2:$B$1624,2,0),"")</f>
        <v/>
      </c>
      <c r="L441" s="27" t="str">
        <f t="shared" si="46"/>
        <v/>
      </c>
      <c r="N441" s="46" t="str">
        <f t="shared" si="49"/>
        <v/>
      </c>
      <c r="Q441" s="28" t="str">
        <f t="shared" si="47"/>
        <v/>
      </c>
      <c r="T441" s="30">
        <f t="shared" si="52"/>
        <v>0</v>
      </c>
      <c r="U441" s="30">
        <f t="shared" si="53"/>
        <v>0</v>
      </c>
      <c r="X441" s="67" t="str">
        <f t="shared" si="50"/>
        <v/>
      </c>
      <c r="Y441" s="31"/>
      <c r="Z441" s="30" t="str">
        <f t="shared" si="51"/>
        <v/>
      </c>
    </row>
    <row r="442" spans="2:26" ht="25.5" customHeight="1" x14ac:dyDescent="0.25">
      <c r="B442" s="70" t="str">
        <f t="shared" si="48"/>
        <v/>
      </c>
      <c r="J442" s="56" t="str">
        <f>IF(G442&lt;&gt;"",VLOOKUP(G442,'nhân viên sale'!$A$2:$B$1624,2,0),"")</f>
        <v/>
      </c>
      <c r="L442" s="27" t="str">
        <f t="shared" si="46"/>
        <v/>
      </c>
      <c r="N442" s="46" t="str">
        <f t="shared" si="49"/>
        <v/>
      </c>
      <c r="Q442" s="28" t="str">
        <f t="shared" si="47"/>
        <v/>
      </c>
      <c r="T442" s="30">
        <f t="shared" si="52"/>
        <v>0</v>
      </c>
      <c r="U442" s="30">
        <f t="shared" si="53"/>
        <v>0</v>
      </c>
      <c r="X442" s="67" t="str">
        <f t="shared" si="50"/>
        <v/>
      </c>
      <c r="Y442" s="31"/>
      <c r="Z442" s="30" t="str">
        <f t="shared" si="51"/>
        <v/>
      </c>
    </row>
    <row r="443" spans="2:26" ht="25.5" customHeight="1" x14ac:dyDescent="0.25">
      <c r="B443" s="70" t="str">
        <f t="shared" si="48"/>
        <v/>
      </c>
      <c r="J443" s="56" t="str">
        <f>IF(G443&lt;&gt;"",VLOOKUP(G443,'nhân viên sale'!$A$2:$B$1624,2,0),"")</f>
        <v/>
      </c>
      <c r="L443" s="27" t="str">
        <f t="shared" si="46"/>
        <v/>
      </c>
      <c r="N443" s="46" t="str">
        <f t="shared" si="49"/>
        <v/>
      </c>
      <c r="Q443" s="28" t="str">
        <f t="shared" si="47"/>
        <v/>
      </c>
      <c r="T443" s="30">
        <f t="shared" si="52"/>
        <v>0</v>
      </c>
      <c r="U443" s="30">
        <f t="shared" si="53"/>
        <v>0</v>
      </c>
      <c r="X443" s="67" t="str">
        <f t="shared" si="50"/>
        <v/>
      </c>
      <c r="Y443" s="31"/>
      <c r="Z443" s="30" t="str">
        <f t="shared" si="51"/>
        <v/>
      </c>
    </row>
    <row r="444" spans="2:26" ht="25.5" customHeight="1" x14ac:dyDescent="0.25">
      <c r="B444" s="70" t="str">
        <f t="shared" si="48"/>
        <v/>
      </c>
      <c r="J444" s="56" t="str">
        <f>IF(G444&lt;&gt;"",VLOOKUP(G444,'nhân viên sale'!$A$2:$B$1624,2,0),"")</f>
        <v/>
      </c>
      <c r="L444" s="27" t="str">
        <f t="shared" si="46"/>
        <v/>
      </c>
      <c r="N444" s="46" t="str">
        <f t="shared" si="49"/>
        <v/>
      </c>
      <c r="Q444" s="28" t="str">
        <f t="shared" si="47"/>
        <v/>
      </c>
      <c r="T444" s="30">
        <f t="shared" si="52"/>
        <v>0</v>
      </c>
      <c r="U444" s="30">
        <f t="shared" si="53"/>
        <v>0</v>
      </c>
      <c r="X444" s="67" t="str">
        <f t="shared" si="50"/>
        <v/>
      </c>
      <c r="Y444" s="31"/>
      <c r="Z444" s="30" t="str">
        <f t="shared" si="51"/>
        <v/>
      </c>
    </row>
    <row r="445" spans="2:26" ht="25.5" customHeight="1" x14ac:dyDescent="0.25">
      <c r="B445" s="70" t="str">
        <f t="shared" si="48"/>
        <v/>
      </c>
      <c r="J445" s="56" t="str">
        <f>IF(G445&lt;&gt;"",VLOOKUP(G445,'nhân viên sale'!$A$2:$B$1624,2,0),"")</f>
        <v/>
      </c>
      <c r="L445" s="27" t="str">
        <f t="shared" si="46"/>
        <v/>
      </c>
      <c r="N445" s="46" t="str">
        <f t="shared" si="49"/>
        <v/>
      </c>
      <c r="Q445" s="28" t="str">
        <f t="shared" si="47"/>
        <v/>
      </c>
      <c r="T445" s="30">
        <f t="shared" si="52"/>
        <v>0</v>
      </c>
      <c r="U445" s="30">
        <f t="shared" si="53"/>
        <v>0</v>
      </c>
      <c r="X445" s="67" t="str">
        <f t="shared" si="50"/>
        <v/>
      </c>
      <c r="Y445" s="31"/>
      <c r="Z445" s="30" t="str">
        <f t="shared" si="51"/>
        <v/>
      </c>
    </row>
    <row r="446" spans="2:26" ht="25.5" customHeight="1" x14ac:dyDescent="0.25">
      <c r="B446" s="70" t="str">
        <f t="shared" si="48"/>
        <v/>
      </c>
      <c r="J446" s="56" t="str">
        <f>IF(G446&lt;&gt;"",VLOOKUP(G446,'nhân viên sale'!$A$2:$B$1624,2,0),"")</f>
        <v/>
      </c>
      <c r="L446" s="27" t="str">
        <f t="shared" si="46"/>
        <v/>
      </c>
      <c r="N446" s="46" t="str">
        <f t="shared" si="49"/>
        <v/>
      </c>
      <c r="Q446" s="28" t="str">
        <f t="shared" si="47"/>
        <v/>
      </c>
      <c r="T446" s="30">
        <f t="shared" si="52"/>
        <v>0</v>
      </c>
      <c r="U446" s="30">
        <f t="shared" si="53"/>
        <v>0</v>
      </c>
      <c r="X446" s="67" t="str">
        <f t="shared" si="50"/>
        <v/>
      </c>
      <c r="Y446" s="31"/>
      <c r="Z446" s="30" t="str">
        <f t="shared" si="51"/>
        <v/>
      </c>
    </row>
    <row r="447" spans="2:26" ht="25.5" customHeight="1" x14ac:dyDescent="0.25">
      <c r="B447" s="70" t="str">
        <f t="shared" si="48"/>
        <v/>
      </c>
      <c r="J447" s="56" t="str">
        <f>IF(G447&lt;&gt;"",VLOOKUP(G447,'nhân viên sale'!$A$2:$B$1624,2,0),"")</f>
        <v/>
      </c>
      <c r="L447" s="27" t="str">
        <f t="shared" si="46"/>
        <v/>
      </c>
      <c r="N447" s="46" t="str">
        <f t="shared" si="49"/>
        <v/>
      </c>
      <c r="Q447" s="28" t="str">
        <f t="shared" si="47"/>
        <v/>
      </c>
      <c r="T447" s="30">
        <f t="shared" si="52"/>
        <v>0</v>
      </c>
      <c r="U447" s="30">
        <f t="shared" si="53"/>
        <v>0</v>
      </c>
      <c r="X447" s="67" t="str">
        <f t="shared" si="50"/>
        <v/>
      </c>
      <c r="Y447" s="31"/>
      <c r="Z447" s="30" t="str">
        <f t="shared" si="51"/>
        <v/>
      </c>
    </row>
    <row r="448" spans="2:26" ht="25.5" customHeight="1" x14ac:dyDescent="0.25">
      <c r="B448" s="70" t="str">
        <f t="shared" si="48"/>
        <v/>
      </c>
      <c r="J448" s="56" t="str">
        <f>IF(G448&lt;&gt;"",VLOOKUP(G448,'nhân viên sale'!$A$2:$B$1624,2,0),"")</f>
        <v/>
      </c>
      <c r="L448" s="27" t="str">
        <f t="shared" si="46"/>
        <v/>
      </c>
      <c r="N448" s="46" t="str">
        <f t="shared" si="49"/>
        <v/>
      </c>
      <c r="Q448" s="28" t="str">
        <f t="shared" si="47"/>
        <v/>
      </c>
      <c r="T448" s="30">
        <f t="shared" si="52"/>
        <v>0</v>
      </c>
      <c r="U448" s="30">
        <f t="shared" si="53"/>
        <v>0</v>
      </c>
      <c r="X448" s="67" t="str">
        <f t="shared" si="50"/>
        <v/>
      </c>
      <c r="Y448" s="31"/>
      <c r="Z448" s="30" t="str">
        <f t="shared" si="51"/>
        <v/>
      </c>
    </row>
    <row r="449" spans="2:26" ht="25.5" customHeight="1" x14ac:dyDescent="0.25">
      <c r="B449" s="70" t="str">
        <f t="shared" si="48"/>
        <v/>
      </c>
      <c r="J449" s="56" t="str">
        <f>IF(G449&lt;&gt;"",VLOOKUP(G449,'nhân viên sale'!$A$2:$B$1624,2,0),"")</f>
        <v/>
      </c>
      <c r="L449" s="27" t="str">
        <f t="shared" si="46"/>
        <v/>
      </c>
      <c r="N449" s="46" t="str">
        <f t="shared" si="49"/>
        <v/>
      </c>
      <c r="Q449" s="28" t="str">
        <f t="shared" si="47"/>
        <v/>
      </c>
      <c r="T449" s="30">
        <f t="shared" si="52"/>
        <v>0</v>
      </c>
      <c r="U449" s="30">
        <f t="shared" si="53"/>
        <v>0</v>
      </c>
      <c r="X449" s="67" t="str">
        <f t="shared" si="50"/>
        <v/>
      </c>
      <c r="Y449" s="31"/>
      <c r="Z449" s="30" t="str">
        <f t="shared" si="51"/>
        <v/>
      </c>
    </row>
    <row r="450" spans="2:26" ht="25.5" customHeight="1" x14ac:dyDescent="0.25">
      <c r="B450" s="70" t="str">
        <f t="shared" si="48"/>
        <v/>
      </c>
      <c r="J450" s="56" t="str">
        <f>IF(G450&lt;&gt;"",VLOOKUP(G450,'nhân viên sale'!$A$2:$B$1624,2,0),"")</f>
        <v/>
      </c>
      <c r="L450" s="27" t="str">
        <f t="shared" ref="L450:L513" si="54">IF(K450&lt;&gt;"",VLOOKUP(K450,tenhang,2,0),"")</f>
        <v/>
      </c>
      <c r="N450" s="46" t="str">
        <f t="shared" si="49"/>
        <v/>
      </c>
      <c r="Q450" s="28" t="str">
        <f t="shared" ref="Q450:Q513" si="55">IF(K450&lt;&gt;"",VLOOKUP(K450,tenhang,3,0),"")</f>
        <v/>
      </c>
      <c r="T450" s="30">
        <f t="shared" si="52"/>
        <v>0</v>
      </c>
      <c r="U450" s="30">
        <f t="shared" si="53"/>
        <v>0</v>
      </c>
      <c r="X450" s="67" t="str">
        <f t="shared" si="50"/>
        <v/>
      </c>
      <c r="Y450" s="31"/>
      <c r="Z450" s="30" t="str">
        <f t="shared" si="51"/>
        <v/>
      </c>
    </row>
    <row r="451" spans="2:26" ht="25.5" customHeight="1" x14ac:dyDescent="0.25">
      <c r="B451" s="70" t="str">
        <f t="shared" ref="B451:B514" si="56">IF(I451&lt;&gt;"",IF(LEN(I451)&gt;9,LEFT(I451,10),"sai PO"),"")</f>
        <v/>
      </c>
      <c r="J451" s="56" t="str">
        <f>IF(G451&lt;&gt;"",VLOOKUP(G451,'nhân viên sale'!$A$2:$B$1624,2,0),"")</f>
        <v/>
      </c>
      <c r="L451" s="27" t="str">
        <f t="shared" si="54"/>
        <v/>
      </c>
      <c r="N451" s="46" t="str">
        <f t="shared" ref="N451:N514" si="57">IF(K451&lt;&gt;"","K-C6","")</f>
        <v/>
      </c>
      <c r="Q451" s="28" t="str">
        <f t="shared" si="55"/>
        <v/>
      </c>
      <c r="T451" s="30">
        <f t="shared" si="52"/>
        <v>0</v>
      </c>
      <c r="U451" s="30">
        <f t="shared" si="53"/>
        <v>0</v>
      </c>
      <c r="X451" s="67" t="str">
        <f t="shared" ref="X451:X514" si="58">IF(K451&lt;&gt;"",8,"")</f>
        <v/>
      </c>
      <c r="Y451" s="31"/>
      <c r="Z451" s="30" t="str">
        <f t="shared" ref="Z451:Z514" si="59">IF(K451&lt;&gt;"",ROUND(U451*X451*1%,0),"")</f>
        <v/>
      </c>
    </row>
    <row r="452" spans="2:26" ht="25.5" customHeight="1" x14ac:dyDescent="0.25">
      <c r="B452" s="70" t="str">
        <f t="shared" si="56"/>
        <v/>
      </c>
      <c r="J452" s="56" t="str">
        <f>IF(G452&lt;&gt;"",VLOOKUP(G452,'nhân viên sale'!$A$2:$B$1624,2,0),"")</f>
        <v/>
      </c>
      <c r="L452" s="27" t="str">
        <f t="shared" si="54"/>
        <v/>
      </c>
      <c r="N452" s="46" t="str">
        <f t="shared" si="57"/>
        <v/>
      </c>
      <c r="Q452" s="28" t="str">
        <f t="shared" si="55"/>
        <v/>
      </c>
      <c r="T452" s="30">
        <f t="shared" ref="T452:T515" si="60">IF(K452&lt;&gt;"",VLOOKUP(K452,tenhang,4,0),0)</f>
        <v>0</v>
      </c>
      <c r="U452" s="30">
        <f t="shared" ref="U452:U515" si="61">R452*T452</f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70" t="str">
        <f t="shared" si="56"/>
        <v/>
      </c>
      <c r="J453" s="56" t="str">
        <f>IF(G453&lt;&gt;"",VLOOKUP(G453,'nhân viên sale'!$A$2:$B$1624,2,0),"")</f>
        <v/>
      </c>
      <c r="L453" s="27" t="str">
        <f t="shared" si="54"/>
        <v/>
      </c>
      <c r="N453" s="46" t="str">
        <f t="shared" si="57"/>
        <v/>
      </c>
      <c r="Q453" s="28" t="str">
        <f t="shared" si="55"/>
        <v/>
      </c>
      <c r="T453" s="30">
        <f t="shared" si="60"/>
        <v>0</v>
      </c>
      <c r="U453" s="30">
        <f t="shared" si="61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70" t="str">
        <f t="shared" si="56"/>
        <v/>
      </c>
      <c r="J454" s="56" t="str">
        <f>IF(G454&lt;&gt;"",VLOOKUP(G454,'nhân viên sale'!$A$2:$B$1624,2,0),"")</f>
        <v/>
      </c>
      <c r="L454" s="27" t="str">
        <f t="shared" si="54"/>
        <v/>
      </c>
      <c r="N454" s="46" t="str">
        <f t="shared" si="57"/>
        <v/>
      </c>
      <c r="Q454" s="28" t="str">
        <f t="shared" si="55"/>
        <v/>
      </c>
      <c r="T454" s="30">
        <f t="shared" si="60"/>
        <v>0</v>
      </c>
      <c r="U454" s="30">
        <f t="shared" si="61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70" t="str">
        <f t="shared" si="56"/>
        <v/>
      </c>
      <c r="J455" s="56" t="str">
        <f>IF(G455&lt;&gt;"",VLOOKUP(G455,'nhân viên sale'!$A$2:$B$1624,2,0),"")</f>
        <v/>
      </c>
      <c r="L455" s="27" t="str">
        <f t="shared" si="54"/>
        <v/>
      </c>
      <c r="N455" s="46" t="str">
        <f t="shared" si="57"/>
        <v/>
      </c>
      <c r="Q455" s="28" t="str">
        <f t="shared" si="55"/>
        <v/>
      </c>
      <c r="T455" s="30">
        <f t="shared" si="60"/>
        <v>0</v>
      </c>
      <c r="U455" s="30">
        <f t="shared" si="61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70" t="str">
        <f t="shared" si="56"/>
        <v/>
      </c>
      <c r="J456" s="56" t="str">
        <f>IF(G456&lt;&gt;"",VLOOKUP(G456,'nhân viên sale'!$A$2:$B$1624,2,0),"")</f>
        <v/>
      </c>
      <c r="L456" s="27" t="str">
        <f t="shared" si="54"/>
        <v/>
      </c>
      <c r="N456" s="46" t="str">
        <f t="shared" si="57"/>
        <v/>
      </c>
      <c r="Q456" s="28" t="str">
        <f t="shared" si="55"/>
        <v/>
      </c>
      <c r="T456" s="30">
        <f t="shared" si="60"/>
        <v>0</v>
      </c>
      <c r="U456" s="30">
        <f t="shared" si="61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70" t="str">
        <f t="shared" si="56"/>
        <v/>
      </c>
      <c r="J457" s="56" t="str">
        <f>IF(G457&lt;&gt;"",VLOOKUP(G457,'nhân viên sale'!$A$2:$B$1624,2,0),"")</f>
        <v/>
      </c>
      <c r="L457" s="27" t="str">
        <f t="shared" si="54"/>
        <v/>
      </c>
      <c r="N457" s="46" t="str">
        <f t="shared" si="57"/>
        <v/>
      </c>
      <c r="Q457" s="28" t="str">
        <f t="shared" si="55"/>
        <v/>
      </c>
      <c r="T457" s="30">
        <f t="shared" si="60"/>
        <v>0</v>
      </c>
      <c r="U457" s="30">
        <f t="shared" si="61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70" t="str">
        <f t="shared" si="56"/>
        <v/>
      </c>
      <c r="J458" s="56" t="str">
        <f>IF(G458&lt;&gt;"",VLOOKUP(G458,'nhân viên sale'!$A$2:$B$1624,2,0),"")</f>
        <v/>
      </c>
      <c r="L458" s="27" t="str">
        <f t="shared" si="54"/>
        <v/>
      </c>
      <c r="N458" s="46" t="str">
        <f t="shared" si="57"/>
        <v/>
      </c>
      <c r="Q458" s="28" t="str">
        <f t="shared" si="55"/>
        <v/>
      </c>
      <c r="T458" s="30">
        <f t="shared" si="60"/>
        <v>0</v>
      </c>
      <c r="U458" s="30">
        <f t="shared" si="61"/>
        <v>0</v>
      </c>
      <c r="X458" s="67" t="str">
        <f t="shared" si="58"/>
        <v/>
      </c>
      <c r="Y458" s="31"/>
      <c r="Z458" s="30" t="str">
        <f t="shared" si="59"/>
        <v/>
      </c>
    </row>
    <row r="459" spans="2:26" ht="25.5" customHeight="1" x14ac:dyDescent="0.25">
      <c r="B459" s="70" t="str">
        <f t="shared" si="56"/>
        <v/>
      </c>
      <c r="J459" s="56" t="str">
        <f>IF(G459&lt;&gt;"",VLOOKUP(G459,'nhân viên sale'!$A$2:$B$1624,2,0),"")</f>
        <v/>
      </c>
      <c r="L459" s="27" t="str">
        <f t="shared" si="54"/>
        <v/>
      </c>
      <c r="N459" s="46" t="str">
        <f t="shared" si="57"/>
        <v/>
      </c>
      <c r="Q459" s="28" t="str">
        <f t="shared" si="55"/>
        <v/>
      </c>
      <c r="T459" s="30">
        <f t="shared" si="60"/>
        <v>0</v>
      </c>
      <c r="U459" s="30">
        <f t="shared" si="61"/>
        <v>0</v>
      </c>
      <c r="X459" s="67" t="str">
        <f t="shared" si="58"/>
        <v/>
      </c>
      <c r="Y459" s="31"/>
      <c r="Z459" s="30" t="str">
        <f t="shared" si="59"/>
        <v/>
      </c>
    </row>
    <row r="460" spans="2:26" ht="25.5" customHeight="1" x14ac:dyDescent="0.25">
      <c r="B460" s="70" t="str">
        <f t="shared" si="56"/>
        <v/>
      </c>
      <c r="J460" s="56" t="str">
        <f>IF(G460&lt;&gt;"",VLOOKUP(G460,'nhân viên sale'!$A$2:$B$1624,2,0),"")</f>
        <v/>
      </c>
      <c r="L460" s="27" t="str">
        <f t="shared" si="54"/>
        <v/>
      </c>
      <c r="N460" s="46" t="str">
        <f t="shared" si="57"/>
        <v/>
      </c>
      <c r="Q460" s="28" t="str">
        <f t="shared" si="55"/>
        <v/>
      </c>
      <c r="T460" s="30">
        <f t="shared" si="60"/>
        <v>0</v>
      </c>
      <c r="U460" s="30">
        <f t="shared" si="61"/>
        <v>0</v>
      </c>
      <c r="X460" s="67" t="str">
        <f t="shared" si="58"/>
        <v/>
      </c>
      <c r="Y460" s="31"/>
      <c r="Z460" s="30" t="str">
        <f t="shared" si="59"/>
        <v/>
      </c>
    </row>
    <row r="461" spans="2:26" ht="25.5" customHeight="1" x14ac:dyDescent="0.25">
      <c r="B461" s="70" t="str">
        <f t="shared" si="56"/>
        <v/>
      </c>
      <c r="J461" s="56" t="str">
        <f>IF(G461&lt;&gt;"",VLOOKUP(G461,'nhân viên sale'!$A$2:$B$1624,2,0),"")</f>
        <v/>
      </c>
      <c r="L461" s="27" t="str">
        <f t="shared" si="54"/>
        <v/>
      </c>
      <c r="N461" s="46" t="str">
        <f t="shared" si="57"/>
        <v/>
      </c>
      <c r="Q461" s="28" t="str">
        <f t="shared" si="55"/>
        <v/>
      </c>
      <c r="T461" s="30">
        <f t="shared" si="60"/>
        <v>0</v>
      </c>
      <c r="U461" s="30">
        <f t="shared" si="61"/>
        <v>0</v>
      </c>
      <c r="X461" s="67" t="str">
        <f t="shared" si="58"/>
        <v/>
      </c>
      <c r="Y461" s="31"/>
      <c r="Z461" s="30" t="str">
        <f t="shared" si="59"/>
        <v/>
      </c>
    </row>
    <row r="462" spans="2:26" ht="25.5" customHeight="1" x14ac:dyDescent="0.25">
      <c r="B462" s="70" t="str">
        <f t="shared" si="56"/>
        <v/>
      </c>
      <c r="J462" s="56" t="str">
        <f>IF(G462&lt;&gt;"",VLOOKUP(G462,'nhân viên sale'!$A$2:$B$1624,2,0),"")</f>
        <v/>
      </c>
      <c r="L462" s="27" t="str">
        <f t="shared" si="54"/>
        <v/>
      </c>
      <c r="N462" s="46" t="str">
        <f t="shared" si="57"/>
        <v/>
      </c>
      <c r="Q462" s="28" t="str">
        <f t="shared" si="55"/>
        <v/>
      </c>
      <c r="T462" s="30">
        <f t="shared" si="60"/>
        <v>0</v>
      </c>
      <c r="U462" s="30">
        <f t="shared" si="61"/>
        <v>0</v>
      </c>
      <c r="X462" s="67" t="str">
        <f t="shared" si="58"/>
        <v/>
      </c>
      <c r="Y462" s="31"/>
      <c r="Z462" s="30" t="str">
        <f t="shared" si="59"/>
        <v/>
      </c>
    </row>
    <row r="463" spans="2:26" ht="25.5" customHeight="1" x14ac:dyDescent="0.25">
      <c r="B463" s="70" t="str">
        <f t="shared" si="56"/>
        <v/>
      </c>
      <c r="J463" s="56" t="str">
        <f>IF(G463&lt;&gt;"",VLOOKUP(G463,'nhân viên sale'!$A$2:$B$1624,2,0),"")</f>
        <v/>
      </c>
      <c r="L463" s="27" t="str">
        <f t="shared" si="54"/>
        <v/>
      </c>
      <c r="N463" s="46" t="str">
        <f t="shared" si="57"/>
        <v/>
      </c>
      <c r="Q463" s="28" t="str">
        <f t="shared" si="55"/>
        <v/>
      </c>
      <c r="T463" s="30">
        <f t="shared" si="60"/>
        <v>0</v>
      </c>
      <c r="U463" s="30">
        <f t="shared" si="61"/>
        <v>0</v>
      </c>
      <c r="X463" s="67" t="str">
        <f t="shared" si="58"/>
        <v/>
      </c>
      <c r="Y463" s="31"/>
      <c r="Z463" s="30" t="str">
        <f t="shared" si="59"/>
        <v/>
      </c>
    </row>
    <row r="464" spans="2:26" ht="25.5" customHeight="1" x14ac:dyDescent="0.25">
      <c r="B464" s="70" t="str">
        <f t="shared" si="56"/>
        <v/>
      </c>
      <c r="J464" s="56" t="str">
        <f>IF(G464&lt;&gt;"",VLOOKUP(G464,'nhân viên sale'!$A$2:$B$1624,2,0),"")</f>
        <v/>
      </c>
      <c r="L464" s="27" t="str">
        <f t="shared" si="54"/>
        <v/>
      </c>
      <c r="N464" s="46" t="str">
        <f t="shared" si="57"/>
        <v/>
      </c>
      <c r="Q464" s="28" t="str">
        <f t="shared" si="55"/>
        <v/>
      </c>
      <c r="T464" s="30">
        <f t="shared" si="60"/>
        <v>0</v>
      </c>
      <c r="U464" s="30">
        <f t="shared" si="61"/>
        <v>0</v>
      </c>
      <c r="X464" s="67" t="str">
        <f t="shared" si="58"/>
        <v/>
      </c>
      <c r="Y464" s="31"/>
      <c r="Z464" s="30" t="str">
        <f t="shared" si="59"/>
        <v/>
      </c>
    </row>
    <row r="465" spans="2:26" ht="25.5" customHeight="1" x14ac:dyDescent="0.25">
      <c r="B465" s="70" t="str">
        <f t="shared" si="56"/>
        <v/>
      </c>
      <c r="J465" s="56" t="str">
        <f>IF(G465&lt;&gt;"",VLOOKUP(G465,'nhân viên sale'!$A$2:$B$1624,2,0),"")</f>
        <v/>
      </c>
      <c r="L465" s="27" t="str">
        <f t="shared" si="54"/>
        <v/>
      </c>
      <c r="N465" s="46" t="str">
        <f t="shared" si="57"/>
        <v/>
      </c>
      <c r="Q465" s="28" t="str">
        <f t="shared" si="55"/>
        <v/>
      </c>
      <c r="T465" s="30">
        <f t="shared" si="60"/>
        <v>0</v>
      </c>
      <c r="U465" s="30">
        <f t="shared" si="61"/>
        <v>0</v>
      </c>
      <c r="X465" s="67" t="str">
        <f t="shared" si="58"/>
        <v/>
      </c>
      <c r="Y465" s="31"/>
      <c r="Z465" s="30" t="str">
        <f t="shared" si="59"/>
        <v/>
      </c>
    </row>
    <row r="466" spans="2:26" ht="25.5" customHeight="1" x14ac:dyDescent="0.25">
      <c r="B466" s="70" t="str">
        <f t="shared" si="56"/>
        <v/>
      </c>
      <c r="J466" s="56" t="str">
        <f>IF(G466&lt;&gt;"",VLOOKUP(G466,'nhân viên sale'!$A$2:$B$1624,2,0),"")</f>
        <v/>
      </c>
      <c r="L466" s="27" t="str">
        <f t="shared" si="54"/>
        <v/>
      </c>
      <c r="N466" s="46" t="str">
        <f t="shared" si="57"/>
        <v/>
      </c>
      <c r="Q466" s="28" t="str">
        <f t="shared" si="55"/>
        <v/>
      </c>
      <c r="T466" s="30">
        <f t="shared" si="60"/>
        <v>0</v>
      </c>
      <c r="U466" s="30">
        <f t="shared" si="61"/>
        <v>0</v>
      </c>
      <c r="X466" s="67" t="str">
        <f t="shared" si="58"/>
        <v/>
      </c>
      <c r="Y466" s="31"/>
      <c r="Z466" s="30" t="str">
        <f t="shared" si="59"/>
        <v/>
      </c>
    </row>
    <row r="467" spans="2:26" ht="25.5" customHeight="1" x14ac:dyDescent="0.25">
      <c r="B467" s="70" t="str">
        <f t="shared" si="56"/>
        <v/>
      </c>
      <c r="J467" s="56" t="str">
        <f>IF(G467&lt;&gt;"",VLOOKUP(G467,'nhân viên sale'!$A$2:$B$1624,2,0),"")</f>
        <v/>
      </c>
      <c r="L467" s="27" t="str">
        <f t="shared" si="54"/>
        <v/>
      </c>
      <c r="N467" s="46" t="str">
        <f t="shared" si="57"/>
        <v/>
      </c>
      <c r="Q467" s="28" t="str">
        <f t="shared" si="55"/>
        <v/>
      </c>
      <c r="T467" s="30">
        <f t="shared" si="60"/>
        <v>0</v>
      </c>
      <c r="U467" s="30">
        <f t="shared" si="61"/>
        <v>0</v>
      </c>
      <c r="X467" s="67" t="str">
        <f t="shared" si="58"/>
        <v/>
      </c>
      <c r="Y467" s="31"/>
      <c r="Z467" s="30" t="str">
        <f t="shared" si="59"/>
        <v/>
      </c>
    </row>
    <row r="468" spans="2:26" ht="25.5" customHeight="1" x14ac:dyDescent="0.25">
      <c r="B468" s="70" t="str">
        <f t="shared" si="56"/>
        <v/>
      </c>
      <c r="J468" s="56" t="str">
        <f>IF(G468&lt;&gt;"",VLOOKUP(G468,'nhân viên sale'!$A$2:$B$1624,2,0),"")</f>
        <v/>
      </c>
      <c r="L468" s="27" t="str">
        <f t="shared" si="54"/>
        <v/>
      </c>
      <c r="N468" s="46" t="str">
        <f t="shared" si="57"/>
        <v/>
      </c>
      <c r="Q468" s="28" t="str">
        <f t="shared" si="55"/>
        <v/>
      </c>
      <c r="T468" s="30">
        <f t="shared" si="60"/>
        <v>0</v>
      </c>
      <c r="U468" s="30">
        <f t="shared" si="61"/>
        <v>0</v>
      </c>
      <c r="X468" s="67" t="str">
        <f t="shared" si="58"/>
        <v/>
      </c>
      <c r="Y468" s="31"/>
      <c r="Z468" s="30" t="str">
        <f t="shared" si="59"/>
        <v/>
      </c>
    </row>
    <row r="469" spans="2:26" ht="25.5" customHeight="1" x14ac:dyDescent="0.25">
      <c r="B469" s="70" t="str">
        <f t="shared" si="56"/>
        <v/>
      </c>
      <c r="J469" s="56" t="str">
        <f>IF(G469&lt;&gt;"",VLOOKUP(G469,'nhân viên sale'!$A$2:$B$1624,2,0),"")</f>
        <v/>
      </c>
      <c r="L469" s="27" t="str">
        <f t="shared" si="54"/>
        <v/>
      </c>
      <c r="N469" s="46" t="str">
        <f t="shared" si="57"/>
        <v/>
      </c>
      <c r="Q469" s="28" t="str">
        <f t="shared" si="55"/>
        <v/>
      </c>
      <c r="T469" s="30">
        <f t="shared" si="60"/>
        <v>0</v>
      </c>
      <c r="U469" s="30">
        <f t="shared" si="61"/>
        <v>0</v>
      </c>
      <c r="X469" s="67" t="str">
        <f t="shared" si="58"/>
        <v/>
      </c>
      <c r="Y469" s="31"/>
      <c r="Z469" s="30" t="str">
        <f t="shared" si="59"/>
        <v/>
      </c>
    </row>
    <row r="470" spans="2:26" ht="25.5" customHeight="1" x14ac:dyDescent="0.25">
      <c r="B470" s="70" t="str">
        <f t="shared" si="56"/>
        <v/>
      </c>
      <c r="J470" s="56" t="str">
        <f>IF(G470&lt;&gt;"",VLOOKUP(G470,'nhân viên sale'!$A$2:$B$1624,2,0),"")</f>
        <v/>
      </c>
      <c r="L470" s="27" t="str">
        <f t="shared" si="54"/>
        <v/>
      </c>
      <c r="N470" s="46" t="str">
        <f t="shared" si="57"/>
        <v/>
      </c>
      <c r="Q470" s="28" t="str">
        <f t="shared" si="55"/>
        <v/>
      </c>
      <c r="T470" s="30">
        <f t="shared" si="60"/>
        <v>0</v>
      </c>
      <c r="U470" s="30">
        <f t="shared" si="61"/>
        <v>0</v>
      </c>
      <c r="X470" s="67" t="str">
        <f t="shared" si="58"/>
        <v/>
      </c>
      <c r="Y470" s="31"/>
      <c r="Z470" s="30" t="str">
        <f t="shared" si="59"/>
        <v/>
      </c>
    </row>
    <row r="471" spans="2:26" ht="25.5" customHeight="1" x14ac:dyDescent="0.25">
      <c r="B471" s="70" t="str">
        <f t="shared" si="56"/>
        <v/>
      </c>
      <c r="J471" s="56" t="str">
        <f>IF(G471&lt;&gt;"",VLOOKUP(G471,'nhân viên sale'!$A$2:$B$1624,2,0),"")</f>
        <v/>
      </c>
      <c r="L471" s="27" t="str">
        <f t="shared" si="54"/>
        <v/>
      </c>
      <c r="N471" s="46" t="str">
        <f t="shared" si="57"/>
        <v/>
      </c>
      <c r="Q471" s="28" t="str">
        <f t="shared" si="55"/>
        <v/>
      </c>
      <c r="T471" s="30">
        <f t="shared" si="60"/>
        <v>0</v>
      </c>
      <c r="U471" s="30">
        <f t="shared" si="61"/>
        <v>0</v>
      </c>
      <c r="X471" s="67" t="str">
        <f t="shared" si="58"/>
        <v/>
      </c>
      <c r="Y471" s="31"/>
      <c r="Z471" s="30" t="str">
        <f t="shared" si="59"/>
        <v/>
      </c>
    </row>
    <row r="472" spans="2:26" ht="25.5" customHeight="1" x14ac:dyDescent="0.25">
      <c r="B472" s="70" t="str">
        <f t="shared" si="56"/>
        <v/>
      </c>
      <c r="J472" s="56" t="str">
        <f>IF(G472&lt;&gt;"",VLOOKUP(G472,'nhân viên sale'!$A$2:$B$1624,2,0),"")</f>
        <v/>
      </c>
      <c r="L472" s="27" t="str">
        <f t="shared" si="54"/>
        <v/>
      </c>
      <c r="N472" s="46" t="str">
        <f t="shared" si="57"/>
        <v/>
      </c>
      <c r="Q472" s="28" t="str">
        <f t="shared" si="55"/>
        <v/>
      </c>
      <c r="T472" s="30">
        <f t="shared" si="60"/>
        <v>0</v>
      </c>
      <c r="U472" s="30">
        <f t="shared" si="61"/>
        <v>0</v>
      </c>
      <c r="X472" s="67" t="str">
        <f t="shared" si="58"/>
        <v/>
      </c>
      <c r="Y472" s="31"/>
      <c r="Z472" s="30" t="str">
        <f t="shared" si="59"/>
        <v/>
      </c>
    </row>
    <row r="473" spans="2:26" ht="25.5" customHeight="1" x14ac:dyDescent="0.25">
      <c r="B473" s="70" t="str">
        <f t="shared" si="56"/>
        <v/>
      </c>
      <c r="J473" s="56" t="str">
        <f>IF(G473&lt;&gt;"",VLOOKUP(G473,'nhân viên sale'!$A$2:$B$1624,2,0),"")</f>
        <v/>
      </c>
      <c r="L473" s="27" t="str">
        <f t="shared" si="54"/>
        <v/>
      </c>
      <c r="N473" s="46" t="str">
        <f t="shared" si="57"/>
        <v/>
      </c>
      <c r="Q473" s="28" t="str">
        <f t="shared" si="55"/>
        <v/>
      </c>
      <c r="T473" s="30">
        <f t="shared" si="60"/>
        <v>0</v>
      </c>
      <c r="U473" s="30">
        <f t="shared" si="61"/>
        <v>0</v>
      </c>
      <c r="X473" s="67" t="str">
        <f t="shared" si="58"/>
        <v/>
      </c>
      <c r="Y473" s="31"/>
      <c r="Z473" s="30" t="str">
        <f t="shared" si="59"/>
        <v/>
      </c>
    </row>
    <row r="474" spans="2:26" ht="25.5" customHeight="1" x14ac:dyDescent="0.25">
      <c r="B474" s="70" t="str">
        <f t="shared" si="56"/>
        <v/>
      </c>
      <c r="J474" s="56" t="str">
        <f>IF(G474&lt;&gt;"",VLOOKUP(G474,'nhân viên sale'!$A$2:$B$1624,2,0),"")</f>
        <v/>
      </c>
      <c r="L474" s="27" t="str">
        <f t="shared" si="54"/>
        <v/>
      </c>
      <c r="N474" s="46" t="str">
        <f t="shared" si="57"/>
        <v/>
      </c>
      <c r="Q474" s="28" t="str">
        <f t="shared" si="55"/>
        <v/>
      </c>
      <c r="T474" s="30">
        <f t="shared" si="60"/>
        <v>0</v>
      </c>
      <c r="U474" s="30">
        <f t="shared" si="61"/>
        <v>0</v>
      </c>
      <c r="X474" s="67" t="str">
        <f t="shared" si="58"/>
        <v/>
      </c>
      <c r="Y474" s="31"/>
      <c r="Z474" s="30" t="str">
        <f t="shared" si="59"/>
        <v/>
      </c>
    </row>
    <row r="475" spans="2:26" ht="25.5" customHeight="1" x14ac:dyDescent="0.25">
      <c r="B475" s="70" t="str">
        <f t="shared" si="56"/>
        <v/>
      </c>
      <c r="J475" s="56" t="str">
        <f>IF(G475&lt;&gt;"",VLOOKUP(G475,'nhân viên sale'!$A$2:$B$1624,2,0),"")</f>
        <v/>
      </c>
      <c r="L475" s="27" t="str">
        <f t="shared" si="54"/>
        <v/>
      </c>
      <c r="N475" s="46" t="str">
        <f t="shared" si="57"/>
        <v/>
      </c>
      <c r="Q475" s="28" t="str">
        <f t="shared" si="55"/>
        <v/>
      </c>
      <c r="T475" s="30">
        <f t="shared" si="60"/>
        <v>0</v>
      </c>
      <c r="U475" s="30">
        <f t="shared" si="61"/>
        <v>0</v>
      </c>
      <c r="X475" s="67" t="str">
        <f t="shared" si="58"/>
        <v/>
      </c>
      <c r="Y475" s="31"/>
      <c r="Z475" s="30" t="str">
        <f t="shared" si="59"/>
        <v/>
      </c>
    </row>
    <row r="476" spans="2:26" ht="25.5" customHeight="1" x14ac:dyDescent="0.25">
      <c r="B476" s="70" t="str">
        <f t="shared" si="56"/>
        <v/>
      </c>
      <c r="J476" s="56" t="str">
        <f>IF(G476&lt;&gt;"",VLOOKUP(G476,'nhân viên sale'!$A$2:$B$1624,2,0),"")</f>
        <v/>
      </c>
      <c r="L476" s="27" t="str">
        <f t="shared" si="54"/>
        <v/>
      </c>
      <c r="N476" s="46" t="str">
        <f t="shared" si="57"/>
        <v/>
      </c>
      <c r="Q476" s="28" t="str">
        <f t="shared" si="55"/>
        <v/>
      </c>
      <c r="T476" s="30">
        <f t="shared" si="60"/>
        <v>0</v>
      </c>
      <c r="U476" s="30">
        <f t="shared" si="61"/>
        <v>0</v>
      </c>
      <c r="X476" s="67" t="str">
        <f t="shared" si="58"/>
        <v/>
      </c>
      <c r="Y476" s="31"/>
      <c r="Z476" s="30" t="str">
        <f t="shared" si="59"/>
        <v/>
      </c>
    </row>
    <row r="477" spans="2:26" ht="25.5" customHeight="1" x14ac:dyDescent="0.25">
      <c r="B477" s="70" t="str">
        <f t="shared" si="56"/>
        <v/>
      </c>
      <c r="J477" s="56" t="str">
        <f>IF(G477&lt;&gt;"",VLOOKUP(G477,'nhân viên sale'!$A$2:$B$1624,2,0),"")</f>
        <v/>
      </c>
      <c r="L477" s="27" t="str">
        <f t="shared" si="54"/>
        <v/>
      </c>
      <c r="N477" s="46" t="str">
        <f t="shared" si="57"/>
        <v/>
      </c>
      <c r="Q477" s="28" t="str">
        <f t="shared" si="55"/>
        <v/>
      </c>
      <c r="T477" s="30">
        <f t="shared" si="60"/>
        <v>0</v>
      </c>
      <c r="U477" s="30">
        <f t="shared" si="61"/>
        <v>0</v>
      </c>
      <c r="X477" s="67" t="str">
        <f t="shared" si="58"/>
        <v/>
      </c>
      <c r="Y477" s="31"/>
      <c r="Z477" s="30" t="str">
        <f t="shared" si="59"/>
        <v/>
      </c>
    </row>
    <row r="478" spans="2:26" ht="25.5" customHeight="1" x14ac:dyDescent="0.25">
      <c r="B478" s="70" t="str">
        <f t="shared" si="56"/>
        <v/>
      </c>
      <c r="J478" s="56" t="str">
        <f>IF(G478&lt;&gt;"",VLOOKUP(G478,'nhân viên sale'!$A$2:$B$1624,2,0),"")</f>
        <v/>
      </c>
      <c r="L478" s="27" t="str">
        <f t="shared" si="54"/>
        <v/>
      </c>
      <c r="N478" s="46" t="str">
        <f t="shared" si="57"/>
        <v/>
      </c>
      <c r="Q478" s="28" t="str">
        <f t="shared" si="55"/>
        <v/>
      </c>
      <c r="T478" s="30">
        <f t="shared" si="60"/>
        <v>0</v>
      </c>
      <c r="U478" s="30">
        <f t="shared" si="61"/>
        <v>0</v>
      </c>
      <c r="X478" s="67" t="str">
        <f t="shared" si="58"/>
        <v/>
      </c>
      <c r="Y478" s="31"/>
      <c r="Z478" s="30" t="str">
        <f t="shared" si="59"/>
        <v/>
      </c>
    </row>
    <row r="479" spans="2:26" ht="25.5" customHeight="1" x14ac:dyDescent="0.25">
      <c r="B479" s="70" t="str">
        <f t="shared" si="56"/>
        <v/>
      </c>
      <c r="J479" s="56" t="str">
        <f>IF(G479&lt;&gt;"",VLOOKUP(G479,'nhân viên sale'!$A$2:$B$1624,2,0),"")</f>
        <v/>
      </c>
      <c r="L479" s="27" t="str">
        <f t="shared" si="54"/>
        <v/>
      </c>
      <c r="N479" s="46" t="str">
        <f t="shared" si="57"/>
        <v/>
      </c>
      <c r="Q479" s="28" t="str">
        <f t="shared" si="55"/>
        <v/>
      </c>
      <c r="T479" s="30">
        <f t="shared" si="60"/>
        <v>0</v>
      </c>
      <c r="U479" s="30">
        <f t="shared" si="61"/>
        <v>0</v>
      </c>
      <c r="X479" s="67" t="str">
        <f t="shared" si="58"/>
        <v/>
      </c>
      <c r="Y479" s="31"/>
      <c r="Z479" s="30" t="str">
        <f t="shared" si="59"/>
        <v/>
      </c>
    </row>
    <row r="480" spans="2:26" ht="25.5" customHeight="1" x14ac:dyDescent="0.25">
      <c r="B480" s="70" t="str">
        <f t="shared" si="56"/>
        <v/>
      </c>
      <c r="J480" s="56" t="str">
        <f>IF(G480&lt;&gt;"",VLOOKUP(G480,'nhân viên sale'!$A$2:$B$1624,2,0),"")</f>
        <v/>
      </c>
      <c r="L480" s="27" t="str">
        <f t="shared" si="54"/>
        <v/>
      </c>
      <c r="N480" s="46" t="str">
        <f t="shared" si="57"/>
        <v/>
      </c>
      <c r="Q480" s="28" t="str">
        <f t="shared" si="55"/>
        <v/>
      </c>
      <c r="T480" s="30">
        <f t="shared" si="60"/>
        <v>0</v>
      </c>
      <c r="U480" s="30">
        <f t="shared" si="61"/>
        <v>0</v>
      </c>
      <c r="X480" s="67" t="str">
        <f t="shared" si="58"/>
        <v/>
      </c>
      <c r="Y480" s="31"/>
      <c r="Z480" s="30" t="str">
        <f t="shared" si="59"/>
        <v/>
      </c>
    </row>
    <row r="481" spans="2:26" ht="25.5" customHeight="1" x14ac:dyDescent="0.25">
      <c r="B481" s="70" t="str">
        <f t="shared" si="56"/>
        <v/>
      </c>
      <c r="J481" s="56" t="str">
        <f>IF(G481&lt;&gt;"",VLOOKUP(G481,'nhân viên sale'!$A$2:$B$1624,2,0),"")</f>
        <v/>
      </c>
      <c r="L481" s="27" t="str">
        <f t="shared" si="54"/>
        <v/>
      </c>
      <c r="N481" s="46" t="str">
        <f t="shared" si="57"/>
        <v/>
      </c>
      <c r="Q481" s="28" t="str">
        <f t="shared" si="55"/>
        <v/>
      </c>
      <c r="T481" s="30">
        <f t="shared" si="60"/>
        <v>0</v>
      </c>
      <c r="U481" s="30">
        <f t="shared" si="61"/>
        <v>0</v>
      </c>
      <c r="X481" s="67" t="str">
        <f t="shared" si="58"/>
        <v/>
      </c>
      <c r="Y481" s="31"/>
      <c r="Z481" s="30" t="str">
        <f t="shared" si="59"/>
        <v/>
      </c>
    </row>
    <row r="482" spans="2:26" ht="25.5" customHeight="1" x14ac:dyDescent="0.25">
      <c r="B482" s="70" t="str">
        <f t="shared" si="56"/>
        <v/>
      </c>
      <c r="J482" s="56" t="str">
        <f>IF(G482&lt;&gt;"",VLOOKUP(G482,'nhân viên sale'!$A$2:$B$1624,2,0),"")</f>
        <v/>
      </c>
      <c r="L482" s="27" t="str">
        <f t="shared" si="54"/>
        <v/>
      </c>
      <c r="N482" s="46" t="str">
        <f t="shared" si="57"/>
        <v/>
      </c>
      <c r="Q482" s="28" t="str">
        <f t="shared" si="55"/>
        <v/>
      </c>
      <c r="T482" s="30">
        <f t="shared" si="60"/>
        <v>0</v>
      </c>
      <c r="U482" s="30">
        <f t="shared" si="61"/>
        <v>0</v>
      </c>
      <c r="X482" s="67" t="str">
        <f t="shared" si="58"/>
        <v/>
      </c>
      <c r="Y482" s="31"/>
      <c r="Z482" s="30" t="str">
        <f t="shared" si="59"/>
        <v/>
      </c>
    </row>
    <row r="483" spans="2:26" ht="25.5" customHeight="1" x14ac:dyDescent="0.25">
      <c r="B483" s="70" t="str">
        <f t="shared" si="56"/>
        <v/>
      </c>
      <c r="J483" s="56" t="str">
        <f>IF(G483&lt;&gt;"",VLOOKUP(G483,'nhân viên sale'!$A$2:$B$1624,2,0),"")</f>
        <v/>
      </c>
      <c r="L483" s="27" t="str">
        <f t="shared" si="54"/>
        <v/>
      </c>
      <c r="N483" s="46" t="str">
        <f t="shared" si="57"/>
        <v/>
      </c>
      <c r="Q483" s="28" t="str">
        <f t="shared" si="55"/>
        <v/>
      </c>
      <c r="T483" s="30">
        <f t="shared" si="60"/>
        <v>0</v>
      </c>
      <c r="U483" s="30">
        <f t="shared" si="61"/>
        <v>0</v>
      </c>
      <c r="X483" s="67" t="str">
        <f t="shared" si="58"/>
        <v/>
      </c>
      <c r="Y483" s="31"/>
      <c r="Z483" s="30" t="str">
        <f t="shared" si="59"/>
        <v/>
      </c>
    </row>
    <row r="484" spans="2:26" ht="25.5" customHeight="1" x14ac:dyDescent="0.25">
      <c r="B484" s="70" t="str">
        <f t="shared" si="56"/>
        <v/>
      </c>
      <c r="J484" s="56" t="str">
        <f>IF(G484&lt;&gt;"",VLOOKUP(G484,'nhân viên sale'!$A$2:$B$1624,2,0),"")</f>
        <v/>
      </c>
      <c r="L484" s="27" t="str">
        <f t="shared" si="54"/>
        <v/>
      </c>
      <c r="N484" s="46" t="str">
        <f t="shared" si="57"/>
        <v/>
      </c>
      <c r="Q484" s="28" t="str">
        <f t="shared" si="55"/>
        <v/>
      </c>
      <c r="T484" s="30">
        <f t="shared" si="60"/>
        <v>0</v>
      </c>
      <c r="U484" s="30">
        <f t="shared" si="61"/>
        <v>0</v>
      </c>
      <c r="X484" s="67" t="str">
        <f t="shared" si="58"/>
        <v/>
      </c>
      <c r="Y484" s="31"/>
      <c r="Z484" s="30" t="str">
        <f t="shared" si="59"/>
        <v/>
      </c>
    </row>
    <row r="485" spans="2:26" ht="25.5" customHeight="1" x14ac:dyDescent="0.25">
      <c r="B485" s="70" t="str">
        <f t="shared" si="56"/>
        <v/>
      </c>
      <c r="J485" s="56" t="str">
        <f>IF(G485&lt;&gt;"",VLOOKUP(G485,'nhân viên sale'!$A$2:$B$1624,2,0),"")</f>
        <v/>
      </c>
      <c r="L485" s="27" t="str">
        <f t="shared" si="54"/>
        <v/>
      </c>
      <c r="N485" s="46" t="str">
        <f t="shared" si="57"/>
        <v/>
      </c>
      <c r="Q485" s="28" t="str">
        <f t="shared" si="55"/>
        <v/>
      </c>
      <c r="T485" s="30">
        <f t="shared" si="60"/>
        <v>0</v>
      </c>
      <c r="U485" s="30">
        <f t="shared" si="61"/>
        <v>0</v>
      </c>
      <c r="X485" s="67" t="str">
        <f t="shared" si="58"/>
        <v/>
      </c>
      <c r="Y485" s="31"/>
      <c r="Z485" s="30" t="str">
        <f t="shared" si="59"/>
        <v/>
      </c>
    </row>
    <row r="486" spans="2:26" ht="25.5" customHeight="1" x14ac:dyDescent="0.25">
      <c r="B486" s="70" t="str">
        <f t="shared" si="56"/>
        <v/>
      </c>
      <c r="J486" s="56" t="str">
        <f>IF(G486&lt;&gt;"",VLOOKUP(G486,'nhân viên sale'!$A$2:$B$1624,2,0),"")</f>
        <v/>
      </c>
      <c r="L486" s="27" t="str">
        <f t="shared" si="54"/>
        <v/>
      </c>
      <c r="N486" s="46" t="str">
        <f t="shared" si="57"/>
        <v/>
      </c>
      <c r="Q486" s="28" t="str">
        <f t="shared" si="55"/>
        <v/>
      </c>
      <c r="T486" s="30">
        <f t="shared" si="60"/>
        <v>0</v>
      </c>
      <c r="U486" s="30">
        <f t="shared" si="61"/>
        <v>0</v>
      </c>
      <c r="X486" s="67" t="str">
        <f t="shared" si="58"/>
        <v/>
      </c>
      <c r="Y486" s="31"/>
      <c r="Z486" s="30" t="str">
        <f t="shared" si="59"/>
        <v/>
      </c>
    </row>
    <row r="487" spans="2:26" ht="25.5" customHeight="1" x14ac:dyDescent="0.25">
      <c r="B487" s="70" t="str">
        <f t="shared" si="56"/>
        <v/>
      </c>
      <c r="J487" s="56" t="str">
        <f>IF(G487&lt;&gt;"",VLOOKUP(G487,'nhân viên sale'!$A$2:$B$1624,2,0),"")</f>
        <v/>
      </c>
      <c r="L487" s="27" t="str">
        <f t="shared" si="54"/>
        <v/>
      </c>
      <c r="N487" s="46" t="str">
        <f t="shared" si="57"/>
        <v/>
      </c>
      <c r="Q487" s="28" t="str">
        <f t="shared" si="55"/>
        <v/>
      </c>
      <c r="T487" s="30">
        <f t="shared" si="60"/>
        <v>0</v>
      </c>
      <c r="U487" s="30">
        <f t="shared" si="61"/>
        <v>0</v>
      </c>
      <c r="X487" s="67" t="str">
        <f t="shared" si="58"/>
        <v/>
      </c>
      <c r="Y487" s="31"/>
      <c r="Z487" s="30" t="str">
        <f t="shared" si="59"/>
        <v/>
      </c>
    </row>
    <row r="488" spans="2:26" ht="25.5" customHeight="1" x14ac:dyDescent="0.25">
      <c r="B488" s="70" t="str">
        <f t="shared" si="56"/>
        <v/>
      </c>
      <c r="J488" s="56" t="str">
        <f>IF(G488&lt;&gt;"",VLOOKUP(G488,'nhân viên sale'!$A$2:$B$1624,2,0),"")</f>
        <v/>
      </c>
      <c r="L488" s="27" t="str">
        <f t="shared" si="54"/>
        <v/>
      </c>
      <c r="N488" s="46" t="str">
        <f t="shared" si="57"/>
        <v/>
      </c>
      <c r="Q488" s="28" t="str">
        <f t="shared" si="55"/>
        <v/>
      </c>
      <c r="T488" s="30">
        <f t="shared" si="60"/>
        <v>0</v>
      </c>
      <c r="U488" s="30">
        <f t="shared" si="61"/>
        <v>0</v>
      </c>
      <c r="X488" s="67" t="str">
        <f t="shared" si="58"/>
        <v/>
      </c>
      <c r="Y488" s="31"/>
      <c r="Z488" s="30" t="str">
        <f t="shared" si="59"/>
        <v/>
      </c>
    </row>
    <row r="489" spans="2:26" ht="25.5" customHeight="1" x14ac:dyDescent="0.25">
      <c r="B489" s="70" t="str">
        <f t="shared" si="56"/>
        <v/>
      </c>
      <c r="J489" s="56" t="str">
        <f>IF(G489&lt;&gt;"",VLOOKUP(G489,'nhân viên sale'!$A$2:$B$1624,2,0),"")</f>
        <v/>
      </c>
      <c r="L489" s="27" t="str">
        <f t="shared" si="54"/>
        <v/>
      </c>
      <c r="N489" s="46" t="str">
        <f t="shared" si="57"/>
        <v/>
      </c>
      <c r="Q489" s="28" t="str">
        <f t="shared" si="55"/>
        <v/>
      </c>
      <c r="T489" s="30">
        <f t="shared" si="60"/>
        <v>0</v>
      </c>
      <c r="U489" s="30">
        <f t="shared" si="61"/>
        <v>0</v>
      </c>
      <c r="X489" s="67" t="str">
        <f t="shared" si="58"/>
        <v/>
      </c>
      <c r="Y489" s="31"/>
      <c r="Z489" s="30" t="str">
        <f t="shared" si="59"/>
        <v/>
      </c>
    </row>
    <row r="490" spans="2:26" ht="25.5" customHeight="1" x14ac:dyDescent="0.25">
      <c r="B490" s="70" t="str">
        <f t="shared" si="56"/>
        <v/>
      </c>
      <c r="J490" s="56" t="str">
        <f>IF(G490&lt;&gt;"",VLOOKUP(G490,'nhân viên sale'!$A$2:$B$1624,2,0),"")</f>
        <v/>
      </c>
      <c r="L490" s="27" t="str">
        <f t="shared" si="54"/>
        <v/>
      </c>
      <c r="N490" s="46" t="str">
        <f t="shared" si="57"/>
        <v/>
      </c>
      <c r="Q490" s="28" t="str">
        <f t="shared" si="55"/>
        <v/>
      </c>
      <c r="T490" s="30">
        <f t="shared" si="60"/>
        <v>0</v>
      </c>
      <c r="U490" s="30">
        <f t="shared" si="61"/>
        <v>0</v>
      </c>
      <c r="X490" s="67" t="str">
        <f t="shared" si="58"/>
        <v/>
      </c>
      <c r="Y490" s="31"/>
      <c r="Z490" s="30" t="str">
        <f t="shared" si="59"/>
        <v/>
      </c>
    </row>
    <row r="491" spans="2:26" ht="25.5" customHeight="1" x14ac:dyDescent="0.25">
      <c r="B491" s="70" t="str">
        <f t="shared" si="56"/>
        <v/>
      </c>
      <c r="J491" s="56" t="str">
        <f>IF(G491&lt;&gt;"",VLOOKUP(G491,'nhân viên sale'!$A$2:$B$1624,2,0),"")</f>
        <v/>
      </c>
      <c r="L491" s="27" t="str">
        <f t="shared" si="54"/>
        <v/>
      </c>
      <c r="N491" s="46" t="str">
        <f t="shared" si="57"/>
        <v/>
      </c>
      <c r="Q491" s="28" t="str">
        <f t="shared" si="55"/>
        <v/>
      </c>
      <c r="T491" s="30">
        <f t="shared" si="60"/>
        <v>0</v>
      </c>
      <c r="U491" s="30">
        <f t="shared" si="61"/>
        <v>0</v>
      </c>
      <c r="X491" s="67" t="str">
        <f t="shared" si="58"/>
        <v/>
      </c>
      <c r="Y491" s="31"/>
      <c r="Z491" s="30" t="str">
        <f t="shared" si="59"/>
        <v/>
      </c>
    </row>
    <row r="492" spans="2:26" ht="25.5" customHeight="1" x14ac:dyDescent="0.25">
      <c r="B492" s="70" t="str">
        <f t="shared" si="56"/>
        <v/>
      </c>
      <c r="J492" s="56" t="str">
        <f>IF(G492&lt;&gt;"",VLOOKUP(G492,'nhân viên sale'!$A$2:$B$1624,2,0),"")</f>
        <v/>
      </c>
      <c r="L492" s="27" t="str">
        <f t="shared" si="54"/>
        <v/>
      </c>
      <c r="N492" s="46" t="str">
        <f t="shared" si="57"/>
        <v/>
      </c>
      <c r="Q492" s="28" t="str">
        <f t="shared" si="55"/>
        <v/>
      </c>
      <c r="T492" s="30">
        <f t="shared" si="60"/>
        <v>0</v>
      </c>
      <c r="U492" s="30">
        <f t="shared" si="61"/>
        <v>0</v>
      </c>
      <c r="X492" s="67" t="str">
        <f t="shared" si="58"/>
        <v/>
      </c>
      <c r="Y492" s="31"/>
      <c r="Z492" s="30" t="str">
        <f t="shared" si="59"/>
        <v/>
      </c>
    </row>
    <row r="493" spans="2:26" ht="25.5" customHeight="1" x14ac:dyDescent="0.25">
      <c r="B493" s="70" t="str">
        <f t="shared" si="56"/>
        <v/>
      </c>
      <c r="J493" s="56" t="str">
        <f>IF(G493&lt;&gt;"",VLOOKUP(G493,'nhân viên sale'!$A$2:$B$1624,2,0),"")</f>
        <v/>
      </c>
      <c r="L493" s="27" t="str">
        <f t="shared" si="54"/>
        <v/>
      </c>
      <c r="N493" s="46" t="str">
        <f t="shared" si="57"/>
        <v/>
      </c>
      <c r="Q493" s="28" t="str">
        <f t="shared" si="55"/>
        <v/>
      </c>
      <c r="T493" s="30">
        <f t="shared" si="60"/>
        <v>0</v>
      </c>
      <c r="U493" s="30">
        <f t="shared" si="61"/>
        <v>0</v>
      </c>
      <c r="X493" s="67" t="str">
        <f t="shared" si="58"/>
        <v/>
      </c>
      <c r="Y493" s="31"/>
      <c r="Z493" s="30" t="str">
        <f t="shared" si="59"/>
        <v/>
      </c>
    </row>
    <row r="494" spans="2:26" ht="25.5" customHeight="1" x14ac:dyDescent="0.25">
      <c r="B494" s="70" t="str">
        <f t="shared" si="56"/>
        <v/>
      </c>
      <c r="J494" s="56" t="str">
        <f>IF(G494&lt;&gt;"",VLOOKUP(G494,'nhân viên sale'!$A$2:$B$1624,2,0),"")</f>
        <v/>
      </c>
      <c r="L494" s="27" t="str">
        <f t="shared" si="54"/>
        <v/>
      </c>
      <c r="N494" s="46" t="str">
        <f t="shared" si="57"/>
        <v/>
      </c>
      <c r="Q494" s="28" t="str">
        <f t="shared" si="55"/>
        <v/>
      </c>
      <c r="T494" s="30">
        <f t="shared" si="60"/>
        <v>0</v>
      </c>
      <c r="U494" s="30">
        <f t="shared" si="61"/>
        <v>0</v>
      </c>
      <c r="X494" s="67" t="str">
        <f t="shared" si="58"/>
        <v/>
      </c>
      <c r="Y494" s="31"/>
      <c r="Z494" s="30" t="str">
        <f t="shared" si="59"/>
        <v/>
      </c>
    </row>
    <row r="495" spans="2:26" ht="25.5" customHeight="1" x14ac:dyDescent="0.25">
      <c r="B495" s="70" t="str">
        <f t="shared" si="56"/>
        <v/>
      </c>
      <c r="J495" s="56" t="str">
        <f>IF(G495&lt;&gt;"",VLOOKUP(G495,'nhân viên sale'!$A$2:$B$1624,2,0),"")</f>
        <v/>
      </c>
      <c r="L495" s="27" t="str">
        <f t="shared" si="54"/>
        <v/>
      </c>
      <c r="N495" s="46" t="str">
        <f t="shared" si="57"/>
        <v/>
      </c>
      <c r="Q495" s="28" t="str">
        <f t="shared" si="55"/>
        <v/>
      </c>
      <c r="T495" s="30">
        <f t="shared" si="60"/>
        <v>0</v>
      </c>
      <c r="U495" s="30">
        <f t="shared" si="61"/>
        <v>0</v>
      </c>
      <c r="X495" s="67" t="str">
        <f t="shared" si="58"/>
        <v/>
      </c>
      <c r="Y495" s="31"/>
      <c r="Z495" s="30" t="str">
        <f t="shared" si="59"/>
        <v/>
      </c>
    </row>
    <row r="496" spans="2:26" ht="25.5" customHeight="1" x14ac:dyDescent="0.25">
      <c r="B496" s="70" t="str">
        <f t="shared" si="56"/>
        <v/>
      </c>
      <c r="J496" s="56" t="str">
        <f>IF(G496&lt;&gt;"",VLOOKUP(G496,'nhân viên sale'!$A$2:$B$1624,2,0),"")</f>
        <v/>
      </c>
      <c r="L496" s="27" t="str">
        <f t="shared" si="54"/>
        <v/>
      </c>
      <c r="N496" s="46" t="str">
        <f t="shared" si="57"/>
        <v/>
      </c>
      <c r="Q496" s="28" t="str">
        <f t="shared" si="55"/>
        <v/>
      </c>
      <c r="T496" s="30">
        <f t="shared" si="60"/>
        <v>0</v>
      </c>
      <c r="U496" s="30">
        <f t="shared" si="61"/>
        <v>0</v>
      </c>
      <c r="X496" s="67" t="str">
        <f t="shared" si="58"/>
        <v/>
      </c>
      <c r="Y496" s="31"/>
      <c r="Z496" s="30" t="str">
        <f t="shared" si="59"/>
        <v/>
      </c>
    </row>
    <row r="497" spans="2:26" ht="25.5" customHeight="1" x14ac:dyDescent="0.25">
      <c r="B497" s="70" t="str">
        <f t="shared" si="56"/>
        <v/>
      </c>
      <c r="J497" s="56" t="str">
        <f>IF(G497&lt;&gt;"",VLOOKUP(G497,'nhân viên sale'!$A$2:$B$1624,2,0),"")</f>
        <v/>
      </c>
      <c r="L497" s="27" t="str">
        <f t="shared" si="54"/>
        <v/>
      </c>
      <c r="N497" s="46" t="str">
        <f t="shared" si="57"/>
        <v/>
      </c>
      <c r="Q497" s="28" t="str">
        <f t="shared" si="55"/>
        <v/>
      </c>
      <c r="T497" s="30">
        <f t="shared" si="60"/>
        <v>0</v>
      </c>
      <c r="U497" s="30">
        <f t="shared" si="61"/>
        <v>0</v>
      </c>
      <c r="X497" s="67" t="str">
        <f t="shared" si="58"/>
        <v/>
      </c>
      <c r="Y497" s="31"/>
      <c r="Z497" s="30" t="str">
        <f t="shared" si="59"/>
        <v/>
      </c>
    </row>
    <row r="498" spans="2:26" ht="25.5" customHeight="1" x14ac:dyDescent="0.25">
      <c r="B498" s="70" t="str">
        <f t="shared" si="56"/>
        <v/>
      </c>
      <c r="J498" s="56" t="str">
        <f>IF(G498&lt;&gt;"",VLOOKUP(G498,'nhân viên sale'!$A$2:$B$1624,2,0),"")</f>
        <v/>
      </c>
      <c r="L498" s="27" t="str">
        <f t="shared" si="54"/>
        <v/>
      </c>
      <c r="N498" s="46" t="str">
        <f t="shared" si="57"/>
        <v/>
      </c>
      <c r="Q498" s="28" t="str">
        <f t="shared" si="55"/>
        <v/>
      </c>
      <c r="T498" s="30">
        <f t="shared" si="60"/>
        <v>0</v>
      </c>
      <c r="U498" s="30">
        <f t="shared" si="61"/>
        <v>0</v>
      </c>
      <c r="X498" s="67" t="str">
        <f t="shared" si="58"/>
        <v/>
      </c>
      <c r="Y498" s="31"/>
      <c r="Z498" s="30" t="str">
        <f t="shared" si="59"/>
        <v/>
      </c>
    </row>
    <row r="499" spans="2:26" ht="25.5" customHeight="1" x14ac:dyDescent="0.25">
      <c r="B499" s="70" t="str">
        <f t="shared" si="56"/>
        <v/>
      </c>
      <c r="J499" s="56" t="str">
        <f>IF(G499&lt;&gt;"",VLOOKUP(G499,'nhân viên sale'!$A$2:$B$1624,2,0),"")</f>
        <v/>
      </c>
      <c r="L499" s="27" t="str">
        <f t="shared" si="54"/>
        <v/>
      </c>
      <c r="N499" s="46" t="str">
        <f t="shared" si="57"/>
        <v/>
      </c>
      <c r="Q499" s="28" t="str">
        <f t="shared" si="55"/>
        <v/>
      </c>
      <c r="T499" s="30">
        <f t="shared" si="60"/>
        <v>0</v>
      </c>
      <c r="U499" s="30">
        <f t="shared" si="61"/>
        <v>0</v>
      </c>
      <c r="X499" s="67" t="str">
        <f t="shared" si="58"/>
        <v/>
      </c>
      <c r="Y499" s="31"/>
      <c r="Z499" s="30" t="str">
        <f t="shared" si="59"/>
        <v/>
      </c>
    </row>
    <row r="500" spans="2:26" ht="25.5" customHeight="1" x14ac:dyDescent="0.25">
      <c r="B500" s="70" t="str">
        <f t="shared" si="56"/>
        <v/>
      </c>
      <c r="J500" s="56" t="str">
        <f>IF(G500&lt;&gt;"",VLOOKUP(G500,'nhân viên sale'!$A$2:$B$1624,2,0),"")</f>
        <v/>
      </c>
      <c r="L500" s="27" t="str">
        <f t="shared" si="54"/>
        <v/>
      </c>
      <c r="N500" s="46" t="str">
        <f t="shared" si="57"/>
        <v/>
      </c>
      <c r="Q500" s="28" t="str">
        <f t="shared" si="55"/>
        <v/>
      </c>
      <c r="T500" s="30">
        <f t="shared" si="60"/>
        <v>0</v>
      </c>
      <c r="U500" s="30">
        <f t="shared" si="61"/>
        <v>0</v>
      </c>
      <c r="X500" s="67" t="str">
        <f t="shared" si="58"/>
        <v/>
      </c>
      <c r="Y500" s="31"/>
      <c r="Z500" s="30" t="str">
        <f t="shared" si="59"/>
        <v/>
      </c>
    </row>
    <row r="501" spans="2:26" ht="25.5" customHeight="1" x14ac:dyDescent="0.25">
      <c r="B501" s="70" t="str">
        <f t="shared" si="56"/>
        <v/>
      </c>
      <c r="J501" s="56" t="str">
        <f>IF(G501&lt;&gt;"",VLOOKUP(G501,'nhân viên sale'!$A$2:$B$1624,2,0),"")</f>
        <v/>
      </c>
      <c r="L501" s="27" t="str">
        <f t="shared" si="54"/>
        <v/>
      </c>
      <c r="N501" s="46" t="str">
        <f t="shared" si="57"/>
        <v/>
      </c>
      <c r="Q501" s="28" t="str">
        <f t="shared" si="55"/>
        <v/>
      </c>
      <c r="T501" s="30">
        <f t="shared" si="60"/>
        <v>0</v>
      </c>
      <c r="U501" s="30">
        <f t="shared" si="61"/>
        <v>0</v>
      </c>
      <c r="X501" s="67" t="str">
        <f t="shared" si="58"/>
        <v/>
      </c>
      <c r="Y501" s="31"/>
      <c r="Z501" s="30" t="str">
        <f t="shared" si="59"/>
        <v/>
      </c>
    </row>
    <row r="502" spans="2:26" ht="25.5" customHeight="1" x14ac:dyDescent="0.25">
      <c r="B502" s="70" t="str">
        <f t="shared" si="56"/>
        <v/>
      </c>
      <c r="J502" s="56" t="str">
        <f>IF(G502&lt;&gt;"",VLOOKUP(G502,'nhân viên sale'!$A$2:$B$1624,2,0),"")</f>
        <v/>
      </c>
      <c r="L502" s="27" t="str">
        <f t="shared" si="54"/>
        <v/>
      </c>
      <c r="N502" s="46" t="str">
        <f t="shared" si="57"/>
        <v/>
      </c>
      <c r="Q502" s="28" t="str">
        <f t="shared" si="55"/>
        <v/>
      </c>
      <c r="T502" s="30">
        <f t="shared" si="60"/>
        <v>0</v>
      </c>
      <c r="U502" s="30">
        <f t="shared" si="61"/>
        <v>0</v>
      </c>
      <c r="X502" s="67" t="str">
        <f t="shared" si="58"/>
        <v/>
      </c>
      <c r="Y502" s="31"/>
      <c r="Z502" s="30" t="str">
        <f t="shared" si="59"/>
        <v/>
      </c>
    </row>
    <row r="503" spans="2:26" ht="25.5" customHeight="1" x14ac:dyDescent="0.25">
      <c r="B503" s="70" t="str">
        <f t="shared" si="56"/>
        <v/>
      </c>
      <c r="J503" s="56" t="str">
        <f>IF(G503&lt;&gt;"",VLOOKUP(G503,'nhân viên sale'!$A$2:$B$1624,2,0),"")</f>
        <v/>
      </c>
      <c r="L503" s="27" t="str">
        <f t="shared" si="54"/>
        <v/>
      </c>
      <c r="N503" s="46" t="str">
        <f t="shared" si="57"/>
        <v/>
      </c>
      <c r="Q503" s="28" t="str">
        <f t="shared" si="55"/>
        <v/>
      </c>
      <c r="T503" s="30">
        <f t="shared" si="60"/>
        <v>0</v>
      </c>
      <c r="U503" s="30">
        <f t="shared" si="61"/>
        <v>0</v>
      </c>
      <c r="X503" s="67" t="str">
        <f t="shared" si="58"/>
        <v/>
      </c>
      <c r="Y503" s="31"/>
      <c r="Z503" s="30" t="str">
        <f t="shared" si="59"/>
        <v/>
      </c>
    </row>
    <row r="504" spans="2:26" ht="25.5" customHeight="1" x14ac:dyDescent="0.25">
      <c r="B504" s="70" t="str">
        <f t="shared" si="56"/>
        <v/>
      </c>
      <c r="J504" s="56" t="str">
        <f>IF(G504&lt;&gt;"",VLOOKUP(G504,'nhân viên sale'!$A$2:$B$1624,2,0),"")</f>
        <v/>
      </c>
      <c r="L504" s="27" t="str">
        <f t="shared" si="54"/>
        <v/>
      </c>
      <c r="N504" s="46" t="str">
        <f t="shared" si="57"/>
        <v/>
      </c>
      <c r="Q504" s="28" t="str">
        <f t="shared" si="55"/>
        <v/>
      </c>
      <c r="T504" s="30">
        <f t="shared" si="60"/>
        <v>0</v>
      </c>
      <c r="U504" s="30">
        <f t="shared" si="61"/>
        <v>0</v>
      </c>
      <c r="X504" s="67" t="str">
        <f t="shared" si="58"/>
        <v/>
      </c>
      <c r="Y504" s="31"/>
      <c r="Z504" s="30" t="str">
        <f t="shared" si="59"/>
        <v/>
      </c>
    </row>
    <row r="505" spans="2:26" ht="25.5" customHeight="1" x14ac:dyDescent="0.25">
      <c r="B505" s="70" t="str">
        <f t="shared" si="56"/>
        <v/>
      </c>
      <c r="J505" s="56" t="str">
        <f>IF(G505&lt;&gt;"",VLOOKUP(G505,'nhân viên sale'!$A$2:$B$1624,2,0),"")</f>
        <v/>
      </c>
      <c r="L505" s="27" t="str">
        <f t="shared" si="54"/>
        <v/>
      </c>
      <c r="N505" s="46" t="str">
        <f t="shared" si="57"/>
        <v/>
      </c>
      <c r="Q505" s="28" t="str">
        <f t="shared" si="55"/>
        <v/>
      </c>
      <c r="T505" s="30">
        <f t="shared" si="60"/>
        <v>0</v>
      </c>
      <c r="U505" s="30">
        <f t="shared" si="61"/>
        <v>0</v>
      </c>
      <c r="X505" s="67" t="str">
        <f t="shared" si="58"/>
        <v/>
      </c>
      <c r="Y505" s="31"/>
      <c r="Z505" s="30" t="str">
        <f t="shared" si="59"/>
        <v/>
      </c>
    </row>
    <row r="506" spans="2:26" ht="25.5" customHeight="1" x14ac:dyDescent="0.25">
      <c r="B506" s="70" t="str">
        <f t="shared" si="56"/>
        <v/>
      </c>
      <c r="J506" s="56" t="str">
        <f>IF(G506&lt;&gt;"",VLOOKUP(G506,'nhân viên sale'!$A$2:$B$1624,2,0),"")</f>
        <v/>
      </c>
      <c r="L506" s="27" t="str">
        <f t="shared" si="54"/>
        <v/>
      </c>
      <c r="N506" s="46" t="str">
        <f t="shared" si="57"/>
        <v/>
      </c>
      <c r="Q506" s="28" t="str">
        <f t="shared" si="55"/>
        <v/>
      </c>
      <c r="T506" s="30">
        <f t="shared" si="60"/>
        <v>0</v>
      </c>
      <c r="U506" s="30">
        <f t="shared" si="61"/>
        <v>0</v>
      </c>
      <c r="X506" s="67" t="str">
        <f t="shared" si="58"/>
        <v/>
      </c>
      <c r="Y506" s="31"/>
      <c r="Z506" s="30" t="str">
        <f t="shared" si="59"/>
        <v/>
      </c>
    </row>
    <row r="507" spans="2:26" ht="25.5" customHeight="1" x14ac:dyDescent="0.25">
      <c r="B507" s="70" t="str">
        <f t="shared" si="56"/>
        <v/>
      </c>
      <c r="J507" s="56" t="str">
        <f>IF(G507&lt;&gt;"",VLOOKUP(G507,'nhân viên sale'!$A$2:$B$1624,2,0),"")</f>
        <v/>
      </c>
      <c r="L507" s="27" t="str">
        <f t="shared" si="54"/>
        <v/>
      </c>
      <c r="N507" s="46" t="str">
        <f t="shared" si="57"/>
        <v/>
      </c>
      <c r="Q507" s="28" t="str">
        <f t="shared" si="55"/>
        <v/>
      </c>
      <c r="T507" s="30">
        <f t="shared" si="60"/>
        <v>0</v>
      </c>
      <c r="U507" s="30">
        <f t="shared" si="61"/>
        <v>0</v>
      </c>
      <c r="X507" s="67" t="str">
        <f t="shared" si="58"/>
        <v/>
      </c>
      <c r="Y507" s="31"/>
      <c r="Z507" s="30" t="str">
        <f t="shared" si="59"/>
        <v/>
      </c>
    </row>
    <row r="508" spans="2:26" ht="25.5" customHeight="1" x14ac:dyDescent="0.25">
      <c r="B508" s="70" t="str">
        <f t="shared" si="56"/>
        <v/>
      </c>
      <c r="J508" s="56" t="str">
        <f>IF(G508&lt;&gt;"",VLOOKUP(G508,'nhân viên sale'!$A$2:$B$1624,2,0),"")</f>
        <v/>
      </c>
      <c r="L508" s="27" t="str">
        <f t="shared" si="54"/>
        <v/>
      </c>
      <c r="N508" s="46" t="str">
        <f t="shared" si="57"/>
        <v/>
      </c>
      <c r="Q508" s="28" t="str">
        <f t="shared" si="55"/>
        <v/>
      </c>
      <c r="T508" s="30">
        <f t="shared" si="60"/>
        <v>0</v>
      </c>
      <c r="U508" s="30">
        <f t="shared" si="61"/>
        <v>0</v>
      </c>
      <c r="X508" s="67" t="str">
        <f t="shared" si="58"/>
        <v/>
      </c>
      <c r="Y508" s="31"/>
      <c r="Z508" s="30" t="str">
        <f t="shared" si="59"/>
        <v/>
      </c>
    </row>
    <row r="509" spans="2:26" ht="25.5" customHeight="1" x14ac:dyDescent="0.25">
      <c r="B509" s="70" t="str">
        <f t="shared" si="56"/>
        <v/>
      </c>
      <c r="J509" s="56" t="str">
        <f>IF(G509&lt;&gt;"",VLOOKUP(G509,'nhân viên sale'!$A$2:$B$1624,2,0),"")</f>
        <v/>
      </c>
      <c r="L509" s="27" t="str">
        <f t="shared" si="54"/>
        <v/>
      </c>
      <c r="N509" s="46" t="str">
        <f t="shared" si="57"/>
        <v/>
      </c>
      <c r="Q509" s="28" t="str">
        <f t="shared" si="55"/>
        <v/>
      </c>
      <c r="T509" s="30">
        <f t="shared" si="60"/>
        <v>0</v>
      </c>
      <c r="U509" s="30">
        <f t="shared" si="61"/>
        <v>0</v>
      </c>
      <c r="X509" s="67" t="str">
        <f t="shared" si="58"/>
        <v/>
      </c>
      <c r="Y509" s="31"/>
      <c r="Z509" s="30" t="str">
        <f t="shared" si="59"/>
        <v/>
      </c>
    </row>
    <row r="510" spans="2:26" ht="25.5" customHeight="1" x14ac:dyDescent="0.25">
      <c r="B510" s="70" t="str">
        <f t="shared" si="56"/>
        <v/>
      </c>
      <c r="J510" s="56" t="str">
        <f>IF(G510&lt;&gt;"",VLOOKUP(G510,'nhân viên sale'!$A$2:$B$1624,2,0),"")</f>
        <v/>
      </c>
      <c r="L510" s="27" t="str">
        <f t="shared" si="54"/>
        <v/>
      </c>
      <c r="N510" s="46" t="str">
        <f t="shared" si="57"/>
        <v/>
      </c>
      <c r="Q510" s="28" t="str">
        <f t="shared" si="55"/>
        <v/>
      </c>
      <c r="T510" s="30">
        <f t="shared" si="60"/>
        <v>0</v>
      </c>
      <c r="U510" s="30">
        <f t="shared" si="61"/>
        <v>0</v>
      </c>
      <c r="X510" s="67" t="str">
        <f t="shared" si="58"/>
        <v/>
      </c>
      <c r="Y510" s="31"/>
      <c r="Z510" s="30" t="str">
        <f t="shared" si="59"/>
        <v/>
      </c>
    </row>
    <row r="511" spans="2:26" ht="25.5" customHeight="1" x14ac:dyDescent="0.25">
      <c r="B511" s="70" t="str">
        <f t="shared" si="56"/>
        <v/>
      </c>
      <c r="J511" s="56" t="str">
        <f>IF(G511&lt;&gt;"",VLOOKUP(G511,'nhân viên sale'!$A$2:$B$1624,2,0),"")</f>
        <v/>
      </c>
      <c r="L511" s="27" t="str">
        <f t="shared" si="54"/>
        <v/>
      </c>
      <c r="N511" s="46" t="str">
        <f t="shared" si="57"/>
        <v/>
      </c>
      <c r="Q511" s="28" t="str">
        <f t="shared" si="55"/>
        <v/>
      </c>
      <c r="T511" s="30">
        <f t="shared" si="60"/>
        <v>0</v>
      </c>
      <c r="U511" s="30">
        <f t="shared" si="61"/>
        <v>0</v>
      </c>
      <c r="X511" s="67" t="str">
        <f t="shared" si="58"/>
        <v/>
      </c>
      <c r="Y511" s="31"/>
      <c r="Z511" s="30" t="str">
        <f t="shared" si="59"/>
        <v/>
      </c>
    </row>
    <row r="512" spans="2:26" ht="25.5" customHeight="1" x14ac:dyDescent="0.25">
      <c r="B512" s="70" t="str">
        <f t="shared" si="56"/>
        <v/>
      </c>
      <c r="J512" s="56" t="str">
        <f>IF(G512&lt;&gt;"",VLOOKUP(G512,'nhân viên sale'!$A$2:$B$1624,2,0),"")</f>
        <v/>
      </c>
      <c r="L512" s="27" t="str">
        <f t="shared" si="54"/>
        <v/>
      </c>
      <c r="N512" s="46" t="str">
        <f t="shared" si="57"/>
        <v/>
      </c>
      <c r="Q512" s="28" t="str">
        <f t="shared" si="55"/>
        <v/>
      </c>
      <c r="T512" s="30">
        <f t="shared" si="60"/>
        <v>0</v>
      </c>
      <c r="U512" s="30">
        <f t="shared" si="61"/>
        <v>0</v>
      </c>
      <c r="X512" s="67" t="str">
        <f t="shared" si="58"/>
        <v/>
      </c>
      <c r="Y512" s="31"/>
      <c r="Z512" s="30" t="str">
        <f t="shared" si="59"/>
        <v/>
      </c>
    </row>
    <row r="513" spans="2:26" ht="25.5" customHeight="1" x14ac:dyDescent="0.25">
      <c r="B513" s="70" t="str">
        <f t="shared" si="56"/>
        <v/>
      </c>
      <c r="J513" s="56" t="str">
        <f>IF(G513&lt;&gt;"",VLOOKUP(G513,'nhân viên sale'!$A$2:$B$1624,2,0),"")</f>
        <v/>
      </c>
      <c r="L513" s="27" t="str">
        <f t="shared" si="54"/>
        <v/>
      </c>
      <c r="N513" s="46" t="str">
        <f t="shared" si="57"/>
        <v/>
      </c>
      <c r="Q513" s="28" t="str">
        <f t="shared" si="55"/>
        <v/>
      </c>
      <c r="T513" s="30">
        <f t="shared" si="60"/>
        <v>0</v>
      </c>
      <c r="U513" s="30">
        <f t="shared" si="61"/>
        <v>0</v>
      </c>
      <c r="X513" s="67" t="str">
        <f t="shared" si="58"/>
        <v/>
      </c>
      <c r="Y513" s="31"/>
      <c r="Z513" s="30" t="str">
        <f t="shared" si="59"/>
        <v/>
      </c>
    </row>
    <row r="514" spans="2:26" ht="25.5" customHeight="1" x14ac:dyDescent="0.25">
      <c r="B514" s="70" t="str">
        <f t="shared" si="56"/>
        <v/>
      </c>
      <c r="J514" s="56" t="str">
        <f>IF(G514&lt;&gt;"",VLOOKUP(G514,'nhân viên sale'!$A$2:$B$1624,2,0),"")</f>
        <v/>
      </c>
      <c r="L514" s="27" t="str">
        <f t="shared" ref="L514:L577" si="62">IF(K514&lt;&gt;"",VLOOKUP(K514,tenhang,2,0),"")</f>
        <v/>
      </c>
      <c r="N514" s="46" t="str">
        <f t="shared" si="57"/>
        <v/>
      </c>
      <c r="Q514" s="28" t="str">
        <f t="shared" ref="Q514:Q577" si="63">IF(K514&lt;&gt;"",VLOOKUP(K514,tenhang,3,0),"")</f>
        <v/>
      </c>
      <c r="T514" s="30">
        <f t="shared" si="60"/>
        <v>0</v>
      </c>
      <c r="U514" s="30">
        <f t="shared" si="61"/>
        <v>0</v>
      </c>
      <c r="X514" s="67" t="str">
        <f t="shared" si="58"/>
        <v/>
      </c>
      <c r="Y514" s="31"/>
      <c r="Z514" s="30" t="str">
        <f t="shared" si="59"/>
        <v/>
      </c>
    </row>
    <row r="515" spans="2:26" ht="25.5" customHeight="1" x14ac:dyDescent="0.25">
      <c r="B515" s="70" t="str">
        <f t="shared" ref="B515:B578" si="64">IF(I515&lt;&gt;"",IF(LEN(I515)&gt;9,LEFT(I515,10),"sai PO"),"")</f>
        <v/>
      </c>
      <c r="J515" s="56" t="str">
        <f>IF(G515&lt;&gt;"",VLOOKUP(G515,'nhân viên sale'!$A$2:$B$1624,2,0),"")</f>
        <v/>
      </c>
      <c r="L515" s="27" t="str">
        <f t="shared" si="62"/>
        <v/>
      </c>
      <c r="N515" s="46" t="str">
        <f t="shared" ref="N515:N578" si="65">IF(K515&lt;&gt;"","K-C6","")</f>
        <v/>
      </c>
      <c r="Q515" s="28" t="str">
        <f t="shared" si="63"/>
        <v/>
      </c>
      <c r="T515" s="30">
        <f t="shared" si="60"/>
        <v>0</v>
      </c>
      <c r="U515" s="30">
        <f t="shared" si="61"/>
        <v>0</v>
      </c>
      <c r="X515" s="67" t="str">
        <f t="shared" ref="X515:X578" si="66">IF(K515&lt;&gt;"",8,"")</f>
        <v/>
      </c>
      <c r="Y515" s="31"/>
      <c r="Z515" s="30" t="str">
        <f t="shared" ref="Z515:Z578" si="67">IF(K515&lt;&gt;"",ROUND(U515*X515*1%,0),"")</f>
        <v/>
      </c>
    </row>
    <row r="516" spans="2:26" ht="25.5" customHeight="1" x14ac:dyDescent="0.25">
      <c r="B516" s="70" t="str">
        <f t="shared" si="64"/>
        <v/>
      </c>
      <c r="J516" s="56" t="str">
        <f>IF(G516&lt;&gt;"",VLOOKUP(G516,'nhân viên sale'!$A$2:$B$1624,2,0),"")</f>
        <v/>
      </c>
      <c r="L516" s="27" t="str">
        <f t="shared" si="62"/>
        <v/>
      </c>
      <c r="N516" s="46" t="str">
        <f t="shared" si="65"/>
        <v/>
      </c>
      <c r="Q516" s="28" t="str">
        <f t="shared" si="63"/>
        <v/>
      </c>
      <c r="T516" s="30">
        <f t="shared" ref="T516:T579" si="68">IF(K516&lt;&gt;"",VLOOKUP(K516,tenhang,4,0),0)</f>
        <v>0</v>
      </c>
      <c r="U516" s="30">
        <f t="shared" ref="U516:U579" si="69">R516*T516</f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70" t="str">
        <f t="shared" si="64"/>
        <v/>
      </c>
      <c r="J517" s="56" t="str">
        <f>IF(G517&lt;&gt;"",VLOOKUP(G517,'nhân viên sale'!$A$2:$B$1624,2,0),"")</f>
        <v/>
      </c>
      <c r="L517" s="27" t="str">
        <f t="shared" si="62"/>
        <v/>
      </c>
      <c r="N517" s="46" t="str">
        <f t="shared" si="65"/>
        <v/>
      </c>
      <c r="Q517" s="28" t="str">
        <f t="shared" si="63"/>
        <v/>
      </c>
      <c r="T517" s="30">
        <f t="shared" si="68"/>
        <v>0</v>
      </c>
      <c r="U517" s="30">
        <f t="shared" si="69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70" t="str">
        <f t="shared" si="64"/>
        <v/>
      </c>
      <c r="J518" s="56" t="str">
        <f>IF(G518&lt;&gt;"",VLOOKUP(G518,'nhân viên sale'!$A$2:$B$1624,2,0),"")</f>
        <v/>
      </c>
      <c r="L518" s="27" t="str">
        <f t="shared" si="62"/>
        <v/>
      </c>
      <c r="N518" s="46" t="str">
        <f t="shared" si="65"/>
        <v/>
      </c>
      <c r="Q518" s="28" t="str">
        <f t="shared" si="63"/>
        <v/>
      </c>
      <c r="T518" s="30">
        <f t="shared" si="68"/>
        <v>0</v>
      </c>
      <c r="U518" s="30">
        <f t="shared" si="69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70" t="str">
        <f t="shared" si="64"/>
        <v/>
      </c>
      <c r="J519" s="56" t="str">
        <f>IF(G519&lt;&gt;"",VLOOKUP(G519,'nhân viên sale'!$A$2:$B$1624,2,0),"")</f>
        <v/>
      </c>
      <c r="L519" s="27" t="str">
        <f t="shared" si="62"/>
        <v/>
      </c>
      <c r="N519" s="46" t="str">
        <f t="shared" si="65"/>
        <v/>
      </c>
      <c r="Q519" s="28" t="str">
        <f t="shared" si="63"/>
        <v/>
      </c>
      <c r="T519" s="30">
        <f t="shared" si="68"/>
        <v>0</v>
      </c>
      <c r="U519" s="30">
        <f t="shared" si="69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70" t="str">
        <f t="shared" si="64"/>
        <v/>
      </c>
      <c r="J520" s="56" t="str">
        <f>IF(G520&lt;&gt;"",VLOOKUP(G520,'nhân viên sale'!$A$2:$B$1624,2,0),"")</f>
        <v/>
      </c>
      <c r="L520" s="27" t="str">
        <f t="shared" si="62"/>
        <v/>
      </c>
      <c r="N520" s="46" t="str">
        <f t="shared" si="65"/>
        <v/>
      </c>
      <c r="Q520" s="28" t="str">
        <f t="shared" si="63"/>
        <v/>
      </c>
      <c r="T520" s="30">
        <f t="shared" si="68"/>
        <v>0</v>
      </c>
      <c r="U520" s="30">
        <f t="shared" si="69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70" t="str">
        <f t="shared" si="64"/>
        <v/>
      </c>
      <c r="J521" s="56" t="str">
        <f>IF(G521&lt;&gt;"",VLOOKUP(G521,'nhân viên sale'!$A$2:$B$1624,2,0),"")</f>
        <v/>
      </c>
      <c r="L521" s="27" t="str">
        <f t="shared" si="62"/>
        <v/>
      </c>
      <c r="N521" s="46" t="str">
        <f t="shared" si="65"/>
        <v/>
      </c>
      <c r="Q521" s="28" t="str">
        <f t="shared" si="63"/>
        <v/>
      </c>
      <c r="T521" s="30">
        <f t="shared" si="68"/>
        <v>0</v>
      </c>
      <c r="U521" s="30">
        <f t="shared" si="69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70" t="str">
        <f t="shared" si="64"/>
        <v/>
      </c>
      <c r="J522" s="56" t="str">
        <f>IF(G522&lt;&gt;"",VLOOKUP(G522,'nhân viên sale'!$A$2:$B$1624,2,0),"")</f>
        <v/>
      </c>
      <c r="L522" s="27" t="str">
        <f t="shared" si="62"/>
        <v/>
      </c>
      <c r="N522" s="46" t="str">
        <f t="shared" si="65"/>
        <v/>
      </c>
      <c r="Q522" s="28" t="str">
        <f t="shared" si="63"/>
        <v/>
      </c>
      <c r="T522" s="30">
        <f t="shared" si="68"/>
        <v>0</v>
      </c>
      <c r="U522" s="30">
        <f t="shared" si="69"/>
        <v>0</v>
      </c>
      <c r="X522" s="67" t="str">
        <f t="shared" si="66"/>
        <v/>
      </c>
      <c r="Y522" s="31"/>
      <c r="Z522" s="30" t="str">
        <f t="shared" si="67"/>
        <v/>
      </c>
    </row>
    <row r="523" spans="2:26" ht="25.5" customHeight="1" x14ac:dyDescent="0.25">
      <c r="B523" s="70" t="str">
        <f t="shared" si="64"/>
        <v/>
      </c>
      <c r="J523" s="56" t="str">
        <f>IF(G523&lt;&gt;"",VLOOKUP(G523,'nhân viên sale'!$A$2:$B$1624,2,0),"")</f>
        <v/>
      </c>
      <c r="L523" s="27" t="str">
        <f t="shared" si="62"/>
        <v/>
      </c>
      <c r="N523" s="46" t="str">
        <f t="shared" si="65"/>
        <v/>
      </c>
      <c r="Q523" s="28" t="str">
        <f t="shared" si="63"/>
        <v/>
      </c>
      <c r="T523" s="30">
        <f t="shared" si="68"/>
        <v>0</v>
      </c>
      <c r="U523" s="30">
        <f t="shared" si="69"/>
        <v>0</v>
      </c>
      <c r="X523" s="67" t="str">
        <f t="shared" si="66"/>
        <v/>
      </c>
      <c r="Y523" s="31"/>
      <c r="Z523" s="30" t="str">
        <f t="shared" si="67"/>
        <v/>
      </c>
    </row>
    <row r="524" spans="2:26" ht="25.5" customHeight="1" x14ac:dyDescent="0.25">
      <c r="B524" s="70" t="str">
        <f t="shared" si="64"/>
        <v/>
      </c>
      <c r="J524" s="56" t="str">
        <f>IF(G524&lt;&gt;"",VLOOKUP(G524,'nhân viên sale'!$A$2:$B$1624,2,0),"")</f>
        <v/>
      </c>
      <c r="L524" s="27" t="str">
        <f t="shared" si="62"/>
        <v/>
      </c>
      <c r="N524" s="46" t="str">
        <f t="shared" si="65"/>
        <v/>
      </c>
      <c r="Q524" s="28" t="str">
        <f t="shared" si="63"/>
        <v/>
      </c>
      <c r="T524" s="30">
        <f t="shared" si="68"/>
        <v>0</v>
      </c>
      <c r="U524" s="30">
        <f t="shared" si="69"/>
        <v>0</v>
      </c>
      <c r="X524" s="67" t="str">
        <f t="shared" si="66"/>
        <v/>
      </c>
      <c r="Y524" s="31"/>
      <c r="Z524" s="30" t="str">
        <f t="shared" si="67"/>
        <v/>
      </c>
    </row>
    <row r="525" spans="2:26" ht="25.5" customHeight="1" x14ac:dyDescent="0.25">
      <c r="B525" s="70" t="str">
        <f t="shared" si="64"/>
        <v/>
      </c>
      <c r="J525" s="56" t="str">
        <f>IF(G525&lt;&gt;"",VLOOKUP(G525,'nhân viên sale'!$A$2:$B$1624,2,0),"")</f>
        <v/>
      </c>
      <c r="L525" s="27" t="str">
        <f t="shared" si="62"/>
        <v/>
      </c>
      <c r="N525" s="46" t="str">
        <f t="shared" si="65"/>
        <v/>
      </c>
      <c r="Q525" s="28" t="str">
        <f t="shared" si="63"/>
        <v/>
      </c>
      <c r="T525" s="30">
        <f t="shared" si="68"/>
        <v>0</v>
      </c>
      <c r="U525" s="30">
        <f t="shared" si="69"/>
        <v>0</v>
      </c>
      <c r="X525" s="67" t="str">
        <f t="shared" si="66"/>
        <v/>
      </c>
      <c r="Y525" s="31"/>
      <c r="Z525" s="30" t="str">
        <f t="shared" si="67"/>
        <v/>
      </c>
    </row>
    <row r="526" spans="2:26" ht="25.5" customHeight="1" x14ac:dyDescent="0.25">
      <c r="B526" s="70" t="str">
        <f t="shared" si="64"/>
        <v/>
      </c>
      <c r="J526" s="56" t="str">
        <f>IF(G526&lt;&gt;"",VLOOKUP(G526,'nhân viên sale'!$A$2:$B$1624,2,0),"")</f>
        <v/>
      </c>
      <c r="L526" s="27" t="str">
        <f t="shared" si="62"/>
        <v/>
      </c>
      <c r="N526" s="46" t="str">
        <f t="shared" si="65"/>
        <v/>
      </c>
      <c r="Q526" s="28" t="str">
        <f t="shared" si="63"/>
        <v/>
      </c>
      <c r="T526" s="30">
        <f t="shared" si="68"/>
        <v>0</v>
      </c>
      <c r="U526" s="30">
        <f t="shared" si="69"/>
        <v>0</v>
      </c>
      <c r="X526" s="67" t="str">
        <f t="shared" si="66"/>
        <v/>
      </c>
      <c r="Y526" s="31"/>
      <c r="Z526" s="30" t="str">
        <f t="shared" si="67"/>
        <v/>
      </c>
    </row>
    <row r="527" spans="2:26" ht="25.5" customHeight="1" x14ac:dyDescent="0.25">
      <c r="B527" s="70" t="str">
        <f t="shared" si="64"/>
        <v/>
      </c>
      <c r="J527" s="56" t="str">
        <f>IF(G527&lt;&gt;"",VLOOKUP(G527,'nhân viên sale'!$A$2:$B$1624,2,0),"")</f>
        <v/>
      </c>
      <c r="L527" s="27" t="str">
        <f t="shared" si="62"/>
        <v/>
      </c>
      <c r="N527" s="46" t="str">
        <f t="shared" si="65"/>
        <v/>
      </c>
      <c r="Q527" s="28" t="str">
        <f t="shared" si="63"/>
        <v/>
      </c>
      <c r="T527" s="30">
        <f t="shared" si="68"/>
        <v>0</v>
      </c>
      <c r="U527" s="30">
        <f t="shared" si="69"/>
        <v>0</v>
      </c>
      <c r="X527" s="67" t="str">
        <f t="shared" si="66"/>
        <v/>
      </c>
      <c r="Y527" s="31"/>
      <c r="Z527" s="30" t="str">
        <f t="shared" si="67"/>
        <v/>
      </c>
    </row>
    <row r="528" spans="2:26" ht="25.5" customHeight="1" x14ac:dyDescent="0.25">
      <c r="B528" s="70" t="str">
        <f t="shared" si="64"/>
        <v/>
      </c>
      <c r="J528" s="56" t="str">
        <f>IF(G528&lt;&gt;"",VLOOKUP(G528,'nhân viên sale'!$A$2:$B$1624,2,0),"")</f>
        <v/>
      </c>
      <c r="L528" s="27" t="str">
        <f t="shared" si="62"/>
        <v/>
      </c>
      <c r="N528" s="46" t="str">
        <f t="shared" si="65"/>
        <v/>
      </c>
      <c r="Q528" s="28" t="str">
        <f t="shared" si="63"/>
        <v/>
      </c>
      <c r="T528" s="30">
        <f t="shared" si="68"/>
        <v>0</v>
      </c>
      <c r="U528" s="30">
        <f t="shared" si="69"/>
        <v>0</v>
      </c>
      <c r="X528" s="67" t="str">
        <f t="shared" si="66"/>
        <v/>
      </c>
      <c r="Y528" s="31"/>
      <c r="Z528" s="30" t="str">
        <f t="shared" si="67"/>
        <v/>
      </c>
    </row>
    <row r="529" spans="2:26" ht="25.5" customHeight="1" x14ac:dyDescent="0.25">
      <c r="B529" s="70" t="str">
        <f t="shared" si="64"/>
        <v/>
      </c>
      <c r="J529" s="56" t="str">
        <f>IF(G529&lt;&gt;"",VLOOKUP(G529,'nhân viên sale'!$A$2:$B$1624,2,0),"")</f>
        <v/>
      </c>
      <c r="L529" s="27" t="str">
        <f t="shared" si="62"/>
        <v/>
      </c>
      <c r="N529" s="46" t="str">
        <f t="shared" si="65"/>
        <v/>
      </c>
      <c r="Q529" s="28" t="str">
        <f t="shared" si="63"/>
        <v/>
      </c>
      <c r="T529" s="30">
        <f t="shared" si="68"/>
        <v>0</v>
      </c>
      <c r="U529" s="30">
        <f t="shared" si="69"/>
        <v>0</v>
      </c>
      <c r="X529" s="67" t="str">
        <f t="shared" si="66"/>
        <v/>
      </c>
      <c r="Y529" s="31"/>
      <c r="Z529" s="30" t="str">
        <f t="shared" si="67"/>
        <v/>
      </c>
    </row>
    <row r="530" spans="2:26" ht="25.5" customHeight="1" x14ac:dyDescent="0.25">
      <c r="B530" s="70" t="str">
        <f t="shared" si="64"/>
        <v/>
      </c>
      <c r="J530" s="56" t="str">
        <f>IF(G530&lt;&gt;"",VLOOKUP(G530,'nhân viên sale'!$A$2:$B$1624,2,0),"")</f>
        <v/>
      </c>
      <c r="L530" s="27" t="str">
        <f t="shared" si="62"/>
        <v/>
      </c>
      <c r="N530" s="46" t="str">
        <f t="shared" si="65"/>
        <v/>
      </c>
      <c r="Q530" s="28" t="str">
        <f t="shared" si="63"/>
        <v/>
      </c>
      <c r="T530" s="30">
        <f t="shared" si="68"/>
        <v>0</v>
      </c>
      <c r="U530" s="30">
        <f t="shared" si="69"/>
        <v>0</v>
      </c>
      <c r="X530" s="67" t="str">
        <f t="shared" si="66"/>
        <v/>
      </c>
      <c r="Y530" s="31"/>
      <c r="Z530" s="30" t="str">
        <f t="shared" si="67"/>
        <v/>
      </c>
    </row>
    <row r="531" spans="2:26" ht="25.5" customHeight="1" x14ac:dyDescent="0.25">
      <c r="B531" s="70" t="str">
        <f t="shared" si="64"/>
        <v/>
      </c>
      <c r="J531" s="56" t="str">
        <f>IF(G531&lt;&gt;"",VLOOKUP(G531,'nhân viên sale'!$A$2:$B$1624,2,0),"")</f>
        <v/>
      </c>
      <c r="L531" s="27" t="str">
        <f t="shared" si="62"/>
        <v/>
      </c>
      <c r="N531" s="46" t="str">
        <f t="shared" si="65"/>
        <v/>
      </c>
      <c r="Q531" s="28" t="str">
        <f t="shared" si="63"/>
        <v/>
      </c>
      <c r="T531" s="30">
        <f t="shared" si="68"/>
        <v>0</v>
      </c>
      <c r="U531" s="30">
        <f t="shared" si="69"/>
        <v>0</v>
      </c>
      <c r="X531" s="67" t="str">
        <f t="shared" si="66"/>
        <v/>
      </c>
      <c r="Y531" s="31"/>
      <c r="Z531" s="30" t="str">
        <f t="shared" si="67"/>
        <v/>
      </c>
    </row>
    <row r="532" spans="2:26" ht="25.5" customHeight="1" x14ac:dyDescent="0.25">
      <c r="B532" s="70" t="str">
        <f t="shared" si="64"/>
        <v/>
      </c>
      <c r="J532" s="56" t="str">
        <f>IF(G532&lt;&gt;"",VLOOKUP(G532,'nhân viên sale'!$A$2:$B$1624,2,0),"")</f>
        <v/>
      </c>
      <c r="L532" s="27" t="str">
        <f t="shared" si="62"/>
        <v/>
      </c>
      <c r="N532" s="46" t="str">
        <f t="shared" si="65"/>
        <v/>
      </c>
      <c r="Q532" s="28" t="str">
        <f t="shared" si="63"/>
        <v/>
      </c>
      <c r="T532" s="30">
        <f t="shared" si="68"/>
        <v>0</v>
      </c>
      <c r="U532" s="30">
        <f t="shared" si="69"/>
        <v>0</v>
      </c>
      <c r="X532" s="67" t="str">
        <f t="shared" si="66"/>
        <v/>
      </c>
      <c r="Y532" s="31"/>
      <c r="Z532" s="30" t="str">
        <f t="shared" si="67"/>
        <v/>
      </c>
    </row>
    <row r="533" spans="2:26" ht="25.5" customHeight="1" x14ac:dyDescent="0.25">
      <c r="B533" s="70" t="str">
        <f t="shared" si="64"/>
        <v/>
      </c>
      <c r="J533" s="56" t="str">
        <f>IF(G533&lt;&gt;"",VLOOKUP(G533,'nhân viên sale'!$A$2:$B$1624,2,0),"")</f>
        <v/>
      </c>
      <c r="L533" s="27" t="str">
        <f t="shared" si="62"/>
        <v/>
      </c>
      <c r="N533" s="46" t="str">
        <f t="shared" si="65"/>
        <v/>
      </c>
      <c r="Q533" s="28" t="str">
        <f t="shared" si="63"/>
        <v/>
      </c>
      <c r="T533" s="30">
        <f t="shared" si="68"/>
        <v>0</v>
      </c>
      <c r="U533" s="30">
        <f t="shared" si="69"/>
        <v>0</v>
      </c>
      <c r="X533" s="67" t="str">
        <f t="shared" si="66"/>
        <v/>
      </c>
      <c r="Y533" s="31"/>
      <c r="Z533" s="30" t="str">
        <f t="shared" si="67"/>
        <v/>
      </c>
    </row>
    <row r="534" spans="2:26" ht="25.5" customHeight="1" x14ac:dyDescent="0.25">
      <c r="B534" s="70" t="str">
        <f t="shared" si="64"/>
        <v/>
      </c>
      <c r="J534" s="56" t="str">
        <f>IF(G534&lt;&gt;"",VLOOKUP(G534,'nhân viên sale'!$A$2:$B$1624,2,0),"")</f>
        <v/>
      </c>
      <c r="L534" s="27" t="str">
        <f t="shared" si="62"/>
        <v/>
      </c>
      <c r="N534" s="46" t="str">
        <f t="shared" si="65"/>
        <v/>
      </c>
      <c r="Q534" s="28" t="str">
        <f t="shared" si="63"/>
        <v/>
      </c>
      <c r="T534" s="30">
        <f t="shared" si="68"/>
        <v>0</v>
      </c>
      <c r="U534" s="30">
        <f t="shared" si="69"/>
        <v>0</v>
      </c>
      <c r="X534" s="67" t="str">
        <f t="shared" si="66"/>
        <v/>
      </c>
      <c r="Y534" s="31"/>
      <c r="Z534" s="30" t="str">
        <f t="shared" si="67"/>
        <v/>
      </c>
    </row>
    <row r="535" spans="2:26" ht="25.5" customHeight="1" x14ac:dyDescent="0.25">
      <c r="B535" s="70" t="str">
        <f t="shared" si="64"/>
        <v/>
      </c>
      <c r="J535" s="56" t="str">
        <f>IF(G535&lt;&gt;"",VLOOKUP(G535,'nhân viên sale'!$A$2:$B$1624,2,0),"")</f>
        <v/>
      </c>
      <c r="L535" s="27" t="str">
        <f t="shared" si="62"/>
        <v/>
      </c>
      <c r="N535" s="46" t="str">
        <f t="shared" si="65"/>
        <v/>
      </c>
      <c r="Q535" s="28" t="str">
        <f t="shared" si="63"/>
        <v/>
      </c>
      <c r="T535" s="30">
        <f t="shared" si="68"/>
        <v>0</v>
      </c>
      <c r="U535" s="30">
        <f t="shared" si="69"/>
        <v>0</v>
      </c>
      <c r="X535" s="67" t="str">
        <f t="shared" si="66"/>
        <v/>
      </c>
      <c r="Y535" s="31"/>
      <c r="Z535" s="30" t="str">
        <f t="shared" si="67"/>
        <v/>
      </c>
    </row>
    <row r="536" spans="2:26" ht="25.5" customHeight="1" x14ac:dyDescent="0.25">
      <c r="B536" s="70" t="str">
        <f t="shared" si="64"/>
        <v/>
      </c>
      <c r="J536" s="56" t="str">
        <f>IF(G536&lt;&gt;"",VLOOKUP(G536,'nhân viên sale'!$A$2:$B$1624,2,0),"")</f>
        <v/>
      </c>
      <c r="L536" s="27" t="str">
        <f t="shared" si="62"/>
        <v/>
      </c>
      <c r="N536" s="46" t="str">
        <f t="shared" si="65"/>
        <v/>
      </c>
      <c r="Q536" s="28" t="str">
        <f t="shared" si="63"/>
        <v/>
      </c>
      <c r="T536" s="30">
        <f t="shared" si="68"/>
        <v>0</v>
      </c>
      <c r="U536" s="30">
        <f t="shared" si="69"/>
        <v>0</v>
      </c>
      <c r="X536" s="67" t="str">
        <f t="shared" si="66"/>
        <v/>
      </c>
      <c r="Y536" s="31"/>
      <c r="Z536" s="30" t="str">
        <f t="shared" si="67"/>
        <v/>
      </c>
    </row>
    <row r="537" spans="2:26" ht="25.5" customHeight="1" x14ac:dyDescent="0.25">
      <c r="B537" s="70" t="str">
        <f t="shared" si="64"/>
        <v/>
      </c>
      <c r="J537" s="56" t="str">
        <f>IF(G537&lt;&gt;"",VLOOKUP(G537,'nhân viên sale'!$A$2:$B$1624,2,0),"")</f>
        <v/>
      </c>
      <c r="L537" s="27" t="str">
        <f t="shared" si="62"/>
        <v/>
      </c>
      <c r="N537" s="46" t="str">
        <f t="shared" si="65"/>
        <v/>
      </c>
      <c r="Q537" s="28" t="str">
        <f t="shared" si="63"/>
        <v/>
      </c>
      <c r="T537" s="30">
        <f t="shared" si="68"/>
        <v>0</v>
      </c>
      <c r="U537" s="30">
        <f t="shared" si="69"/>
        <v>0</v>
      </c>
      <c r="X537" s="67" t="str">
        <f t="shared" si="66"/>
        <v/>
      </c>
      <c r="Y537" s="31"/>
      <c r="Z537" s="30" t="str">
        <f t="shared" si="67"/>
        <v/>
      </c>
    </row>
    <row r="538" spans="2:26" ht="25.5" customHeight="1" x14ac:dyDescent="0.25">
      <c r="B538" s="70" t="str">
        <f t="shared" si="64"/>
        <v/>
      </c>
      <c r="J538" s="56" t="str">
        <f>IF(G538&lt;&gt;"",VLOOKUP(G538,'nhân viên sale'!$A$2:$B$1624,2,0),"")</f>
        <v/>
      </c>
      <c r="L538" s="27" t="str">
        <f t="shared" si="62"/>
        <v/>
      </c>
      <c r="N538" s="46" t="str">
        <f t="shared" si="65"/>
        <v/>
      </c>
      <c r="Q538" s="28" t="str">
        <f t="shared" si="63"/>
        <v/>
      </c>
      <c r="T538" s="30">
        <f t="shared" si="68"/>
        <v>0</v>
      </c>
      <c r="U538" s="30">
        <f t="shared" si="69"/>
        <v>0</v>
      </c>
      <c r="X538" s="67" t="str">
        <f t="shared" si="66"/>
        <v/>
      </c>
      <c r="Y538" s="31"/>
      <c r="Z538" s="30" t="str">
        <f t="shared" si="67"/>
        <v/>
      </c>
    </row>
    <row r="539" spans="2:26" ht="25.5" customHeight="1" x14ac:dyDescent="0.25">
      <c r="B539" s="70" t="str">
        <f t="shared" si="64"/>
        <v/>
      </c>
      <c r="J539" s="56" t="str">
        <f>IF(G539&lt;&gt;"",VLOOKUP(G539,'nhân viên sale'!$A$2:$B$1624,2,0),"")</f>
        <v/>
      </c>
      <c r="L539" s="27" t="str">
        <f t="shared" si="62"/>
        <v/>
      </c>
      <c r="N539" s="46" t="str">
        <f t="shared" si="65"/>
        <v/>
      </c>
      <c r="Q539" s="28" t="str">
        <f t="shared" si="63"/>
        <v/>
      </c>
      <c r="T539" s="30">
        <f t="shared" si="68"/>
        <v>0</v>
      </c>
      <c r="U539" s="30">
        <f t="shared" si="69"/>
        <v>0</v>
      </c>
      <c r="X539" s="67" t="str">
        <f t="shared" si="66"/>
        <v/>
      </c>
      <c r="Y539" s="31"/>
      <c r="Z539" s="30" t="str">
        <f t="shared" si="67"/>
        <v/>
      </c>
    </row>
    <row r="540" spans="2:26" ht="25.5" customHeight="1" x14ac:dyDescent="0.25">
      <c r="B540" s="70" t="str">
        <f t="shared" si="64"/>
        <v/>
      </c>
      <c r="J540" s="56" t="str">
        <f>IF(G540&lt;&gt;"",VLOOKUP(G540,'nhân viên sale'!$A$2:$B$1624,2,0),"")</f>
        <v/>
      </c>
      <c r="L540" s="27" t="str">
        <f t="shared" si="62"/>
        <v/>
      </c>
      <c r="N540" s="46" t="str">
        <f t="shared" si="65"/>
        <v/>
      </c>
      <c r="Q540" s="28" t="str">
        <f t="shared" si="63"/>
        <v/>
      </c>
      <c r="T540" s="30">
        <f t="shared" si="68"/>
        <v>0</v>
      </c>
      <c r="U540" s="30">
        <f t="shared" si="69"/>
        <v>0</v>
      </c>
      <c r="X540" s="67" t="str">
        <f t="shared" si="66"/>
        <v/>
      </c>
      <c r="Y540" s="31"/>
      <c r="Z540" s="30" t="str">
        <f t="shared" si="67"/>
        <v/>
      </c>
    </row>
    <row r="541" spans="2:26" ht="25.5" customHeight="1" x14ac:dyDescent="0.25">
      <c r="B541" s="70" t="str">
        <f t="shared" si="64"/>
        <v/>
      </c>
      <c r="J541" s="56" t="str">
        <f>IF(G541&lt;&gt;"",VLOOKUP(G541,'nhân viên sale'!$A$2:$B$1624,2,0),"")</f>
        <v/>
      </c>
      <c r="L541" s="27" t="str">
        <f t="shared" si="62"/>
        <v/>
      </c>
      <c r="N541" s="46" t="str">
        <f t="shared" si="65"/>
        <v/>
      </c>
      <c r="Q541" s="28" t="str">
        <f t="shared" si="63"/>
        <v/>
      </c>
      <c r="T541" s="30">
        <f t="shared" si="68"/>
        <v>0</v>
      </c>
      <c r="U541" s="30">
        <f t="shared" si="69"/>
        <v>0</v>
      </c>
      <c r="X541" s="67" t="str">
        <f t="shared" si="66"/>
        <v/>
      </c>
      <c r="Y541" s="31"/>
      <c r="Z541" s="30" t="str">
        <f t="shared" si="67"/>
        <v/>
      </c>
    </row>
    <row r="542" spans="2:26" ht="25.5" customHeight="1" x14ac:dyDescent="0.25">
      <c r="B542" s="70" t="str">
        <f t="shared" si="64"/>
        <v/>
      </c>
      <c r="J542" s="56" t="str">
        <f>IF(G542&lt;&gt;"",VLOOKUP(G542,'nhân viên sale'!$A$2:$B$1624,2,0),"")</f>
        <v/>
      </c>
      <c r="L542" s="27" t="str">
        <f t="shared" si="62"/>
        <v/>
      </c>
      <c r="N542" s="46" t="str">
        <f t="shared" si="65"/>
        <v/>
      </c>
      <c r="Q542" s="28" t="str">
        <f t="shared" si="63"/>
        <v/>
      </c>
      <c r="T542" s="30">
        <f t="shared" si="68"/>
        <v>0</v>
      </c>
      <c r="U542" s="30">
        <f t="shared" si="69"/>
        <v>0</v>
      </c>
      <c r="X542" s="67" t="str">
        <f t="shared" si="66"/>
        <v/>
      </c>
      <c r="Y542" s="31"/>
      <c r="Z542" s="30" t="str">
        <f t="shared" si="67"/>
        <v/>
      </c>
    </row>
    <row r="543" spans="2:26" ht="25.5" customHeight="1" x14ac:dyDescent="0.25">
      <c r="B543" s="70" t="str">
        <f t="shared" si="64"/>
        <v/>
      </c>
      <c r="J543" s="56" t="str">
        <f>IF(G543&lt;&gt;"",VLOOKUP(G543,'nhân viên sale'!$A$2:$B$1624,2,0),"")</f>
        <v/>
      </c>
      <c r="L543" s="27" t="str">
        <f t="shared" si="62"/>
        <v/>
      </c>
      <c r="N543" s="46" t="str">
        <f t="shared" si="65"/>
        <v/>
      </c>
      <c r="Q543" s="28" t="str">
        <f t="shared" si="63"/>
        <v/>
      </c>
      <c r="T543" s="30">
        <f t="shared" si="68"/>
        <v>0</v>
      </c>
      <c r="U543" s="30">
        <f t="shared" si="69"/>
        <v>0</v>
      </c>
      <c r="X543" s="67" t="str">
        <f t="shared" si="66"/>
        <v/>
      </c>
      <c r="Y543" s="31"/>
      <c r="Z543" s="30" t="str">
        <f t="shared" si="67"/>
        <v/>
      </c>
    </row>
    <row r="544" spans="2:26" ht="25.5" customHeight="1" x14ac:dyDescent="0.25">
      <c r="B544" s="70" t="str">
        <f t="shared" si="64"/>
        <v/>
      </c>
      <c r="J544" s="56" t="str">
        <f>IF(G544&lt;&gt;"",VLOOKUP(G544,'nhân viên sale'!$A$2:$B$1624,2,0),"")</f>
        <v/>
      </c>
      <c r="L544" s="27" t="str">
        <f t="shared" si="62"/>
        <v/>
      </c>
      <c r="N544" s="46" t="str">
        <f t="shared" si="65"/>
        <v/>
      </c>
      <c r="Q544" s="28" t="str">
        <f t="shared" si="63"/>
        <v/>
      </c>
      <c r="T544" s="30">
        <f t="shared" si="68"/>
        <v>0</v>
      </c>
      <c r="U544" s="30">
        <f t="shared" si="69"/>
        <v>0</v>
      </c>
      <c r="X544" s="67" t="str">
        <f t="shared" si="66"/>
        <v/>
      </c>
      <c r="Y544" s="31"/>
      <c r="Z544" s="30" t="str">
        <f t="shared" si="67"/>
        <v/>
      </c>
    </row>
    <row r="545" spans="2:26" ht="25.5" customHeight="1" x14ac:dyDescent="0.25">
      <c r="B545" s="70" t="str">
        <f t="shared" si="64"/>
        <v/>
      </c>
      <c r="J545" s="56" t="str">
        <f>IF(G545&lt;&gt;"",VLOOKUP(G545,'nhân viên sale'!$A$2:$B$1624,2,0),"")</f>
        <v/>
      </c>
      <c r="L545" s="27" t="str">
        <f t="shared" si="62"/>
        <v/>
      </c>
      <c r="N545" s="46" t="str">
        <f t="shared" si="65"/>
        <v/>
      </c>
      <c r="Q545" s="28" t="str">
        <f t="shared" si="63"/>
        <v/>
      </c>
      <c r="T545" s="30">
        <f t="shared" si="68"/>
        <v>0</v>
      </c>
      <c r="U545" s="30">
        <f t="shared" si="69"/>
        <v>0</v>
      </c>
      <c r="X545" s="67" t="str">
        <f t="shared" si="66"/>
        <v/>
      </c>
      <c r="Y545" s="31"/>
      <c r="Z545" s="30" t="str">
        <f t="shared" si="67"/>
        <v/>
      </c>
    </row>
    <row r="546" spans="2:26" ht="25.5" customHeight="1" x14ac:dyDescent="0.25">
      <c r="B546" s="70" t="str">
        <f t="shared" si="64"/>
        <v/>
      </c>
      <c r="J546" s="56" t="str">
        <f>IF(G546&lt;&gt;"",VLOOKUP(G546,'nhân viên sale'!$A$2:$B$1624,2,0),"")</f>
        <v/>
      </c>
      <c r="L546" s="27" t="str">
        <f t="shared" si="62"/>
        <v/>
      </c>
      <c r="N546" s="46" t="str">
        <f t="shared" si="65"/>
        <v/>
      </c>
      <c r="Q546" s="28" t="str">
        <f t="shared" si="63"/>
        <v/>
      </c>
      <c r="T546" s="30">
        <f t="shared" si="68"/>
        <v>0</v>
      </c>
      <c r="U546" s="30">
        <f t="shared" si="69"/>
        <v>0</v>
      </c>
      <c r="X546" s="67" t="str">
        <f t="shared" si="66"/>
        <v/>
      </c>
      <c r="Y546" s="31"/>
      <c r="Z546" s="30" t="str">
        <f t="shared" si="67"/>
        <v/>
      </c>
    </row>
    <row r="547" spans="2:26" ht="25.5" customHeight="1" x14ac:dyDescent="0.25">
      <c r="B547" s="70" t="str">
        <f t="shared" si="64"/>
        <v/>
      </c>
      <c r="J547" s="56" t="str">
        <f>IF(G547&lt;&gt;"",VLOOKUP(G547,'nhân viên sale'!$A$2:$B$1624,2,0),"")</f>
        <v/>
      </c>
      <c r="L547" s="27" t="str">
        <f t="shared" si="62"/>
        <v/>
      </c>
      <c r="N547" s="46" t="str">
        <f t="shared" si="65"/>
        <v/>
      </c>
      <c r="Q547" s="28" t="str">
        <f t="shared" si="63"/>
        <v/>
      </c>
      <c r="T547" s="30">
        <f t="shared" si="68"/>
        <v>0</v>
      </c>
      <c r="U547" s="30">
        <f t="shared" si="69"/>
        <v>0</v>
      </c>
      <c r="X547" s="67" t="str">
        <f t="shared" si="66"/>
        <v/>
      </c>
      <c r="Y547" s="31"/>
      <c r="Z547" s="30" t="str">
        <f t="shared" si="67"/>
        <v/>
      </c>
    </row>
    <row r="548" spans="2:26" ht="25.5" customHeight="1" x14ac:dyDescent="0.25">
      <c r="B548" s="70" t="str">
        <f t="shared" si="64"/>
        <v/>
      </c>
      <c r="J548" s="56" t="str">
        <f>IF(G548&lt;&gt;"",VLOOKUP(G548,'nhân viên sale'!$A$2:$B$1624,2,0),"")</f>
        <v/>
      </c>
      <c r="L548" s="27" t="str">
        <f t="shared" si="62"/>
        <v/>
      </c>
      <c r="N548" s="46" t="str">
        <f t="shared" si="65"/>
        <v/>
      </c>
      <c r="Q548" s="28" t="str">
        <f t="shared" si="63"/>
        <v/>
      </c>
      <c r="T548" s="30">
        <f t="shared" si="68"/>
        <v>0</v>
      </c>
      <c r="U548" s="30">
        <f t="shared" si="69"/>
        <v>0</v>
      </c>
      <c r="X548" s="67" t="str">
        <f t="shared" si="66"/>
        <v/>
      </c>
      <c r="Y548" s="31"/>
      <c r="Z548" s="30" t="str">
        <f t="shared" si="67"/>
        <v/>
      </c>
    </row>
    <row r="549" spans="2:26" ht="25.5" customHeight="1" x14ac:dyDescent="0.25">
      <c r="B549" s="70" t="str">
        <f t="shared" si="64"/>
        <v/>
      </c>
      <c r="J549" s="56" t="str">
        <f>IF(G549&lt;&gt;"",VLOOKUP(G549,'nhân viên sale'!$A$2:$B$1624,2,0),"")</f>
        <v/>
      </c>
      <c r="L549" s="27" t="str">
        <f t="shared" si="62"/>
        <v/>
      </c>
      <c r="N549" s="46" t="str">
        <f t="shared" si="65"/>
        <v/>
      </c>
      <c r="Q549" s="28" t="str">
        <f t="shared" si="63"/>
        <v/>
      </c>
      <c r="T549" s="30">
        <f t="shared" si="68"/>
        <v>0</v>
      </c>
      <c r="U549" s="30">
        <f t="shared" si="69"/>
        <v>0</v>
      </c>
      <c r="X549" s="67" t="str">
        <f t="shared" si="66"/>
        <v/>
      </c>
      <c r="Y549" s="31"/>
      <c r="Z549" s="30" t="str">
        <f t="shared" si="67"/>
        <v/>
      </c>
    </row>
    <row r="550" spans="2:26" ht="25.5" customHeight="1" x14ac:dyDescent="0.25">
      <c r="B550" s="70" t="str">
        <f t="shared" si="64"/>
        <v/>
      </c>
      <c r="J550" s="56" t="str">
        <f>IF(G550&lt;&gt;"",VLOOKUP(G550,'nhân viên sale'!$A$2:$B$1624,2,0),"")</f>
        <v/>
      </c>
      <c r="L550" s="27" t="str">
        <f t="shared" si="62"/>
        <v/>
      </c>
      <c r="N550" s="46" t="str">
        <f t="shared" si="65"/>
        <v/>
      </c>
      <c r="Q550" s="28" t="str">
        <f t="shared" si="63"/>
        <v/>
      </c>
      <c r="T550" s="30">
        <f t="shared" si="68"/>
        <v>0</v>
      </c>
      <c r="U550" s="30">
        <f t="shared" si="69"/>
        <v>0</v>
      </c>
      <c r="X550" s="67" t="str">
        <f t="shared" si="66"/>
        <v/>
      </c>
      <c r="Y550" s="31"/>
      <c r="Z550" s="30" t="str">
        <f t="shared" si="67"/>
        <v/>
      </c>
    </row>
    <row r="551" spans="2:26" ht="25.5" customHeight="1" x14ac:dyDescent="0.25">
      <c r="B551" s="70" t="str">
        <f t="shared" si="64"/>
        <v/>
      </c>
      <c r="J551" s="56" t="str">
        <f>IF(G551&lt;&gt;"",VLOOKUP(G551,'nhân viên sale'!$A$2:$B$1624,2,0),"")</f>
        <v/>
      </c>
      <c r="L551" s="27" t="str">
        <f t="shared" si="62"/>
        <v/>
      </c>
      <c r="N551" s="46" t="str">
        <f t="shared" si="65"/>
        <v/>
      </c>
      <c r="Q551" s="28" t="str">
        <f t="shared" si="63"/>
        <v/>
      </c>
      <c r="T551" s="30">
        <f t="shared" si="68"/>
        <v>0</v>
      </c>
      <c r="U551" s="30">
        <f t="shared" si="69"/>
        <v>0</v>
      </c>
      <c r="X551" s="67" t="str">
        <f t="shared" si="66"/>
        <v/>
      </c>
      <c r="Y551" s="31"/>
      <c r="Z551" s="30" t="str">
        <f t="shared" si="67"/>
        <v/>
      </c>
    </row>
    <row r="552" spans="2:26" ht="25.5" customHeight="1" x14ac:dyDescent="0.25">
      <c r="B552" s="70" t="str">
        <f t="shared" si="64"/>
        <v/>
      </c>
      <c r="J552" s="56" t="str">
        <f>IF(G552&lt;&gt;"",VLOOKUP(G552,'nhân viên sale'!$A$2:$B$1624,2,0),"")</f>
        <v/>
      </c>
      <c r="L552" s="27" t="str">
        <f t="shared" si="62"/>
        <v/>
      </c>
      <c r="N552" s="46" t="str">
        <f t="shared" si="65"/>
        <v/>
      </c>
      <c r="Q552" s="28" t="str">
        <f t="shared" si="63"/>
        <v/>
      </c>
      <c r="T552" s="30">
        <f t="shared" si="68"/>
        <v>0</v>
      </c>
      <c r="U552" s="30">
        <f t="shared" si="69"/>
        <v>0</v>
      </c>
      <c r="X552" s="67" t="str">
        <f t="shared" si="66"/>
        <v/>
      </c>
      <c r="Y552" s="31"/>
      <c r="Z552" s="30" t="str">
        <f t="shared" si="67"/>
        <v/>
      </c>
    </row>
    <row r="553" spans="2:26" ht="25.5" customHeight="1" x14ac:dyDescent="0.25">
      <c r="B553" s="70" t="str">
        <f t="shared" si="64"/>
        <v/>
      </c>
      <c r="J553" s="56" t="str">
        <f>IF(G553&lt;&gt;"",VLOOKUP(G553,'nhân viên sale'!$A$2:$B$1624,2,0),"")</f>
        <v/>
      </c>
      <c r="L553" s="27" t="str">
        <f t="shared" si="62"/>
        <v/>
      </c>
      <c r="N553" s="46" t="str">
        <f t="shared" si="65"/>
        <v/>
      </c>
      <c r="Q553" s="28" t="str">
        <f t="shared" si="63"/>
        <v/>
      </c>
      <c r="T553" s="30">
        <f t="shared" si="68"/>
        <v>0</v>
      </c>
      <c r="U553" s="30">
        <f t="shared" si="69"/>
        <v>0</v>
      </c>
      <c r="X553" s="67" t="str">
        <f t="shared" si="66"/>
        <v/>
      </c>
      <c r="Y553" s="31"/>
      <c r="Z553" s="30" t="str">
        <f t="shared" si="67"/>
        <v/>
      </c>
    </row>
    <row r="554" spans="2:26" ht="25.5" customHeight="1" x14ac:dyDescent="0.25">
      <c r="B554" s="70" t="str">
        <f t="shared" si="64"/>
        <v/>
      </c>
      <c r="J554" s="56" t="str">
        <f>IF(G554&lt;&gt;"",VLOOKUP(G554,'nhân viên sale'!$A$2:$B$1624,2,0),"")</f>
        <v/>
      </c>
      <c r="L554" s="27" t="str">
        <f t="shared" si="62"/>
        <v/>
      </c>
      <c r="N554" s="46" t="str">
        <f t="shared" si="65"/>
        <v/>
      </c>
      <c r="Q554" s="28" t="str">
        <f t="shared" si="63"/>
        <v/>
      </c>
      <c r="T554" s="30">
        <f t="shared" si="68"/>
        <v>0</v>
      </c>
      <c r="U554" s="30">
        <f t="shared" si="69"/>
        <v>0</v>
      </c>
      <c r="X554" s="67" t="str">
        <f t="shared" si="66"/>
        <v/>
      </c>
      <c r="Y554" s="31"/>
      <c r="Z554" s="30" t="str">
        <f t="shared" si="67"/>
        <v/>
      </c>
    </row>
    <row r="555" spans="2:26" ht="25.5" customHeight="1" x14ac:dyDescent="0.25">
      <c r="B555" s="70" t="str">
        <f t="shared" si="64"/>
        <v/>
      </c>
      <c r="J555" s="56" t="str">
        <f>IF(G555&lt;&gt;"",VLOOKUP(G555,'nhân viên sale'!$A$2:$B$1624,2,0),"")</f>
        <v/>
      </c>
      <c r="L555" s="27" t="str">
        <f t="shared" si="62"/>
        <v/>
      </c>
      <c r="N555" s="46" t="str">
        <f t="shared" si="65"/>
        <v/>
      </c>
      <c r="Q555" s="28" t="str">
        <f t="shared" si="63"/>
        <v/>
      </c>
      <c r="T555" s="30">
        <f t="shared" si="68"/>
        <v>0</v>
      </c>
      <c r="U555" s="30">
        <f t="shared" si="69"/>
        <v>0</v>
      </c>
      <c r="X555" s="67" t="str">
        <f t="shared" si="66"/>
        <v/>
      </c>
      <c r="Y555" s="31"/>
      <c r="Z555" s="30" t="str">
        <f t="shared" si="67"/>
        <v/>
      </c>
    </row>
    <row r="556" spans="2:26" ht="25.5" customHeight="1" x14ac:dyDescent="0.25">
      <c r="B556" s="70" t="str">
        <f t="shared" si="64"/>
        <v/>
      </c>
      <c r="J556" s="56" t="str">
        <f>IF(G556&lt;&gt;"",VLOOKUP(G556,'nhân viên sale'!$A$2:$B$1624,2,0),"")</f>
        <v/>
      </c>
      <c r="L556" s="27" t="str">
        <f t="shared" si="62"/>
        <v/>
      </c>
      <c r="N556" s="46" t="str">
        <f t="shared" si="65"/>
        <v/>
      </c>
      <c r="Q556" s="28" t="str">
        <f t="shared" si="63"/>
        <v/>
      </c>
      <c r="T556" s="30">
        <f t="shared" si="68"/>
        <v>0</v>
      </c>
      <c r="U556" s="30">
        <f t="shared" si="69"/>
        <v>0</v>
      </c>
      <c r="X556" s="67" t="str">
        <f t="shared" si="66"/>
        <v/>
      </c>
      <c r="Y556" s="31"/>
      <c r="Z556" s="30" t="str">
        <f t="shared" si="67"/>
        <v/>
      </c>
    </row>
    <row r="557" spans="2:26" ht="25.5" customHeight="1" x14ac:dyDescent="0.25">
      <c r="B557" s="70" t="str">
        <f t="shared" si="64"/>
        <v/>
      </c>
      <c r="J557" s="56" t="str">
        <f>IF(G557&lt;&gt;"",VLOOKUP(G557,'nhân viên sale'!$A$2:$B$1624,2,0),"")</f>
        <v/>
      </c>
      <c r="L557" s="27" t="str">
        <f t="shared" si="62"/>
        <v/>
      </c>
      <c r="N557" s="46" t="str">
        <f t="shared" si="65"/>
        <v/>
      </c>
      <c r="Q557" s="28" t="str">
        <f t="shared" si="63"/>
        <v/>
      </c>
      <c r="T557" s="30">
        <f t="shared" si="68"/>
        <v>0</v>
      </c>
      <c r="U557" s="30">
        <f t="shared" si="69"/>
        <v>0</v>
      </c>
      <c r="X557" s="67" t="str">
        <f t="shared" si="66"/>
        <v/>
      </c>
      <c r="Y557" s="31"/>
      <c r="Z557" s="30" t="str">
        <f t="shared" si="67"/>
        <v/>
      </c>
    </row>
    <row r="558" spans="2:26" ht="25.5" customHeight="1" x14ac:dyDescent="0.25">
      <c r="B558" s="70" t="str">
        <f t="shared" si="64"/>
        <v/>
      </c>
      <c r="J558" s="56" t="str">
        <f>IF(G558&lt;&gt;"",VLOOKUP(G558,'nhân viên sale'!$A$2:$B$1624,2,0),"")</f>
        <v/>
      </c>
      <c r="L558" s="27" t="str">
        <f t="shared" si="62"/>
        <v/>
      </c>
      <c r="N558" s="46" t="str">
        <f t="shared" si="65"/>
        <v/>
      </c>
      <c r="Q558" s="28" t="str">
        <f t="shared" si="63"/>
        <v/>
      </c>
      <c r="T558" s="30">
        <f t="shared" si="68"/>
        <v>0</v>
      </c>
      <c r="U558" s="30">
        <f t="shared" si="69"/>
        <v>0</v>
      </c>
      <c r="X558" s="67" t="str">
        <f t="shared" si="66"/>
        <v/>
      </c>
      <c r="Y558" s="31"/>
      <c r="Z558" s="30" t="str">
        <f t="shared" si="67"/>
        <v/>
      </c>
    </row>
    <row r="559" spans="2:26" ht="25.5" customHeight="1" x14ac:dyDescent="0.25">
      <c r="B559" s="70" t="str">
        <f t="shared" si="64"/>
        <v/>
      </c>
      <c r="J559" s="56" t="str">
        <f>IF(G559&lt;&gt;"",VLOOKUP(G559,'nhân viên sale'!$A$2:$B$1624,2,0),"")</f>
        <v/>
      </c>
      <c r="L559" s="27" t="str">
        <f t="shared" si="62"/>
        <v/>
      </c>
      <c r="N559" s="46" t="str">
        <f t="shared" si="65"/>
        <v/>
      </c>
      <c r="Q559" s="28" t="str">
        <f t="shared" si="63"/>
        <v/>
      </c>
      <c r="T559" s="30">
        <f t="shared" si="68"/>
        <v>0</v>
      </c>
      <c r="U559" s="30">
        <f t="shared" si="69"/>
        <v>0</v>
      </c>
      <c r="X559" s="67" t="str">
        <f t="shared" si="66"/>
        <v/>
      </c>
      <c r="Y559" s="31"/>
      <c r="Z559" s="30" t="str">
        <f t="shared" si="67"/>
        <v/>
      </c>
    </row>
    <row r="560" spans="2:26" ht="25.5" customHeight="1" x14ac:dyDescent="0.25">
      <c r="B560" s="70" t="str">
        <f t="shared" si="64"/>
        <v/>
      </c>
      <c r="J560" s="56" t="str">
        <f>IF(G560&lt;&gt;"",VLOOKUP(G560,'nhân viên sale'!$A$2:$B$1624,2,0),"")</f>
        <v/>
      </c>
      <c r="L560" s="27" t="str">
        <f t="shared" si="62"/>
        <v/>
      </c>
      <c r="N560" s="46" t="str">
        <f t="shared" si="65"/>
        <v/>
      </c>
      <c r="Q560" s="28" t="str">
        <f t="shared" si="63"/>
        <v/>
      </c>
      <c r="T560" s="30">
        <f t="shared" si="68"/>
        <v>0</v>
      </c>
      <c r="U560" s="30">
        <f t="shared" si="69"/>
        <v>0</v>
      </c>
      <c r="X560" s="67" t="str">
        <f t="shared" si="66"/>
        <v/>
      </c>
      <c r="Y560" s="31"/>
      <c r="Z560" s="30" t="str">
        <f t="shared" si="67"/>
        <v/>
      </c>
    </row>
    <row r="561" spans="2:26" ht="25.5" customHeight="1" x14ac:dyDescent="0.25">
      <c r="B561" s="70" t="str">
        <f t="shared" si="64"/>
        <v/>
      </c>
      <c r="J561" s="56" t="str">
        <f>IF(G561&lt;&gt;"",VLOOKUP(G561,'nhân viên sale'!$A$2:$B$1624,2,0),"")</f>
        <v/>
      </c>
      <c r="L561" s="27" t="str">
        <f t="shared" si="62"/>
        <v/>
      </c>
      <c r="N561" s="46" t="str">
        <f t="shared" si="65"/>
        <v/>
      </c>
      <c r="Q561" s="28" t="str">
        <f t="shared" si="63"/>
        <v/>
      </c>
      <c r="T561" s="30">
        <f t="shared" si="68"/>
        <v>0</v>
      </c>
      <c r="U561" s="30">
        <f t="shared" si="69"/>
        <v>0</v>
      </c>
      <c r="X561" s="67" t="str">
        <f t="shared" si="66"/>
        <v/>
      </c>
      <c r="Y561" s="31"/>
      <c r="Z561" s="30" t="str">
        <f t="shared" si="67"/>
        <v/>
      </c>
    </row>
    <row r="562" spans="2:26" ht="25.5" customHeight="1" x14ac:dyDescent="0.25">
      <c r="B562" s="70" t="str">
        <f t="shared" si="64"/>
        <v/>
      </c>
      <c r="J562" s="56" t="str">
        <f>IF(G562&lt;&gt;"",VLOOKUP(G562,'nhân viên sale'!$A$2:$B$1624,2,0),"")</f>
        <v/>
      </c>
      <c r="L562" s="27" t="str">
        <f t="shared" si="62"/>
        <v/>
      </c>
      <c r="N562" s="46" t="str">
        <f t="shared" si="65"/>
        <v/>
      </c>
      <c r="Q562" s="28" t="str">
        <f t="shared" si="63"/>
        <v/>
      </c>
      <c r="T562" s="30">
        <f t="shared" si="68"/>
        <v>0</v>
      </c>
      <c r="U562" s="30">
        <f t="shared" si="69"/>
        <v>0</v>
      </c>
      <c r="X562" s="67" t="str">
        <f t="shared" si="66"/>
        <v/>
      </c>
      <c r="Y562" s="31"/>
      <c r="Z562" s="30" t="str">
        <f t="shared" si="67"/>
        <v/>
      </c>
    </row>
    <row r="563" spans="2:26" ht="25.5" customHeight="1" x14ac:dyDescent="0.25">
      <c r="B563" s="70" t="str">
        <f t="shared" si="64"/>
        <v/>
      </c>
      <c r="J563" s="56" t="str">
        <f>IF(G563&lt;&gt;"",VLOOKUP(G563,'nhân viên sale'!$A$2:$B$1624,2,0),"")</f>
        <v/>
      </c>
      <c r="L563" s="27" t="str">
        <f t="shared" si="62"/>
        <v/>
      </c>
      <c r="N563" s="46" t="str">
        <f t="shared" si="65"/>
        <v/>
      </c>
      <c r="Q563" s="28" t="str">
        <f t="shared" si="63"/>
        <v/>
      </c>
      <c r="T563" s="30">
        <f t="shared" si="68"/>
        <v>0</v>
      </c>
      <c r="U563" s="30">
        <f t="shared" si="69"/>
        <v>0</v>
      </c>
      <c r="X563" s="67" t="str">
        <f t="shared" si="66"/>
        <v/>
      </c>
      <c r="Y563" s="31"/>
      <c r="Z563" s="30" t="str">
        <f t="shared" si="67"/>
        <v/>
      </c>
    </row>
    <row r="564" spans="2:26" ht="25.5" customHeight="1" x14ac:dyDescent="0.25">
      <c r="B564" s="70" t="str">
        <f t="shared" si="64"/>
        <v/>
      </c>
      <c r="J564" s="56" t="str">
        <f>IF(G564&lt;&gt;"",VLOOKUP(G564,'nhân viên sale'!$A$2:$B$1624,2,0),"")</f>
        <v/>
      </c>
      <c r="L564" s="27" t="str">
        <f t="shared" si="62"/>
        <v/>
      </c>
      <c r="N564" s="46" t="str">
        <f t="shared" si="65"/>
        <v/>
      </c>
      <c r="Q564" s="28" t="str">
        <f t="shared" si="63"/>
        <v/>
      </c>
      <c r="T564" s="30">
        <f t="shared" si="68"/>
        <v>0</v>
      </c>
      <c r="U564" s="30">
        <f t="shared" si="69"/>
        <v>0</v>
      </c>
      <c r="X564" s="67" t="str">
        <f t="shared" si="66"/>
        <v/>
      </c>
      <c r="Y564" s="31"/>
      <c r="Z564" s="30" t="str">
        <f t="shared" si="67"/>
        <v/>
      </c>
    </row>
    <row r="565" spans="2:26" ht="25.5" customHeight="1" x14ac:dyDescent="0.25">
      <c r="B565" s="70" t="str">
        <f t="shared" si="64"/>
        <v/>
      </c>
      <c r="J565" s="56" t="str">
        <f>IF(G565&lt;&gt;"",VLOOKUP(G565,'nhân viên sale'!$A$2:$B$1624,2,0),"")</f>
        <v/>
      </c>
      <c r="L565" s="27" t="str">
        <f t="shared" si="62"/>
        <v/>
      </c>
      <c r="N565" s="46" t="str">
        <f t="shared" si="65"/>
        <v/>
      </c>
      <c r="Q565" s="28" t="str">
        <f t="shared" si="63"/>
        <v/>
      </c>
      <c r="T565" s="30">
        <f t="shared" si="68"/>
        <v>0</v>
      </c>
      <c r="U565" s="30">
        <f t="shared" si="69"/>
        <v>0</v>
      </c>
      <c r="X565" s="67" t="str">
        <f t="shared" si="66"/>
        <v/>
      </c>
      <c r="Y565" s="31"/>
      <c r="Z565" s="30" t="str">
        <f t="shared" si="67"/>
        <v/>
      </c>
    </row>
    <row r="566" spans="2:26" ht="25.5" customHeight="1" x14ac:dyDescent="0.25">
      <c r="B566" s="70" t="str">
        <f t="shared" si="64"/>
        <v/>
      </c>
      <c r="J566" s="56" t="str">
        <f>IF(G566&lt;&gt;"",VLOOKUP(G566,'nhân viên sale'!$A$2:$B$1624,2,0),"")</f>
        <v/>
      </c>
      <c r="L566" s="27" t="str">
        <f t="shared" si="62"/>
        <v/>
      </c>
      <c r="N566" s="46" t="str">
        <f t="shared" si="65"/>
        <v/>
      </c>
      <c r="Q566" s="28" t="str">
        <f t="shared" si="63"/>
        <v/>
      </c>
      <c r="T566" s="30">
        <f t="shared" si="68"/>
        <v>0</v>
      </c>
      <c r="U566" s="30">
        <f t="shared" si="69"/>
        <v>0</v>
      </c>
      <c r="X566" s="67" t="str">
        <f t="shared" si="66"/>
        <v/>
      </c>
      <c r="Y566" s="31"/>
      <c r="Z566" s="30" t="str">
        <f t="shared" si="67"/>
        <v/>
      </c>
    </row>
    <row r="567" spans="2:26" ht="25.5" customHeight="1" x14ac:dyDescent="0.25">
      <c r="B567" s="70" t="str">
        <f t="shared" si="64"/>
        <v/>
      </c>
      <c r="J567" s="56" t="str">
        <f>IF(G567&lt;&gt;"",VLOOKUP(G567,'nhân viên sale'!$A$2:$B$1624,2,0),"")</f>
        <v/>
      </c>
      <c r="L567" s="27" t="str">
        <f t="shared" si="62"/>
        <v/>
      </c>
      <c r="N567" s="46" t="str">
        <f t="shared" si="65"/>
        <v/>
      </c>
      <c r="Q567" s="28" t="str">
        <f t="shared" si="63"/>
        <v/>
      </c>
      <c r="T567" s="30">
        <f t="shared" si="68"/>
        <v>0</v>
      </c>
      <c r="U567" s="30">
        <f t="shared" si="69"/>
        <v>0</v>
      </c>
      <c r="X567" s="67" t="str">
        <f t="shared" si="66"/>
        <v/>
      </c>
      <c r="Y567" s="31"/>
      <c r="Z567" s="30" t="str">
        <f t="shared" si="67"/>
        <v/>
      </c>
    </row>
    <row r="568" spans="2:26" ht="25.5" customHeight="1" x14ac:dyDescent="0.25">
      <c r="B568" s="70" t="str">
        <f t="shared" si="64"/>
        <v/>
      </c>
      <c r="J568" s="56" t="str">
        <f>IF(G568&lt;&gt;"",VLOOKUP(G568,'nhân viên sale'!$A$2:$B$1624,2,0),"")</f>
        <v/>
      </c>
      <c r="L568" s="27" t="str">
        <f t="shared" si="62"/>
        <v/>
      </c>
      <c r="N568" s="46" t="str">
        <f t="shared" si="65"/>
        <v/>
      </c>
      <c r="Q568" s="28" t="str">
        <f t="shared" si="63"/>
        <v/>
      </c>
      <c r="T568" s="30">
        <f t="shared" si="68"/>
        <v>0</v>
      </c>
      <c r="U568" s="30">
        <f t="shared" si="69"/>
        <v>0</v>
      </c>
      <c r="X568" s="67" t="str">
        <f t="shared" si="66"/>
        <v/>
      </c>
      <c r="Y568" s="31"/>
      <c r="Z568" s="30" t="str">
        <f t="shared" si="67"/>
        <v/>
      </c>
    </row>
    <row r="569" spans="2:26" ht="25.5" customHeight="1" x14ac:dyDescent="0.25">
      <c r="B569" s="70" t="str">
        <f t="shared" si="64"/>
        <v/>
      </c>
      <c r="J569" s="56" t="str">
        <f>IF(G569&lt;&gt;"",VLOOKUP(G569,'nhân viên sale'!$A$2:$B$1624,2,0),"")</f>
        <v/>
      </c>
      <c r="L569" s="27" t="str">
        <f t="shared" si="62"/>
        <v/>
      </c>
      <c r="N569" s="46" t="str">
        <f t="shared" si="65"/>
        <v/>
      </c>
      <c r="Q569" s="28" t="str">
        <f t="shared" si="63"/>
        <v/>
      </c>
      <c r="T569" s="30">
        <f t="shared" si="68"/>
        <v>0</v>
      </c>
      <c r="U569" s="30">
        <f t="shared" si="69"/>
        <v>0</v>
      </c>
      <c r="X569" s="67" t="str">
        <f t="shared" si="66"/>
        <v/>
      </c>
      <c r="Y569" s="31"/>
      <c r="Z569" s="30" t="str">
        <f t="shared" si="67"/>
        <v/>
      </c>
    </row>
    <row r="570" spans="2:26" ht="25.5" customHeight="1" x14ac:dyDescent="0.25">
      <c r="B570" s="70" t="str">
        <f t="shared" si="64"/>
        <v/>
      </c>
      <c r="J570" s="56" t="str">
        <f>IF(G570&lt;&gt;"",VLOOKUP(G570,'nhân viên sale'!$A$2:$B$1624,2,0),"")</f>
        <v/>
      </c>
      <c r="L570" s="27" t="str">
        <f t="shared" si="62"/>
        <v/>
      </c>
      <c r="N570" s="46" t="str">
        <f t="shared" si="65"/>
        <v/>
      </c>
      <c r="Q570" s="28" t="str">
        <f t="shared" si="63"/>
        <v/>
      </c>
      <c r="T570" s="30">
        <f t="shared" si="68"/>
        <v>0</v>
      </c>
      <c r="U570" s="30">
        <f t="shared" si="69"/>
        <v>0</v>
      </c>
      <c r="X570" s="67" t="str">
        <f t="shared" si="66"/>
        <v/>
      </c>
      <c r="Y570" s="31"/>
      <c r="Z570" s="30" t="str">
        <f t="shared" si="67"/>
        <v/>
      </c>
    </row>
    <row r="571" spans="2:26" ht="25.5" customHeight="1" x14ac:dyDescent="0.25">
      <c r="B571" s="70" t="str">
        <f t="shared" si="64"/>
        <v/>
      </c>
      <c r="J571" s="56" t="str">
        <f>IF(G571&lt;&gt;"",VLOOKUP(G571,'nhân viên sale'!$A$2:$B$1624,2,0),"")</f>
        <v/>
      </c>
      <c r="L571" s="27" t="str">
        <f t="shared" si="62"/>
        <v/>
      </c>
      <c r="N571" s="46" t="str">
        <f t="shared" si="65"/>
        <v/>
      </c>
      <c r="Q571" s="28" t="str">
        <f t="shared" si="63"/>
        <v/>
      </c>
      <c r="T571" s="30">
        <f t="shared" si="68"/>
        <v>0</v>
      </c>
      <c r="U571" s="30">
        <f t="shared" si="69"/>
        <v>0</v>
      </c>
      <c r="X571" s="67" t="str">
        <f t="shared" si="66"/>
        <v/>
      </c>
      <c r="Y571" s="31"/>
      <c r="Z571" s="30" t="str">
        <f t="shared" si="67"/>
        <v/>
      </c>
    </row>
    <row r="572" spans="2:26" ht="25.5" customHeight="1" x14ac:dyDescent="0.25">
      <c r="B572" s="70" t="str">
        <f t="shared" si="64"/>
        <v/>
      </c>
      <c r="J572" s="56" t="str">
        <f>IF(G572&lt;&gt;"",VLOOKUP(G572,'nhân viên sale'!$A$2:$B$1624,2,0),"")</f>
        <v/>
      </c>
      <c r="L572" s="27" t="str">
        <f t="shared" si="62"/>
        <v/>
      </c>
      <c r="N572" s="46" t="str">
        <f t="shared" si="65"/>
        <v/>
      </c>
      <c r="Q572" s="28" t="str">
        <f t="shared" si="63"/>
        <v/>
      </c>
      <c r="T572" s="30">
        <f t="shared" si="68"/>
        <v>0</v>
      </c>
      <c r="U572" s="30">
        <f t="shared" si="69"/>
        <v>0</v>
      </c>
      <c r="X572" s="67" t="str">
        <f t="shared" si="66"/>
        <v/>
      </c>
      <c r="Y572" s="31"/>
      <c r="Z572" s="30" t="str">
        <f t="shared" si="67"/>
        <v/>
      </c>
    </row>
    <row r="573" spans="2:26" ht="25.5" customHeight="1" x14ac:dyDescent="0.25">
      <c r="B573" s="70" t="str">
        <f t="shared" si="64"/>
        <v/>
      </c>
      <c r="J573" s="56" t="str">
        <f>IF(G573&lt;&gt;"",VLOOKUP(G573,'nhân viên sale'!$A$2:$B$1624,2,0),"")</f>
        <v/>
      </c>
      <c r="L573" s="27" t="str">
        <f t="shared" si="62"/>
        <v/>
      </c>
      <c r="N573" s="46" t="str">
        <f t="shared" si="65"/>
        <v/>
      </c>
      <c r="Q573" s="28" t="str">
        <f t="shared" si="63"/>
        <v/>
      </c>
      <c r="T573" s="30">
        <f t="shared" si="68"/>
        <v>0</v>
      </c>
      <c r="U573" s="30">
        <f t="shared" si="69"/>
        <v>0</v>
      </c>
      <c r="X573" s="67" t="str">
        <f t="shared" si="66"/>
        <v/>
      </c>
      <c r="Y573" s="31"/>
      <c r="Z573" s="30" t="str">
        <f t="shared" si="67"/>
        <v/>
      </c>
    </row>
    <row r="574" spans="2:26" ht="25.5" customHeight="1" x14ac:dyDescent="0.25">
      <c r="B574" s="70" t="str">
        <f t="shared" si="64"/>
        <v/>
      </c>
      <c r="J574" s="56" t="str">
        <f>IF(G574&lt;&gt;"",VLOOKUP(G574,'nhân viên sale'!$A$2:$B$1624,2,0),"")</f>
        <v/>
      </c>
      <c r="L574" s="27" t="str">
        <f t="shared" si="62"/>
        <v/>
      </c>
      <c r="N574" s="46" t="str">
        <f t="shared" si="65"/>
        <v/>
      </c>
      <c r="Q574" s="28" t="str">
        <f t="shared" si="63"/>
        <v/>
      </c>
      <c r="T574" s="30">
        <f t="shared" si="68"/>
        <v>0</v>
      </c>
      <c r="U574" s="30">
        <f t="shared" si="69"/>
        <v>0</v>
      </c>
      <c r="X574" s="67" t="str">
        <f t="shared" si="66"/>
        <v/>
      </c>
      <c r="Y574" s="31"/>
      <c r="Z574" s="30" t="str">
        <f t="shared" si="67"/>
        <v/>
      </c>
    </row>
    <row r="575" spans="2:26" ht="25.5" customHeight="1" x14ac:dyDescent="0.25">
      <c r="B575" s="70" t="str">
        <f t="shared" si="64"/>
        <v/>
      </c>
      <c r="J575" s="56" t="str">
        <f>IF(G575&lt;&gt;"",VLOOKUP(G575,'nhân viên sale'!$A$2:$B$1624,2,0),"")</f>
        <v/>
      </c>
      <c r="L575" s="27" t="str">
        <f t="shared" si="62"/>
        <v/>
      </c>
      <c r="N575" s="46" t="str">
        <f t="shared" si="65"/>
        <v/>
      </c>
      <c r="Q575" s="28" t="str">
        <f t="shared" si="63"/>
        <v/>
      </c>
      <c r="T575" s="30">
        <f t="shared" si="68"/>
        <v>0</v>
      </c>
      <c r="U575" s="30">
        <f t="shared" si="69"/>
        <v>0</v>
      </c>
      <c r="X575" s="67" t="str">
        <f t="shared" si="66"/>
        <v/>
      </c>
      <c r="Y575" s="31"/>
      <c r="Z575" s="30" t="str">
        <f t="shared" si="67"/>
        <v/>
      </c>
    </row>
    <row r="576" spans="2:26" ht="25.5" customHeight="1" x14ac:dyDescent="0.25">
      <c r="B576" s="70" t="str">
        <f t="shared" si="64"/>
        <v/>
      </c>
      <c r="J576" s="56" t="str">
        <f>IF(G576&lt;&gt;"",VLOOKUP(G576,'nhân viên sale'!$A$2:$B$1624,2,0),"")</f>
        <v/>
      </c>
      <c r="L576" s="27" t="str">
        <f t="shared" si="62"/>
        <v/>
      </c>
      <c r="N576" s="46" t="str">
        <f t="shared" si="65"/>
        <v/>
      </c>
      <c r="Q576" s="28" t="str">
        <f t="shared" si="63"/>
        <v/>
      </c>
      <c r="T576" s="30">
        <f t="shared" si="68"/>
        <v>0</v>
      </c>
      <c r="U576" s="30">
        <f t="shared" si="69"/>
        <v>0</v>
      </c>
      <c r="X576" s="67" t="str">
        <f t="shared" si="66"/>
        <v/>
      </c>
      <c r="Y576" s="31"/>
      <c r="Z576" s="30" t="str">
        <f t="shared" si="67"/>
        <v/>
      </c>
    </row>
    <row r="577" spans="2:26" ht="25.5" customHeight="1" x14ac:dyDescent="0.25">
      <c r="B577" s="70" t="str">
        <f t="shared" si="64"/>
        <v/>
      </c>
      <c r="J577" s="56" t="str">
        <f>IF(G577&lt;&gt;"",VLOOKUP(G577,'nhân viên sale'!$A$2:$B$1624,2,0),"")</f>
        <v/>
      </c>
      <c r="L577" s="27" t="str">
        <f t="shared" si="62"/>
        <v/>
      </c>
      <c r="N577" s="46" t="str">
        <f t="shared" si="65"/>
        <v/>
      </c>
      <c r="Q577" s="28" t="str">
        <f t="shared" si="63"/>
        <v/>
      </c>
      <c r="T577" s="30">
        <f t="shared" si="68"/>
        <v>0</v>
      </c>
      <c r="U577" s="30">
        <f t="shared" si="69"/>
        <v>0</v>
      </c>
      <c r="X577" s="67" t="str">
        <f t="shared" si="66"/>
        <v/>
      </c>
      <c r="Y577" s="31"/>
      <c r="Z577" s="30" t="str">
        <f t="shared" si="67"/>
        <v/>
      </c>
    </row>
    <row r="578" spans="2:26" ht="25.5" customHeight="1" x14ac:dyDescent="0.25">
      <c r="B578" s="70" t="str">
        <f t="shared" si="64"/>
        <v/>
      </c>
      <c r="J578" s="56" t="str">
        <f>IF(G578&lt;&gt;"",VLOOKUP(G578,'nhân viên sale'!$A$2:$B$1624,2,0),"")</f>
        <v/>
      </c>
      <c r="L578" s="27" t="str">
        <f t="shared" ref="L578:L641" si="70">IF(K578&lt;&gt;"",VLOOKUP(K578,tenhang,2,0),"")</f>
        <v/>
      </c>
      <c r="N578" s="46" t="str">
        <f t="shared" si="65"/>
        <v/>
      </c>
      <c r="Q578" s="28" t="str">
        <f t="shared" ref="Q578:Q641" si="71">IF(K578&lt;&gt;"",VLOOKUP(K578,tenhang,3,0),"")</f>
        <v/>
      </c>
      <c r="T578" s="30">
        <f t="shared" si="68"/>
        <v>0</v>
      </c>
      <c r="U578" s="30">
        <f t="shared" si="69"/>
        <v>0</v>
      </c>
      <c r="X578" s="67" t="str">
        <f t="shared" si="66"/>
        <v/>
      </c>
      <c r="Y578" s="31"/>
      <c r="Z578" s="30" t="str">
        <f t="shared" si="67"/>
        <v/>
      </c>
    </row>
    <row r="579" spans="2:26" ht="25.5" customHeight="1" x14ac:dyDescent="0.25">
      <c r="B579" s="70" t="str">
        <f t="shared" ref="B579:B642" si="72">IF(I579&lt;&gt;"",IF(LEN(I579)&gt;9,LEFT(I579,10),"sai PO"),"")</f>
        <v/>
      </c>
      <c r="J579" s="56" t="str">
        <f>IF(G579&lt;&gt;"",VLOOKUP(G579,'nhân viên sale'!$A$2:$B$1624,2,0),"")</f>
        <v/>
      </c>
      <c r="L579" s="27" t="str">
        <f t="shared" si="70"/>
        <v/>
      </c>
      <c r="N579" s="46" t="str">
        <f t="shared" ref="N579:N642" si="73">IF(K579&lt;&gt;"","K-C6","")</f>
        <v/>
      </c>
      <c r="Q579" s="28" t="str">
        <f t="shared" si="71"/>
        <v/>
      </c>
      <c r="T579" s="30">
        <f t="shared" si="68"/>
        <v>0</v>
      </c>
      <c r="U579" s="30">
        <f t="shared" si="69"/>
        <v>0</v>
      </c>
      <c r="X579" s="67" t="str">
        <f t="shared" ref="X579:X642" si="74">IF(K579&lt;&gt;"",8,"")</f>
        <v/>
      </c>
      <c r="Y579" s="31"/>
      <c r="Z579" s="30" t="str">
        <f t="shared" ref="Z579:Z642" si="75">IF(K579&lt;&gt;"",ROUND(U579*X579*1%,0),"")</f>
        <v/>
      </c>
    </row>
    <row r="580" spans="2:26" ht="25.5" customHeight="1" x14ac:dyDescent="0.25">
      <c r="B580" s="70" t="str">
        <f t="shared" si="72"/>
        <v/>
      </c>
      <c r="J580" s="56" t="str">
        <f>IF(G580&lt;&gt;"",VLOOKUP(G580,'nhân viên sale'!$A$2:$B$1624,2,0),"")</f>
        <v/>
      </c>
      <c r="L580" s="27" t="str">
        <f t="shared" si="70"/>
        <v/>
      </c>
      <c r="N580" s="46" t="str">
        <f t="shared" si="73"/>
        <v/>
      </c>
      <c r="Q580" s="28" t="str">
        <f t="shared" si="71"/>
        <v/>
      </c>
      <c r="T580" s="30">
        <f t="shared" ref="T580:T643" si="76">IF(K580&lt;&gt;"",VLOOKUP(K580,tenhang,4,0),0)</f>
        <v>0</v>
      </c>
      <c r="U580" s="30">
        <f t="shared" ref="U580:U643" si="77">R580*T580</f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70" t="str">
        <f t="shared" si="72"/>
        <v/>
      </c>
      <c r="J581" s="56" t="str">
        <f>IF(G581&lt;&gt;"",VLOOKUP(G581,'nhân viên sale'!$A$2:$B$1624,2,0),"")</f>
        <v/>
      </c>
      <c r="L581" s="27" t="str">
        <f t="shared" si="70"/>
        <v/>
      </c>
      <c r="N581" s="46" t="str">
        <f t="shared" si="73"/>
        <v/>
      </c>
      <c r="Q581" s="28" t="str">
        <f t="shared" si="71"/>
        <v/>
      </c>
      <c r="T581" s="30">
        <f t="shared" si="76"/>
        <v>0</v>
      </c>
      <c r="U581" s="30">
        <f t="shared" si="77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70" t="str">
        <f t="shared" si="72"/>
        <v/>
      </c>
      <c r="J582" s="56" t="str">
        <f>IF(G582&lt;&gt;"",VLOOKUP(G582,'nhân viên sale'!$A$2:$B$1624,2,0),"")</f>
        <v/>
      </c>
      <c r="L582" s="27" t="str">
        <f t="shared" si="70"/>
        <v/>
      </c>
      <c r="N582" s="46" t="str">
        <f t="shared" si="73"/>
        <v/>
      </c>
      <c r="Q582" s="28" t="str">
        <f t="shared" si="71"/>
        <v/>
      </c>
      <c r="T582" s="30">
        <f t="shared" si="76"/>
        <v>0</v>
      </c>
      <c r="U582" s="30">
        <f t="shared" si="77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70" t="str">
        <f t="shared" si="72"/>
        <v/>
      </c>
      <c r="J583" s="56" t="str">
        <f>IF(G583&lt;&gt;"",VLOOKUP(G583,'nhân viên sale'!$A$2:$B$1624,2,0),"")</f>
        <v/>
      </c>
      <c r="L583" s="27" t="str">
        <f t="shared" si="70"/>
        <v/>
      </c>
      <c r="N583" s="46" t="str">
        <f t="shared" si="73"/>
        <v/>
      </c>
      <c r="Q583" s="28" t="str">
        <f t="shared" si="71"/>
        <v/>
      </c>
      <c r="T583" s="30">
        <f t="shared" si="76"/>
        <v>0</v>
      </c>
      <c r="U583" s="30">
        <f t="shared" si="77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70" t="str">
        <f t="shared" si="72"/>
        <v/>
      </c>
      <c r="J584" s="56" t="str">
        <f>IF(G584&lt;&gt;"",VLOOKUP(G584,'nhân viên sale'!$A$2:$B$1624,2,0),"")</f>
        <v/>
      </c>
      <c r="L584" s="27" t="str">
        <f t="shared" si="70"/>
        <v/>
      </c>
      <c r="N584" s="46" t="str">
        <f t="shared" si="73"/>
        <v/>
      </c>
      <c r="Q584" s="28" t="str">
        <f t="shared" si="71"/>
        <v/>
      </c>
      <c r="T584" s="30">
        <f t="shared" si="76"/>
        <v>0</v>
      </c>
      <c r="U584" s="30">
        <f t="shared" si="77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70" t="str">
        <f t="shared" si="72"/>
        <v/>
      </c>
      <c r="J585" s="56" t="str">
        <f>IF(G585&lt;&gt;"",VLOOKUP(G585,'nhân viên sale'!$A$2:$B$1624,2,0),"")</f>
        <v/>
      </c>
      <c r="L585" s="27" t="str">
        <f t="shared" si="70"/>
        <v/>
      </c>
      <c r="N585" s="46" t="str">
        <f t="shared" si="73"/>
        <v/>
      </c>
      <c r="Q585" s="28" t="str">
        <f t="shared" si="71"/>
        <v/>
      </c>
      <c r="T585" s="30">
        <f t="shared" si="76"/>
        <v>0</v>
      </c>
      <c r="U585" s="30">
        <f t="shared" si="77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70" t="str">
        <f t="shared" si="72"/>
        <v/>
      </c>
      <c r="J586" s="56" t="str">
        <f>IF(G586&lt;&gt;"",VLOOKUP(G586,'nhân viên sale'!$A$2:$B$1624,2,0),"")</f>
        <v/>
      </c>
      <c r="L586" s="27" t="str">
        <f t="shared" si="70"/>
        <v/>
      </c>
      <c r="N586" s="46" t="str">
        <f t="shared" si="73"/>
        <v/>
      </c>
      <c r="Q586" s="28" t="str">
        <f t="shared" si="71"/>
        <v/>
      </c>
      <c r="T586" s="30">
        <f t="shared" si="76"/>
        <v>0</v>
      </c>
      <c r="U586" s="30">
        <f t="shared" si="77"/>
        <v>0</v>
      </c>
      <c r="X586" s="67" t="str">
        <f t="shared" si="74"/>
        <v/>
      </c>
      <c r="Y586" s="31"/>
      <c r="Z586" s="30" t="str">
        <f t="shared" si="75"/>
        <v/>
      </c>
    </row>
    <row r="587" spans="2:26" ht="25.5" customHeight="1" x14ac:dyDescent="0.25">
      <c r="B587" s="70" t="str">
        <f t="shared" si="72"/>
        <v/>
      </c>
      <c r="J587" s="56" t="str">
        <f>IF(G587&lt;&gt;"",VLOOKUP(G587,'nhân viên sale'!$A$2:$B$1624,2,0),"")</f>
        <v/>
      </c>
      <c r="L587" s="27" t="str">
        <f t="shared" si="70"/>
        <v/>
      </c>
      <c r="N587" s="46" t="str">
        <f t="shared" si="73"/>
        <v/>
      </c>
      <c r="Q587" s="28" t="str">
        <f t="shared" si="71"/>
        <v/>
      </c>
      <c r="T587" s="30">
        <f t="shared" si="76"/>
        <v>0</v>
      </c>
      <c r="U587" s="30">
        <f t="shared" si="77"/>
        <v>0</v>
      </c>
      <c r="X587" s="67" t="str">
        <f t="shared" si="74"/>
        <v/>
      </c>
      <c r="Y587" s="31"/>
      <c r="Z587" s="30" t="str">
        <f t="shared" si="75"/>
        <v/>
      </c>
    </row>
    <row r="588" spans="2:26" ht="25.5" customHeight="1" x14ac:dyDescent="0.25">
      <c r="B588" s="70" t="str">
        <f t="shared" si="72"/>
        <v/>
      </c>
      <c r="J588" s="56" t="str">
        <f>IF(G588&lt;&gt;"",VLOOKUP(G588,'nhân viên sale'!$A$2:$B$1624,2,0),"")</f>
        <v/>
      </c>
      <c r="L588" s="27" t="str">
        <f t="shared" si="70"/>
        <v/>
      </c>
      <c r="N588" s="46" t="str">
        <f t="shared" si="73"/>
        <v/>
      </c>
      <c r="Q588" s="28" t="str">
        <f t="shared" si="71"/>
        <v/>
      </c>
      <c r="T588" s="30">
        <f t="shared" si="76"/>
        <v>0</v>
      </c>
      <c r="U588" s="30">
        <f t="shared" si="77"/>
        <v>0</v>
      </c>
      <c r="X588" s="67" t="str">
        <f t="shared" si="74"/>
        <v/>
      </c>
      <c r="Y588" s="31"/>
      <c r="Z588" s="30" t="str">
        <f t="shared" si="75"/>
        <v/>
      </c>
    </row>
    <row r="589" spans="2:26" ht="25.5" customHeight="1" x14ac:dyDescent="0.25">
      <c r="B589" s="70" t="str">
        <f t="shared" si="72"/>
        <v/>
      </c>
      <c r="J589" s="56" t="str">
        <f>IF(G589&lt;&gt;"",VLOOKUP(G589,'nhân viên sale'!$A$2:$B$1624,2,0),"")</f>
        <v/>
      </c>
      <c r="L589" s="27" t="str">
        <f t="shared" si="70"/>
        <v/>
      </c>
      <c r="N589" s="46" t="str">
        <f t="shared" si="73"/>
        <v/>
      </c>
      <c r="Q589" s="28" t="str">
        <f t="shared" si="71"/>
        <v/>
      </c>
      <c r="T589" s="30">
        <f t="shared" si="76"/>
        <v>0</v>
      </c>
      <c r="U589" s="30">
        <f t="shared" si="77"/>
        <v>0</v>
      </c>
      <c r="X589" s="67" t="str">
        <f t="shared" si="74"/>
        <v/>
      </c>
      <c r="Y589" s="31"/>
      <c r="Z589" s="30" t="str">
        <f t="shared" si="75"/>
        <v/>
      </c>
    </row>
    <row r="590" spans="2:26" ht="25.5" customHeight="1" x14ac:dyDescent="0.25">
      <c r="B590" s="70" t="str">
        <f t="shared" si="72"/>
        <v/>
      </c>
      <c r="J590" s="56" t="str">
        <f>IF(G590&lt;&gt;"",VLOOKUP(G590,'nhân viên sale'!$A$2:$B$1624,2,0),"")</f>
        <v/>
      </c>
      <c r="L590" s="27" t="str">
        <f t="shared" si="70"/>
        <v/>
      </c>
      <c r="N590" s="46" t="str">
        <f t="shared" si="73"/>
        <v/>
      </c>
      <c r="Q590" s="28" t="str">
        <f t="shared" si="71"/>
        <v/>
      </c>
      <c r="T590" s="30">
        <f t="shared" si="76"/>
        <v>0</v>
      </c>
      <c r="U590" s="30">
        <f t="shared" si="77"/>
        <v>0</v>
      </c>
      <c r="X590" s="67" t="str">
        <f t="shared" si="74"/>
        <v/>
      </c>
      <c r="Y590" s="31"/>
      <c r="Z590" s="30" t="str">
        <f t="shared" si="75"/>
        <v/>
      </c>
    </row>
    <row r="591" spans="2:26" ht="25.5" customHeight="1" x14ac:dyDescent="0.25">
      <c r="B591" s="70" t="str">
        <f t="shared" si="72"/>
        <v/>
      </c>
      <c r="J591" s="56" t="str">
        <f>IF(G591&lt;&gt;"",VLOOKUP(G591,'nhân viên sale'!$A$2:$B$1624,2,0),"")</f>
        <v/>
      </c>
      <c r="L591" s="27" t="str">
        <f t="shared" si="70"/>
        <v/>
      </c>
      <c r="N591" s="46" t="str">
        <f t="shared" si="73"/>
        <v/>
      </c>
      <c r="Q591" s="28" t="str">
        <f t="shared" si="71"/>
        <v/>
      </c>
      <c r="T591" s="30">
        <f t="shared" si="76"/>
        <v>0</v>
      </c>
      <c r="U591" s="30">
        <f t="shared" si="77"/>
        <v>0</v>
      </c>
      <c r="X591" s="67" t="str">
        <f t="shared" si="74"/>
        <v/>
      </c>
      <c r="Y591" s="31"/>
      <c r="Z591" s="30" t="str">
        <f t="shared" si="75"/>
        <v/>
      </c>
    </row>
    <row r="592" spans="2:26" ht="25.5" customHeight="1" x14ac:dyDescent="0.25">
      <c r="B592" s="70" t="str">
        <f t="shared" si="72"/>
        <v/>
      </c>
      <c r="J592" s="56" t="str">
        <f>IF(G592&lt;&gt;"",VLOOKUP(G592,'nhân viên sale'!$A$2:$B$1624,2,0),"")</f>
        <v/>
      </c>
      <c r="L592" s="27" t="str">
        <f t="shared" si="70"/>
        <v/>
      </c>
      <c r="N592" s="46" t="str">
        <f t="shared" si="73"/>
        <v/>
      </c>
      <c r="Q592" s="28" t="str">
        <f t="shared" si="71"/>
        <v/>
      </c>
      <c r="T592" s="30">
        <f t="shared" si="76"/>
        <v>0</v>
      </c>
      <c r="U592" s="30">
        <f t="shared" si="77"/>
        <v>0</v>
      </c>
      <c r="X592" s="67" t="str">
        <f t="shared" si="74"/>
        <v/>
      </c>
      <c r="Y592" s="31"/>
      <c r="Z592" s="30" t="str">
        <f t="shared" si="75"/>
        <v/>
      </c>
    </row>
    <row r="593" spans="2:26" ht="25.5" customHeight="1" x14ac:dyDescent="0.25">
      <c r="B593" s="70" t="str">
        <f t="shared" si="72"/>
        <v/>
      </c>
      <c r="J593" s="56" t="str">
        <f>IF(G593&lt;&gt;"",VLOOKUP(G593,'nhân viên sale'!$A$2:$B$1624,2,0),"")</f>
        <v/>
      </c>
      <c r="L593" s="27" t="str">
        <f t="shared" si="70"/>
        <v/>
      </c>
      <c r="N593" s="46" t="str">
        <f t="shared" si="73"/>
        <v/>
      </c>
      <c r="Q593" s="28" t="str">
        <f t="shared" si="71"/>
        <v/>
      </c>
      <c r="T593" s="30">
        <f t="shared" si="76"/>
        <v>0</v>
      </c>
      <c r="U593" s="30">
        <f t="shared" si="77"/>
        <v>0</v>
      </c>
      <c r="X593" s="67" t="str">
        <f t="shared" si="74"/>
        <v/>
      </c>
      <c r="Y593" s="31"/>
      <c r="Z593" s="30" t="str">
        <f t="shared" si="75"/>
        <v/>
      </c>
    </row>
    <row r="594" spans="2:26" ht="25.5" customHeight="1" x14ac:dyDescent="0.25">
      <c r="B594" s="70" t="str">
        <f t="shared" si="72"/>
        <v/>
      </c>
      <c r="J594" s="56" t="str">
        <f>IF(G594&lt;&gt;"",VLOOKUP(G594,'nhân viên sale'!$A$2:$B$1624,2,0),"")</f>
        <v/>
      </c>
      <c r="L594" s="27" t="str">
        <f t="shared" si="70"/>
        <v/>
      </c>
      <c r="N594" s="46" t="str">
        <f t="shared" si="73"/>
        <v/>
      </c>
      <c r="Q594" s="28" t="str">
        <f t="shared" si="71"/>
        <v/>
      </c>
      <c r="T594" s="30">
        <f t="shared" si="76"/>
        <v>0</v>
      </c>
      <c r="U594" s="30">
        <f t="shared" si="77"/>
        <v>0</v>
      </c>
      <c r="X594" s="67" t="str">
        <f t="shared" si="74"/>
        <v/>
      </c>
      <c r="Y594" s="31"/>
      <c r="Z594" s="30" t="str">
        <f t="shared" si="75"/>
        <v/>
      </c>
    </row>
    <row r="595" spans="2:26" ht="25.5" customHeight="1" x14ac:dyDescent="0.25">
      <c r="B595" s="70" t="str">
        <f t="shared" si="72"/>
        <v/>
      </c>
      <c r="J595" s="56" t="str">
        <f>IF(G595&lt;&gt;"",VLOOKUP(G595,'nhân viên sale'!$A$2:$B$1624,2,0),"")</f>
        <v/>
      </c>
      <c r="L595" s="27" t="str">
        <f t="shared" si="70"/>
        <v/>
      </c>
      <c r="N595" s="46" t="str">
        <f t="shared" si="73"/>
        <v/>
      </c>
      <c r="Q595" s="28" t="str">
        <f t="shared" si="71"/>
        <v/>
      </c>
      <c r="T595" s="30">
        <f t="shared" si="76"/>
        <v>0</v>
      </c>
      <c r="U595" s="30">
        <f t="shared" si="77"/>
        <v>0</v>
      </c>
      <c r="X595" s="67" t="str">
        <f t="shared" si="74"/>
        <v/>
      </c>
      <c r="Y595" s="31"/>
      <c r="Z595" s="30" t="str">
        <f t="shared" si="75"/>
        <v/>
      </c>
    </row>
    <row r="596" spans="2:26" ht="25.5" customHeight="1" x14ac:dyDescent="0.25">
      <c r="B596" s="70" t="str">
        <f t="shared" si="72"/>
        <v/>
      </c>
      <c r="J596" s="56" t="str">
        <f>IF(G596&lt;&gt;"",VLOOKUP(G596,'nhân viên sale'!$A$2:$B$1624,2,0),"")</f>
        <v/>
      </c>
      <c r="L596" s="27" t="str">
        <f t="shared" si="70"/>
        <v/>
      </c>
      <c r="N596" s="46" t="str">
        <f t="shared" si="73"/>
        <v/>
      </c>
      <c r="Q596" s="28" t="str">
        <f t="shared" si="71"/>
        <v/>
      </c>
      <c r="T596" s="30">
        <f t="shared" si="76"/>
        <v>0</v>
      </c>
      <c r="U596" s="30">
        <f t="shared" si="77"/>
        <v>0</v>
      </c>
      <c r="X596" s="67" t="str">
        <f t="shared" si="74"/>
        <v/>
      </c>
      <c r="Y596" s="31"/>
      <c r="Z596" s="30" t="str">
        <f t="shared" si="75"/>
        <v/>
      </c>
    </row>
    <row r="597" spans="2:26" ht="25.5" customHeight="1" x14ac:dyDescent="0.25">
      <c r="B597" s="70" t="str">
        <f t="shared" si="72"/>
        <v/>
      </c>
      <c r="J597" s="56" t="str">
        <f>IF(G597&lt;&gt;"",VLOOKUP(G597,'nhân viên sale'!$A$2:$B$1624,2,0),"")</f>
        <v/>
      </c>
      <c r="L597" s="27" t="str">
        <f t="shared" si="70"/>
        <v/>
      </c>
      <c r="N597" s="46" t="str">
        <f t="shared" si="73"/>
        <v/>
      </c>
      <c r="Q597" s="28" t="str">
        <f t="shared" si="71"/>
        <v/>
      </c>
      <c r="T597" s="30">
        <f t="shared" si="76"/>
        <v>0</v>
      </c>
      <c r="U597" s="30">
        <f t="shared" si="77"/>
        <v>0</v>
      </c>
      <c r="X597" s="67" t="str">
        <f t="shared" si="74"/>
        <v/>
      </c>
      <c r="Y597" s="31"/>
      <c r="Z597" s="30" t="str">
        <f t="shared" si="75"/>
        <v/>
      </c>
    </row>
    <row r="598" spans="2:26" ht="25.5" customHeight="1" x14ac:dyDescent="0.25">
      <c r="B598" s="70" t="str">
        <f t="shared" si="72"/>
        <v/>
      </c>
      <c r="J598" s="56" t="str">
        <f>IF(G598&lt;&gt;"",VLOOKUP(G598,'nhân viên sale'!$A$2:$B$1624,2,0),"")</f>
        <v/>
      </c>
      <c r="L598" s="27" t="str">
        <f t="shared" si="70"/>
        <v/>
      </c>
      <c r="N598" s="46" t="str">
        <f t="shared" si="73"/>
        <v/>
      </c>
      <c r="Q598" s="28" t="str">
        <f t="shared" si="71"/>
        <v/>
      </c>
      <c r="T598" s="30">
        <f t="shared" si="76"/>
        <v>0</v>
      </c>
      <c r="U598" s="30">
        <f t="shared" si="77"/>
        <v>0</v>
      </c>
      <c r="X598" s="67" t="str">
        <f t="shared" si="74"/>
        <v/>
      </c>
      <c r="Y598" s="31"/>
      <c r="Z598" s="30" t="str">
        <f t="shared" si="75"/>
        <v/>
      </c>
    </row>
    <row r="599" spans="2:26" ht="25.5" customHeight="1" x14ac:dyDescent="0.25">
      <c r="B599" s="70" t="str">
        <f t="shared" si="72"/>
        <v/>
      </c>
      <c r="J599" s="56" t="str">
        <f>IF(G599&lt;&gt;"",VLOOKUP(G599,'nhân viên sale'!$A$2:$B$1624,2,0),"")</f>
        <v/>
      </c>
      <c r="L599" s="27" t="str">
        <f t="shared" si="70"/>
        <v/>
      </c>
      <c r="N599" s="46" t="str">
        <f t="shared" si="73"/>
        <v/>
      </c>
      <c r="Q599" s="28" t="str">
        <f t="shared" si="71"/>
        <v/>
      </c>
      <c r="T599" s="30">
        <f t="shared" si="76"/>
        <v>0</v>
      </c>
      <c r="U599" s="30">
        <f t="shared" si="77"/>
        <v>0</v>
      </c>
      <c r="X599" s="67" t="str">
        <f t="shared" si="74"/>
        <v/>
      </c>
      <c r="Y599" s="31"/>
      <c r="Z599" s="30" t="str">
        <f t="shared" si="75"/>
        <v/>
      </c>
    </row>
    <row r="600" spans="2:26" ht="25.5" customHeight="1" x14ac:dyDescent="0.25">
      <c r="B600" s="70" t="str">
        <f t="shared" si="72"/>
        <v/>
      </c>
      <c r="J600" s="56" t="str">
        <f>IF(G600&lt;&gt;"",VLOOKUP(G600,'nhân viên sale'!$A$2:$B$1624,2,0),"")</f>
        <v/>
      </c>
      <c r="L600" s="27" t="str">
        <f t="shared" si="70"/>
        <v/>
      </c>
      <c r="N600" s="46" t="str">
        <f t="shared" si="73"/>
        <v/>
      </c>
      <c r="Q600" s="28" t="str">
        <f t="shared" si="71"/>
        <v/>
      </c>
      <c r="T600" s="30">
        <f t="shared" si="76"/>
        <v>0</v>
      </c>
      <c r="U600" s="30">
        <f t="shared" si="77"/>
        <v>0</v>
      </c>
      <c r="X600" s="67" t="str">
        <f t="shared" si="74"/>
        <v/>
      </c>
      <c r="Y600" s="31"/>
      <c r="Z600" s="30" t="str">
        <f t="shared" si="75"/>
        <v/>
      </c>
    </row>
    <row r="601" spans="2:26" ht="25.5" customHeight="1" x14ac:dyDescent="0.25">
      <c r="B601" s="70" t="str">
        <f t="shared" si="72"/>
        <v/>
      </c>
      <c r="J601" s="56" t="str">
        <f>IF(G601&lt;&gt;"",VLOOKUP(G601,'nhân viên sale'!$A$2:$B$1624,2,0),"")</f>
        <v/>
      </c>
      <c r="L601" s="27" t="str">
        <f t="shared" si="70"/>
        <v/>
      </c>
      <c r="N601" s="46" t="str">
        <f t="shared" si="73"/>
        <v/>
      </c>
      <c r="Q601" s="28" t="str">
        <f t="shared" si="71"/>
        <v/>
      </c>
      <c r="T601" s="30">
        <f t="shared" si="76"/>
        <v>0</v>
      </c>
      <c r="U601" s="30">
        <f t="shared" si="77"/>
        <v>0</v>
      </c>
      <c r="X601" s="67" t="str">
        <f t="shared" si="74"/>
        <v/>
      </c>
      <c r="Y601" s="31"/>
      <c r="Z601" s="30" t="str">
        <f t="shared" si="75"/>
        <v/>
      </c>
    </row>
    <row r="602" spans="2:26" ht="25.5" customHeight="1" x14ac:dyDescent="0.25">
      <c r="B602" s="70" t="str">
        <f t="shared" si="72"/>
        <v/>
      </c>
      <c r="J602" s="56" t="str">
        <f>IF(G602&lt;&gt;"",VLOOKUP(G602,'nhân viên sale'!$A$2:$B$1624,2,0),"")</f>
        <v/>
      </c>
      <c r="L602" s="27" t="str">
        <f t="shared" si="70"/>
        <v/>
      </c>
      <c r="N602" s="46" t="str">
        <f t="shared" si="73"/>
        <v/>
      </c>
      <c r="Q602" s="28" t="str">
        <f t="shared" si="71"/>
        <v/>
      </c>
      <c r="T602" s="30">
        <f t="shared" si="76"/>
        <v>0</v>
      </c>
      <c r="U602" s="30">
        <f t="shared" si="77"/>
        <v>0</v>
      </c>
      <c r="X602" s="67" t="str">
        <f t="shared" si="74"/>
        <v/>
      </c>
      <c r="Y602" s="31"/>
      <c r="Z602" s="30" t="str">
        <f t="shared" si="75"/>
        <v/>
      </c>
    </row>
    <row r="603" spans="2:26" ht="25.5" customHeight="1" x14ac:dyDescent="0.25">
      <c r="B603" s="70" t="str">
        <f t="shared" si="72"/>
        <v/>
      </c>
      <c r="J603" s="56" t="str">
        <f>IF(G603&lt;&gt;"",VLOOKUP(G603,'nhân viên sale'!$A$2:$B$1624,2,0),"")</f>
        <v/>
      </c>
      <c r="L603" s="27" t="str">
        <f t="shared" si="70"/>
        <v/>
      </c>
      <c r="N603" s="46" t="str">
        <f t="shared" si="73"/>
        <v/>
      </c>
      <c r="Q603" s="28" t="str">
        <f t="shared" si="71"/>
        <v/>
      </c>
      <c r="T603" s="30">
        <f t="shared" si="76"/>
        <v>0</v>
      </c>
      <c r="U603" s="30">
        <f t="shared" si="77"/>
        <v>0</v>
      </c>
      <c r="X603" s="67" t="str">
        <f t="shared" si="74"/>
        <v/>
      </c>
      <c r="Y603" s="31"/>
      <c r="Z603" s="30" t="str">
        <f t="shared" si="75"/>
        <v/>
      </c>
    </row>
    <row r="604" spans="2:26" ht="25.5" customHeight="1" x14ac:dyDescent="0.25">
      <c r="B604" s="70" t="str">
        <f t="shared" si="72"/>
        <v/>
      </c>
      <c r="J604" s="56" t="str">
        <f>IF(G604&lt;&gt;"",VLOOKUP(G604,'nhân viên sale'!$A$2:$B$1624,2,0),"")</f>
        <v/>
      </c>
      <c r="L604" s="27" t="str">
        <f t="shared" si="70"/>
        <v/>
      </c>
      <c r="N604" s="46" t="str">
        <f t="shared" si="73"/>
        <v/>
      </c>
      <c r="Q604" s="28" t="str">
        <f t="shared" si="71"/>
        <v/>
      </c>
      <c r="T604" s="30">
        <f t="shared" si="76"/>
        <v>0</v>
      </c>
      <c r="U604" s="30">
        <f t="shared" si="77"/>
        <v>0</v>
      </c>
      <c r="X604" s="67" t="str">
        <f t="shared" si="74"/>
        <v/>
      </c>
      <c r="Y604" s="31"/>
      <c r="Z604" s="30" t="str">
        <f t="shared" si="75"/>
        <v/>
      </c>
    </row>
    <row r="605" spans="2:26" ht="25.5" customHeight="1" x14ac:dyDescent="0.25">
      <c r="B605" s="70" t="str">
        <f t="shared" si="72"/>
        <v/>
      </c>
      <c r="J605" s="56" t="str">
        <f>IF(G605&lt;&gt;"",VLOOKUP(G605,'nhân viên sale'!$A$2:$B$1624,2,0),"")</f>
        <v/>
      </c>
      <c r="L605" s="27" t="str">
        <f t="shared" si="70"/>
        <v/>
      </c>
      <c r="N605" s="46" t="str">
        <f t="shared" si="73"/>
        <v/>
      </c>
      <c r="Q605" s="28" t="str">
        <f t="shared" si="71"/>
        <v/>
      </c>
      <c r="T605" s="30">
        <f t="shared" si="76"/>
        <v>0</v>
      </c>
      <c r="U605" s="30">
        <f t="shared" si="77"/>
        <v>0</v>
      </c>
      <c r="X605" s="67" t="str">
        <f t="shared" si="74"/>
        <v/>
      </c>
      <c r="Y605" s="31"/>
      <c r="Z605" s="30" t="str">
        <f t="shared" si="75"/>
        <v/>
      </c>
    </row>
    <row r="606" spans="2:26" ht="25.5" customHeight="1" x14ac:dyDescent="0.25">
      <c r="B606" s="70" t="str">
        <f t="shared" si="72"/>
        <v/>
      </c>
      <c r="J606" s="56" t="str">
        <f>IF(G606&lt;&gt;"",VLOOKUP(G606,'nhân viên sale'!$A$2:$B$1624,2,0),"")</f>
        <v/>
      </c>
      <c r="L606" s="27" t="str">
        <f t="shared" si="70"/>
        <v/>
      </c>
      <c r="N606" s="46" t="str">
        <f t="shared" si="73"/>
        <v/>
      </c>
      <c r="Q606" s="28" t="str">
        <f t="shared" si="71"/>
        <v/>
      </c>
      <c r="T606" s="30">
        <f t="shared" si="76"/>
        <v>0</v>
      </c>
      <c r="U606" s="30">
        <f t="shared" si="77"/>
        <v>0</v>
      </c>
      <c r="X606" s="67" t="str">
        <f t="shared" si="74"/>
        <v/>
      </c>
      <c r="Y606" s="31"/>
      <c r="Z606" s="30" t="str">
        <f t="shared" si="75"/>
        <v/>
      </c>
    </row>
    <row r="607" spans="2:26" ht="25.5" customHeight="1" x14ac:dyDescent="0.25">
      <c r="B607" s="70" t="str">
        <f t="shared" si="72"/>
        <v/>
      </c>
      <c r="J607" s="56" t="str">
        <f>IF(G607&lt;&gt;"",VLOOKUP(G607,'nhân viên sale'!$A$2:$B$1624,2,0),"")</f>
        <v/>
      </c>
      <c r="L607" s="27" t="str">
        <f t="shared" si="70"/>
        <v/>
      </c>
      <c r="N607" s="46" t="str">
        <f t="shared" si="73"/>
        <v/>
      </c>
      <c r="Q607" s="28" t="str">
        <f t="shared" si="71"/>
        <v/>
      </c>
      <c r="T607" s="30">
        <f t="shared" si="76"/>
        <v>0</v>
      </c>
      <c r="U607" s="30">
        <f t="shared" si="77"/>
        <v>0</v>
      </c>
      <c r="X607" s="67" t="str">
        <f t="shared" si="74"/>
        <v/>
      </c>
      <c r="Y607" s="31"/>
      <c r="Z607" s="30" t="str">
        <f t="shared" si="75"/>
        <v/>
      </c>
    </row>
    <row r="608" spans="2:26" ht="25.5" customHeight="1" x14ac:dyDescent="0.25">
      <c r="B608" s="70" t="str">
        <f t="shared" si="72"/>
        <v/>
      </c>
      <c r="J608" s="56" t="str">
        <f>IF(G608&lt;&gt;"",VLOOKUP(G608,'nhân viên sale'!$A$2:$B$1624,2,0),"")</f>
        <v/>
      </c>
      <c r="L608" s="27" t="str">
        <f t="shared" si="70"/>
        <v/>
      </c>
      <c r="N608" s="46" t="str">
        <f t="shared" si="73"/>
        <v/>
      </c>
      <c r="Q608" s="28" t="str">
        <f t="shared" si="71"/>
        <v/>
      </c>
      <c r="T608" s="30">
        <f t="shared" si="76"/>
        <v>0</v>
      </c>
      <c r="U608" s="30">
        <f t="shared" si="77"/>
        <v>0</v>
      </c>
      <c r="X608" s="67" t="str">
        <f t="shared" si="74"/>
        <v/>
      </c>
      <c r="Y608" s="31"/>
      <c r="Z608" s="30" t="str">
        <f t="shared" si="75"/>
        <v/>
      </c>
    </row>
    <row r="609" spans="2:26" ht="25.5" customHeight="1" x14ac:dyDescent="0.25">
      <c r="B609" s="70" t="str">
        <f t="shared" si="72"/>
        <v/>
      </c>
      <c r="J609" s="56" t="str">
        <f>IF(G609&lt;&gt;"",VLOOKUP(G609,'nhân viên sale'!$A$2:$B$1624,2,0),"")</f>
        <v/>
      </c>
      <c r="L609" s="27" t="str">
        <f t="shared" si="70"/>
        <v/>
      </c>
      <c r="N609" s="46" t="str">
        <f t="shared" si="73"/>
        <v/>
      </c>
      <c r="Q609" s="28" t="str">
        <f t="shared" si="71"/>
        <v/>
      </c>
      <c r="T609" s="30">
        <f t="shared" si="76"/>
        <v>0</v>
      </c>
      <c r="U609" s="30">
        <f t="shared" si="77"/>
        <v>0</v>
      </c>
      <c r="X609" s="67" t="str">
        <f t="shared" si="74"/>
        <v/>
      </c>
      <c r="Y609" s="31"/>
      <c r="Z609" s="30" t="str">
        <f t="shared" si="75"/>
        <v/>
      </c>
    </row>
    <row r="610" spans="2:26" ht="25.5" customHeight="1" x14ac:dyDescent="0.25">
      <c r="B610" s="70" t="str">
        <f t="shared" si="72"/>
        <v/>
      </c>
      <c r="J610" s="56" t="str">
        <f>IF(G610&lt;&gt;"",VLOOKUP(G610,'nhân viên sale'!$A$2:$B$1624,2,0),"")</f>
        <v/>
      </c>
      <c r="L610" s="27" t="str">
        <f t="shared" si="70"/>
        <v/>
      </c>
      <c r="N610" s="46" t="str">
        <f t="shared" si="73"/>
        <v/>
      </c>
      <c r="Q610" s="28" t="str">
        <f t="shared" si="71"/>
        <v/>
      </c>
      <c r="T610" s="30">
        <f t="shared" si="76"/>
        <v>0</v>
      </c>
      <c r="U610" s="30">
        <f t="shared" si="77"/>
        <v>0</v>
      </c>
      <c r="X610" s="67" t="str">
        <f t="shared" si="74"/>
        <v/>
      </c>
      <c r="Y610" s="31"/>
      <c r="Z610" s="30" t="str">
        <f t="shared" si="75"/>
        <v/>
      </c>
    </row>
    <row r="611" spans="2:26" ht="25.5" customHeight="1" x14ac:dyDescent="0.25">
      <c r="B611" s="70" t="str">
        <f t="shared" si="72"/>
        <v/>
      </c>
      <c r="J611" s="56" t="str">
        <f>IF(G611&lt;&gt;"",VLOOKUP(G611,'nhân viên sale'!$A$2:$B$1624,2,0),"")</f>
        <v/>
      </c>
      <c r="L611" s="27" t="str">
        <f t="shared" si="70"/>
        <v/>
      </c>
      <c r="N611" s="46" t="str">
        <f t="shared" si="73"/>
        <v/>
      </c>
      <c r="Q611" s="28" t="str">
        <f t="shared" si="71"/>
        <v/>
      </c>
      <c r="T611" s="30">
        <f t="shared" si="76"/>
        <v>0</v>
      </c>
      <c r="U611" s="30">
        <f t="shared" si="77"/>
        <v>0</v>
      </c>
      <c r="X611" s="67" t="str">
        <f t="shared" si="74"/>
        <v/>
      </c>
      <c r="Y611" s="31"/>
      <c r="Z611" s="30" t="str">
        <f t="shared" si="75"/>
        <v/>
      </c>
    </row>
    <row r="612" spans="2:26" ht="25.5" customHeight="1" x14ac:dyDescent="0.25">
      <c r="B612" s="70" t="str">
        <f t="shared" si="72"/>
        <v/>
      </c>
      <c r="J612" s="56" t="str">
        <f>IF(G612&lt;&gt;"",VLOOKUP(G612,'nhân viên sale'!$A$2:$B$1624,2,0),"")</f>
        <v/>
      </c>
      <c r="L612" s="27" t="str">
        <f t="shared" si="70"/>
        <v/>
      </c>
      <c r="N612" s="46" t="str">
        <f t="shared" si="73"/>
        <v/>
      </c>
      <c r="Q612" s="28" t="str">
        <f t="shared" si="71"/>
        <v/>
      </c>
      <c r="T612" s="30">
        <f t="shared" si="76"/>
        <v>0</v>
      </c>
      <c r="U612" s="30">
        <f t="shared" si="77"/>
        <v>0</v>
      </c>
      <c r="X612" s="67" t="str">
        <f t="shared" si="74"/>
        <v/>
      </c>
      <c r="Y612" s="31"/>
      <c r="Z612" s="30" t="str">
        <f t="shared" si="75"/>
        <v/>
      </c>
    </row>
    <row r="613" spans="2:26" ht="25.5" customHeight="1" x14ac:dyDescent="0.25">
      <c r="B613" s="70" t="str">
        <f t="shared" si="72"/>
        <v/>
      </c>
      <c r="J613" s="56" t="str">
        <f>IF(G613&lt;&gt;"",VLOOKUP(G613,'nhân viên sale'!$A$2:$B$1624,2,0),"")</f>
        <v/>
      </c>
      <c r="L613" s="27" t="str">
        <f t="shared" si="70"/>
        <v/>
      </c>
      <c r="N613" s="46" t="str">
        <f t="shared" si="73"/>
        <v/>
      </c>
      <c r="Q613" s="28" t="str">
        <f t="shared" si="71"/>
        <v/>
      </c>
      <c r="T613" s="30">
        <f t="shared" si="76"/>
        <v>0</v>
      </c>
      <c r="U613" s="30">
        <f t="shared" si="77"/>
        <v>0</v>
      </c>
      <c r="X613" s="67" t="str">
        <f t="shared" si="74"/>
        <v/>
      </c>
      <c r="Y613" s="31"/>
      <c r="Z613" s="30" t="str">
        <f t="shared" si="75"/>
        <v/>
      </c>
    </row>
    <row r="614" spans="2:26" ht="25.5" customHeight="1" x14ac:dyDescent="0.25">
      <c r="B614" s="70" t="str">
        <f t="shared" si="72"/>
        <v/>
      </c>
      <c r="J614" s="56" t="str">
        <f>IF(G614&lt;&gt;"",VLOOKUP(G614,'nhân viên sale'!$A$2:$B$1624,2,0),"")</f>
        <v/>
      </c>
      <c r="L614" s="27" t="str">
        <f t="shared" si="70"/>
        <v/>
      </c>
      <c r="N614" s="46" t="str">
        <f t="shared" si="73"/>
        <v/>
      </c>
      <c r="Q614" s="28" t="str">
        <f t="shared" si="71"/>
        <v/>
      </c>
      <c r="T614" s="30">
        <f t="shared" si="76"/>
        <v>0</v>
      </c>
      <c r="U614" s="30">
        <f t="shared" si="77"/>
        <v>0</v>
      </c>
      <c r="X614" s="67" t="str">
        <f t="shared" si="74"/>
        <v/>
      </c>
      <c r="Y614" s="31"/>
      <c r="Z614" s="30" t="str">
        <f t="shared" si="75"/>
        <v/>
      </c>
    </row>
    <row r="615" spans="2:26" ht="25.5" customHeight="1" x14ac:dyDescent="0.25">
      <c r="B615" s="70" t="str">
        <f t="shared" si="72"/>
        <v/>
      </c>
      <c r="J615" s="56" t="str">
        <f>IF(G615&lt;&gt;"",VLOOKUP(G615,'nhân viên sale'!$A$2:$B$1624,2,0),"")</f>
        <v/>
      </c>
      <c r="L615" s="27" t="str">
        <f t="shared" si="70"/>
        <v/>
      </c>
      <c r="N615" s="46" t="str">
        <f t="shared" si="73"/>
        <v/>
      </c>
      <c r="Q615" s="28" t="str">
        <f t="shared" si="71"/>
        <v/>
      </c>
      <c r="T615" s="30">
        <f t="shared" si="76"/>
        <v>0</v>
      </c>
      <c r="U615" s="30">
        <f t="shared" si="77"/>
        <v>0</v>
      </c>
      <c r="X615" s="67" t="str">
        <f t="shared" si="74"/>
        <v/>
      </c>
      <c r="Y615" s="31"/>
      <c r="Z615" s="30" t="str">
        <f t="shared" si="75"/>
        <v/>
      </c>
    </row>
    <row r="616" spans="2:26" ht="25.5" customHeight="1" x14ac:dyDescent="0.25">
      <c r="B616" s="70" t="str">
        <f t="shared" si="72"/>
        <v/>
      </c>
      <c r="J616" s="56" t="str">
        <f>IF(G616&lt;&gt;"",VLOOKUP(G616,'nhân viên sale'!$A$2:$B$1624,2,0),"")</f>
        <v/>
      </c>
      <c r="L616" s="27" t="str">
        <f t="shared" si="70"/>
        <v/>
      </c>
      <c r="N616" s="46" t="str">
        <f t="shared" si="73"/>
        <v/>
      </c>
      <c r="Q616" s="28" t="str">
        <f t="shared" si="71"/>
        <v/>
      </c>
      <c r="T616" s="30">
        <f t="shared" si="76"/>
        <v>0</v>
      </c>
      <c r="U616" s="30">
        <f t="shared" si="77"/>
        <v>0</v>
      </c>
      <c r="X616" s="67" t="str">
        <f t="shared" si="74"/>
        <v/>
      </c>
      <c r="Y616" s="31"/>
      <c r="Z616" s="30" t="str">
        <f t="shared" si="75"/>
        <v/>
      </c>
    </row>
    <row r="617" spans="2:26" ht="25.5" customHeight="1" x14ac:dyDescent="0.25">
      <c r="B617" s="70" t="str">
        <f t="shared" si="72"/>
        <v/>
      </c>
      <c r="J617" s="56" t="str">
        <f>IF(G617&lt;&gt;"",VLOOKUP(G617,'nhân viên sale'!$A$2:$B$1624,2,0),"")</f>
        <v/>
      </c>
      <c r="L617" s="27" t="str">
        <f t="shared" si="70"/>
        <v/>
      </c>
      <c r="N617" s="46" t="str">
        <f t="shared" si="73"/>
        <v/>
      </c>
      <c r="Q617" s="28" t="str">
        <f t="shared" si="71"/>
        <v/>
      </c>
      <c r="T617" s="30">
        <f t="shared" si="76"/>
        <v>0</v>
      </c>
      <c r="U617" s="30">
        <f t="shared" si="77"/>
        <v>0</v>
      </c>
      <c r="X617" s="67" t="str">
        <f t="shared" si="74"/>
        <v/>
      </c>
      <c r="Y617" s="31"/>
      <c r="Z617" s="30" t="str">
        <f t="shared" si="75"/>
        <v/>
      </c>
    </row>
    <row r="618" spans="2:26" ht="25.5" customHeight="1" x14ac:dyDescent="0.25">
      <c r="B618" s="70" t="str">
        <f t="shared" si="72"/>
        <v/>
      </c>
      <c r="J618" s="56" t="str">
        <f>IF(G618&lt;&gt;"",VLOOKUP(G618,'nhân viên sale'!$A$2:$B$1624,2,0),"")</f>
        <v/>
      </c>
      <c r="L618" s="27" t="str">
        <f t="shared" si="70"/>
        <v/>
      </c>
      <c r="N618" s="46" t="str">
        <f t="shared" si="73"/>
        <v/>
      </c>
      <c r="Q618" s="28" t="str">
        <f t="shared" si="71"/>
        <v/>
      </c>
      <c r="T618" s="30">
        <f t="shared" si="76"/>
        <v>0</v>
      </c>
      <c r="U618" s="30">
        <f t="shared" si="77"/>
        <v>0</v>
      </c>
      <c r="X618" s="67" t="str">
        <f t="shared" si="74"/>
        <v/>
      </c>
      <c r="Y618" s="31"/>
      <c r="Z618" s="30" t="str">
        <f t="shared" si="75"/>
        <v/>
      </c>
    </row>
    <row r="619" spans="2:26" ht="25.5" customHeight="1" x14ac:dyDescent="0.25">
      <c r="B619" s="70" t="str">
        <f t="shared" si="72"/>
        <v/>
      </c>
      <c r="J619" s="56" t="str">
        <f>IF(G619&lt;&gt;"",VLOOKUP(G619,'nhân viên sale'!$A$2:$B$1624,2,0),"")</f>
        <v/>
      </c>
      <c r="L619" s="27" t="str">
        <f t="shared" si="70"/>
        <v/>
      </c>
      <c r="N619" s="46" t="str">
        <f t="shared" si="73"/>
        <v/>
      </c>
      <c r="Q619" s="28" t="str">
        <f t="shared" si="71"/>
        <v/>
      </c>
      <c r="T619" s="30">
        <f t="shared" si="76"/>
        <v>0</v>
      </c>
      <c r="U619" s="30">
        <f t="shared" si="77"/>
        <v>0</v>
      </c>
      <c r="X619" s="67" t="str">
        <f t="shared" si="74"/>
        <v/>
      </c>
      <c r="Y619" s="31"/>
      <c r="Z619" s="30" t="str">
        <f t="shared" si="75"/>
        <v/>
      </c>
    </row>
    <row r="620" spans="2:26" ht="25.5" customHeight="1" x14ac:dyDescent="0.25">
      <c r="B620" s="70" t="str">
        <f t="shared" si="72"/>
        <v/>
      </c>
      <c r="J620" s="56" t="str">
        <f>IF(G620&lt;&gt;"",VLOOKUP(G620,'nhân viên sale'!$A$2:$B$1624,2,0),"")</f>
        <v/>
      </c>
      <c r="L620" s="27" t="str">
        <f t="shared" si="70"/>
        <v/>
      </c>
      <c r="N620" s="46" t="str">
        <f t="shared" si="73"/>
        <v/>
      </c>
      <c r="Q620" s="28" t="str">
        <f t="shared" si="71"/>
        <v/>
      </c>
      <c r="T620" s="30">
        <f t="shared" si="76"/>
        <v>0</v>
      </c>
      <c r="U620" s="30">
        <f t="shared" si="77"/>
        <v>0</v>
      </c>
      <c r="X620" s="67" t="str">
        <f t="shared" si="74"/>
        <v/>
      </c>
      <c r="Y620" s="31"/>
      <c r="Z620" s="30" t="str">
        <f t="shared" si="75"/>
        <v/>
      </c>
    </row>
    <row r="621" spans="2:26" ht="25.5" customHeight="1" x14ac:dyDescent="0.25">
      <c r="B621" s="70" t="str">
        <f t="shared" si="72"/>
        <v/>
      </c>
      <c r="J621" s="56" t="str">
        <f>IF(G621&lt;&gt;"",VLOOKUP(G621,'nhân viên sale'!$A$2:$B$1624,2,0),"")</f>
        <v/>
      </c>
      <c r="L621" s="27" t="str">
        <f t="shared" si="70"/>
        <v/>
      </c>
      <c r="N621" s="46" t="str">
        <f t="shared" si="73"/>
        <v/>
      </c>
      <c r="Q621" s="28" t="str">
        <f t="shared" si="71"/>
        <v/>
      </c>
      <c r="T621" s="30">
        <f t="shared" si="76"/>
        <v>0</v>
      </c>
      <c r="U621" s="30">
        <f t="shared" si="77"/>
        <v>0</v>
      </c>
      <c r="X621" s="67" t="str">
        <f t="shared" si="74"/>
        <v/>
      </c>
      <c r="Y621" s="31"/>
      <c r="Z621" s="30" t="str">
        <f t="shared" si="75"/>
        <v/>
      </c>
    </row>
    <row r="622" spans="2:26" ht="25.5" customHeight="1" x14ac:dyDescent="0.25">
      <c r="B622" s="70" t="str">
        <f t="shared" si="72"/>
        <v/>
      </c>
      <c r="J622" s="56" t="str">
        <f>IF(G622&lt;&gt;"",VLOOKUP(G622,'nhân viên sale'!$A$2:$B$1624,2,0),"")</f>
        <v/>
      </c>
      <c r="L622" s="27" t="str">
        <f t="shared" si="70"/>
        <v/>
      </c>
      <c r="N622" s="46" t="str">
        <f t="shared" si="73"/>
        <v/>
      </c>
      <c r="Q622" s="28" t="str">
        <f t="shared" si="71"/>
        <v/>
      </c>
      <c r="T622" s="30">
        <f t="shared" si="76"/>
        <v>0</v>
      </c>
      <c r="U622" s="30">
        <f t="shared" si="77"/>
        <v>0</v>
      </c>
      <c r="X622" s="67" t="str">
        <f t="shared" si="74"/>
        <v/>
      </c>
      <c r="Y622" s="31"/>
      <c r="Z622" s="30" t="str">
        <f t="shared" si="75"/>
        <v/>
      </c>
    </row>
    <row r="623" spans="2:26" ht="25.5" customHeight="1" x14ac:dyDescent="0.25">
      <c r="B623" s="70" t="str">
        <f t="shared" si="72"/>
        <v/>
      </c>
      <c r="J623" s="56" t="str">
        <f>IF(G623&lt;&gt;"",VLOOKUP(G623,'nhân viên sale'!$A$2:$B$1624,2,0),"")</f>
        <v/>
      </c>
      <c r="L623" s="27" t="str">
        <f t="shared" si="70"/>
        <v/>
      </c>
      <c r="N623" s="46" t="str">
        <f t="shared" si="73"/>
        <v/>
      </c>
      <c r="Q623" s="28" t="str">
        <f t="shared" si="71"/>
        <v/>
      </c>
      <c r="T623" s="30">
        <f t="shared" si="76"/>
        <v>0</v>
      </c>
      <c r="U623" s="30">
        <f t="shared" si="77"/>
        <v>0</v>
      </c>
      <c r="X623" s="67" t="str">
        <f t="shared" si="74"/>
        <v/>
      </c>
      <c r="Y623" s="31"/>
      <c r="Z623" s="30" t="str">
        <f t="shared" si="75"/>
        <v/>
      </c>
    </row>
    <row r="624" spans="2:26" ht="25.5" customHeight="1" x14ac:dyDescent="0.25">
      <c r="B624" s="70" t="str">
        <f t="shared" si="72"/>
        <v/>
      </c>
      <c r="J624" s="56" t="str">
        <f>IF(G624&lt;&gt;"",VLOOKUP(G624,'nhân viên sale'!$A$2:$B$1624,2,0),"")</f>
        <v/>
      </c>
      <c r="L624" s="27" t="str">
        <f t="shared" si="70"/>
        <v/>
      </c>
      <c r="N624" s="46" t="str">
        <f t="shared" si="73"/>
        <v/>
      </c>
      <c r="Q624" s="28" t="str">
        <f t="shared" si="71"/>
        <v/>
      </c>
      <c r="T624" s="30">
        <f t="shared" si="76"/>
        <v>0</v>
      </c>
      <c r="U624" s="30">
        <f t="shared" si="77"/>
        <v>0</v>
      </c>
      <c r="X624" s="67" t="str">
        <f t="shared" si="74"/>
        <v/>
      </c>
      <c r="Y624" s="31"/>
      <c r="Z624" s="30" t="str">
        <f t="shared" si="75"/>
        <v/>
      </c>
    </row>
    <row r="625" spans="2:26" ht="25.5" customHeight="1" x14ac:dyDescent="0.25">
      <c r="B625" s="70" t="str">
        <f t="shared" si="72"/>
        <v/>
      </c>
      <c r="J625" s="56" t="str">
        <f>IF(G625&lt;&gt;"",VLOOKUP(G625,'nhân viên sale'!$A$2:$B$1624,2,0),"")</f>
        <v/>
      </c>
      <c r="L625" s="27" t="str">
        <f t="shared" si="70"/>
        <v/>
      </c>
      <c r="N625" s="46" t="str">
        <f t="shared" si="73"/>
        <v/>
      </c>
      <c r="Q625" s="28" t="str">
        <f t="shared" si="71"/>
        <v/>
      </c>
      <c r="T625" s="30">
        <f t="shared" si="76"/>
        <v>0</v>
      </c>
      <c r="U625" s="30">
        <f t="shared" si="77"/>
        <v>0</v>
      </c>
      <c r="X625" s="67" t="str">
        <f t="shared" si="74"/>
        <v/>
      </c>
      <c r="Y625" s="31"/>
      <c r="Z625" s="30" t="str">
        <f t="shared" si="75"/>
        <v/>
      </c>
    </row>
    <row r="626" spans="2:26" ht="25.5" customHeight="1" x14ac:dyDescent="0.25">
      <c r="B626" s="70" t="str">
        <f t="shared" si="72"/>
        <v/>
      </c>
      <c r="J626" s="56" t="str">
        <f>IF(G626&lt;&gt;"",VLOOKUP(G626,'nhân viên sale'!$A$2:$B$1624,2,0),"")</f>
        <v/>
      </c>
      <c r="L626" s="27" t="str">
        <f t="shared" si="70"/>
        <v/>
      </c>
      <c r="N626" s="46" t="str">
        <f t="shared" si="73"/>
        <v/>
      </c>
      <c r="Q626" s="28" t="str">
        <f t="shared" si="71"/>
        <v/>
      </c>
      <c r="T626" s="30">
        <f t="shared" si="76"/>
        <v>0</v>
      </c>
      <c r="U626" s="30">
        <f t="shared" si="77"/>
        <v>0</v>
      </c>
      <c r="X626" s="67" t="str">
        <f t="shared" si="74"/>
        <v/>
      </c>
      <c r="Y626" s="31"/>
      <c r="Z626" s="30" t="str">
        <f t="shared" si="75"/>
        <v/>
      </c>
    </row>
    <row r="627" spans="2:26" ht="25.5" customHeight="1" x14ac:dyDescent="0.25">
      <c r="B627" s="70" t="str">
        <f t="shared" si="72"/>
        <v/>
      </c>
      <c r="J627" s="56" t="str">
        <f>IF(G627&lt;&gt;"",VLOOKUP(G627,'nhân viên sale'!$A$2:$B$1624,2,0),"")</f>
        <v/>
      </c>
      <c r="L627" s="27" t="str">
        <f t="shared" si="70"/>
        <v/>
      </c>
      <c r="N627" s="46" t="str">
        <f t="shared" si="73"/>
        <v/>
      </c>
      <c r="Q627" s="28" t="str">
        <f t="shared" si="71"/>
        <v/>
      </c>
      <c r="T627" s="30">
        <f t="shared" si="76"/>
        <v>0</v>
      </c>
      <c r="U627" s="30">
        <f t="shared" si="77"/>
        <v>0</v>
      </c>
      <c r="X627" s="67" t="str">
        <f t="shared" si="74"/>
        <v/>
      </c>
      <c r="Y627" s="31"/>
      <c r="Z627" s="30" t="str">
        <f t="shared" si="75"/>
        <v/>
      </c>
    </row>
    <row r="628" spans="2:26" ht="25.5" customHeight="1" x14ac:dyDescent="0.25">
      <c r="B628" s="70" t="str">
        <f t="shared" si="72"/>
        <v/>
      </c>
      <c r="J628" s="56" t="str">
        <f>IF(G628&lt;&gt;"",VLOOKUP(G628,'nhân viên sale'!$A$2:$B$1624,2,0),"")</f>
        <v/>
      </c>
      <c r="L628" s="27" t="str">
        <f t="shared" si="70"/>
        <v/>
      </c>
      <c r="N628" s="46" t="str">
        <f t="shared" si="73"/>
        <v/>
      </c>
      <c r="Q628" s="28" t="str">
        <f t="shared" si="71"/>
        <v/>
      </c>
      <c r="T628" s="30">
        <f t="shared" si="76"/>
        <v>0</v>
      </c>
      <c r="U628" s="30">
        <f t="shared" si="77"/>
        <v>0</v>
      </c>
      <c r="X628" s="67" t="str">
        <f t="shared" si="74"/>
        <v/>
      </c>
      <c r="Y628" s="31"/>
      <c r="Z628" s="30" t="str">
        <f t="shared" si="75"/>
        <v/>
      </c>
    </row>
    <row r="629" spans="2:26" ht="25.5" customHeight="1" x14ac:dyDescent="0.25">
      <c r="B629" s="70" t="str">
        <f t="shared" si="72"/>
        <v/>
      </c>
      <c r="J629" s="56" t="str">
        <f>IF(G629&lt;&gt;"",VLOOKUP(G629,'nhân viên sale'!$A$2:$B$1624,2,0),"")</f>
        <v/>
      </c>
      <c r="L629" s="27" t="str">
        <f t="shared" si="70"/>
        <v/>
      </c>
      <c r="N629" s="46" t="str">
        <f t="shared" si="73"/>
        <v/>
      </c>
      <c r="Q629" s="28" t="str">
        <f t="shared" si="71"/>
        <v/>
      </c>
      <c r="T629" s="30">
        <f t="shared" si="76"/>
        <v>0</v>
      </c>
      <c r="U629" s="30">
        <f t="shared" si="77"/>
        <v>0</v>
      </c>
      <c r="X629" s="67" t="str">
        <f t="shared" si="74"/>
        <v/>
      </c>
      <c r="Y629" s="31"/>
      <c r="Z629" s="30" t="str">
        <f t="shared" si="75"/>
        <v/>
      </c>
    </row>
    <row r="630" spans="2:26" ht="25.5" customHeight="1" x14ac:dyDescent="0.25">
      <c r="B630" s="70" t="str">
        <f t="shared" si="72"/>
        <v/>
      </c>
      <c r="J630" s="56" t="str">
        <f>IF(G630&lt;&gt;"",VLOOKUP(G630,'nhân viên sale'!$A$2:$B$1624,2,0),"")</f>
        <v/>
      </c>
      <c r="L630" s="27" t="str">
        <f t="shared" si="70"/>
        <v/>
      </c>
      <c r="N630" s="46" t="str">
        <f t="shared" si="73"/>
        <v/>
      </c>
      <c r="Q630" s="28" t="str">
        <f t="shared" si="71"/>
        <v/>
      </c>
      <c r="T630" s="30">
        <f t="shared" si="76"/>
        <v>0</v>
      </c>
      <c r="U630" s="30">
        <f t="shared" si="77"/>
        <v>0</v>
      </c>
      <c r="X630" s="67" t="str">
        <f t="shared" si="74"/>
        <v/>
      </c>
      <c r="Y630" s="31"/>
      <c r="Z630" s="30" t="str">
        <f t="shared" si="75"/>
        <v/>
      </c>
    </row>
    <row r="631" spans="2:26" ht="25.5" customHeight="1" x14ac:dyDescent="0.25">
      <c r="B631" s="70" t="str">
        <f t="shared" si="72"/>
        <v/>
      </c>
      <c r="J631" s="56" t="str">
        <f>IF(G631&lt;&gt;"",VLOOKUP(G631,'nhân viên sale'!$A$2:$B$1624,2,0),"")</f>
        <v/>
      </c>
      <c r="L631" s="27" t="str">
        <f t="shared" si="70"/>
        <v/>
      </c>
      <c r="N631" s="46" t="str">
        <f t="shared" si="73"/>
        <v/>
      </c>
      <c r="Q631" s="28" t="str">
        <f t="shared" si="71"/>
        <v/>
      </c>
      <c r="T631" s="30">
        <f t="shared" si="76"/>
        <v>0</v>
      </c>
      <c r="U631" s="30">
        <f t="shared" si="77"/>
        <v>0</v>
      </c>
      <c r="X631" s="67" t="str">
        <f t="shared" si="74"/>
        <v/>
      </c>
      <c r="Y631" s="31"/>
      <c r="Z631" s="30" t="str">
        <f t="shared" si="75"/>
        <v/>
      </c>
    </row>
    <row r="632" spans="2:26" ht="25.5" customHeight="1" x14ac:dyDescent="0.25">
      <c r="B632" s="70" t="str">
        <f t="shared" si="72"/>
        <v/>
      </c>
      <c r="J632" s="56" t="str">
        <f>IF(G632&lt;&gt;"",VLOOKUP(G632,'nhân viên sale'!$A$2:$B$1624,2,0),"")</f>
        <v/>
      </c>
      <c r="L632" s="27" t="str">
        <f t="shared" si="70"/>
        <v/>
      </c>
      <c r="N632" s="46" t="str">
        <f t="shared" si="73"/>
        <v/>
      </c>
      <c r="Q632" s="28" t="str">
        <f t="shared" si="71"/>
        <v/>
      </c>
      <c r="T632" s="30">
        <f t="shared" si="76"/>
        <v>0</v>
      </c>
      <c r="U632" s="30">
        <f t="shared" si="77"/>
        <v>0</v>
      </c>
      <c r="X632" s="67" t="str">
        <f t="shared" si="74"/>
        <v/>
      </c>
      <c r="Y632" s="31"/>
      <c r="Z632" s="30" t="str">
        <f t="shared" si="75"/>
        <v/>
      </c>
    </row>
    <row r="633" spans="2:26" ht="25.5" customHeight="1" x14ac:dyDescent="0.25">
      <c r="B633" s="70" t="str">
        <f t="shared" si="72"/>
        <v/>
      </c>
      <c r="J633" s="56" t="str">
        <f>IF(G633&lt;&gt;"",VLOOKUP(G633,'nhân viên sale'!$A$2:$B$1624,2,0),"")</f>
        <v/>
      </c>
      <c r="L633" s="27" t="str">
        <f t="shared" si="70"/>
        <v/>
      </c>
      <c r="N633" s="46" t="str">
        <f t="shared" si="73"/>
        <v/>
      </c>
      <c r="Q633" s="28" t="str">
        <f t="shared" si="71"/>
        <v/>
      </c>
      <c r="T633" s="30">
        <f t="shared" si="76"/>
        <v>0</v>
      </c>
      <c r="U633" s="30">
        <f t="shared" si="77"/>
        <v>0</v>
      </c>
      <c r="X633" s="67" t="str">
        <f t="shared" si="74"/>
        <v/>
      </c>
      <c r="Y633" s="31"/>
      <c r="Z633" s="30" t="str">
        <f t="shared" si="75"/>
        <v/>
      </c>
    </row>
    <row r="634" spans="2:26" ht="25.5" customHeight="1" x14ac:dyDescent="0.25">
      <c r="B634" s="70" t="str">
        <f t="shared" si="72"/>
        <v/>
      </c>
      <c r="J634" s="56" t="str">
        <f>IF(G634&lt;&gt;"",VLOOKUP(G634,'nhân viên sale'!$A$2:$B$1624,2,0),"")</f>
        <v/>
      </c>
      <c r="L634" s="27" t="str">
        <f t="shared" si="70"/>
        <v/>
      </c>
      <c r="N634" s="46" t="str">
        <f t="shared" si="73"/>
        <v/>
      </c>
      <c r="Q634" s="28" t="str">
        <f t="shared" si="71"/>
        <v/>
      </c>
      <c r="T634" s="30">
        <f t="shared" si="76"/>
        <v>0</v>
      </c>
      <c r="U634" s="30">
        <f t="shared" si="77"/>
        <v>0</v>
      </c>
      <c r="X634" s="67" t="str">
        <f t="shared" si="74"/>
        <v/>
      </c>
      <c r="Y634" s="31"/>
      <c r="Z634" s="30" t="str">
        <f t="shared" si="75"/>
        <v/>
      </c>
    </row>
    <row r="635" spans="2:26" ht="25.5" customHeight="1" x14ac:dyDescent="0.25">
      <c r="B635" s="70" t="str">
        <f t="shared" si="72"/>
        <v/>
      </c>
      <c r="J635" s="56" t="str">
        <f>IF(G635&lt;&gt;"",VLOOKUP(G635,'nhân viên sale'!$A$2:$B$1624,2,0),"")</f>
        <v/>
      </c>
      <c r="L635" s="27" t="str">
        <f t="shared" si="70"/>
        <v/>
      </c>
      <c r="N635" s="46" t="str">
        <f t="shared" si="73"/>
        <v/>
      </c>
      <c r="Q635" s="28" t="str">
        <f t="shared" si="71"/>
        <v/>
      </c>
      <c r="T635" s="30">
        <f t="shared" si="76"/>
        <v>0</v>
      </c>
      <c r="U635" s="30">
        <f t="shared" si="77"/>
        <v>0</v>
      </c>
      <c r="X635" s="67" t="str">
        <f t="shared" si="74"/>
        <v/>
      </c>
      <c r="Y635" s="31"/>
      <c r="Z635" s="30" t="str">
        <f t="shared" si="75"/>
        <v/>
      </c>
    </row>
    <row r="636" spans="2:26" ht="25.5" customHeight="1" x14ac:dyDescent="0.25">
      <c r="B636" s="70" t="str">
        <f t="shared" si="72"/>
        <v/>
      </c>
      <c r="J636" s="56" t="str">
        <f>IF(G636&lt;&gt;"",VLOOKUP(G636,'nhân viên sale'!$A$2:$B$1624,2,0),"")</f>
        <v/>
      </c>
      <c r="L636" s="27" t="str">
        <f t="shared" si="70"/>
        <v/>
      </c>
      <c r="N636" s="46" t="str">
        <f t="shared" si="73"/>
        <v/>
      </c>
      <c r="Q636" s="28" t="str">
        <f t="shared" si="71"/>
        <v/>
      </c>
      <c r="T636" s="30">
        <f t="shared" si="76"/>
        <v>0</v>
      </c>
      <c r="U636" s="30">
        <f t="shared" si="77"/>
        <v>0</v>
      </c>
      <c r="X636" s="67" t="str">
        <f t="shared" si="74"/>
        <v/>
      </c>
      <c r="Y636" s="31"/>
      <c r="Z636" s="30" t="str">
        <f t="shared" si="75"/>
        <v/>
      </c>
    </row>
    <row r="637" spans="2:26" ht="25.5" customHeight="1" x14ac:dyDescent="0.25">
      <c r="B637" s="70" t="str">
        <f t="shared" si="72"/>
        <v/>
      </c>
      <c r="J637" s="56" t="str">
        <f>IF(G637&lt;&gt;"",VLOOKUP(G637,'nhân viên sale'!$A$2:$B$1624,2,0),"")</f>
        <v/>
      </c>
      <c r="L637" s="27" t="str">
        <f t="shared" si="70"/>
        <v/>
      </c>
      <c r="N637" s="46" t="str">
        <f t="shared" si="73"/>
        <v/>
      </c>
      <c r="Q637" s="28" t="str">
        <f t="shared" si="71"/>
        <v/>
      </c>
      <c r="T637" s="30">
        <f t="shared" si="76"/>
        <v>0</v>
      </c>
      <c r="U637" s="30">
        <f t="shared" si="77"/>
        <v>0</v>
      </c>
      <c r="X637" s="67" t="str">
        <f t="shared" si="74"/>
        <v/>
      </c>
      <c r="Y637" s="31"/>
      <c r="Z637" s="30" t="str">
        <f t="shared" si="75"/>
        <v/>
      </c>
    </row>
    <row r="638" spans="2:26" ht="25.5" customHeight="1" x14ac:dyDescent="0.25">
      <c r="B638" s="70" t="str">
        <f t="shared" si="72"/>
        <v/>
      </c>
      <c r="J638" s="56" t="str">
        <f>IF(G638&lt;&gt;"",VLOOKUP(G638,'nhân viên sale'!$A$2:$B$1624,2,0),"")</f>
        <v/>
      </c>
      <c r="L638" s="27" t="str">
        <f t="shared" si="70"/>
        <v/>
      </c>
      <c r="N638" s="46" t="str">
        <f t="shared" si="73"/>
        <v/>
      </c>
      <c r="Q638" s="28" t="str">
        <f t="shared" si="71"/>
        <v/>
      </c>
      <c r="T638" s="30">
        <f t="shared" si="76"/>
        <v>0</v>
      </c>
      <c r="U638" s="30">
        <f t="shared" si="77"/>
        <v>0</v>
      </c>
      <c r="X638" s="67" t="str">
        <f t="shared" si="74"/>
        <v/>
      </c>
      <c r="Y638" s="31"/>
      <c r="Z638" s="30" t="str">
        <f t="shared" si="75"/>
        <v/>
      </c>
    </row>
    <row r="639" spans="2:26" ht="25.5" customHeight="1" x14ac:dyDescent="0.25">
      <c r="B639" s="70" t="str">
        <f t="shared" si="72"/>
        <v/>
      </c>
      <c r="J639" s="56" t="str">
        <f>IF(G639&lt;&gt;"",VLOOKUP(G639,'nhân viên sale'!$A$2:$B$1624,2,0),"")</f>
        <v/>
      </c>
      <c r="L639" s="27" t="str">
        <f t="shared" si="70"/>
        <v/>
      </c>
      <c r="N639" s="46" t="str">
        <f t="shared" si="73"/>
        <v/>
      </c>
      <c r="Q639" s="28" t="str">
        <f t="shared" si="71"/>
        <v/>
      </c>
      <c r="T639" s="30">
        <f t="shared" si="76"/>
        <v>0</v>
      </c>
      <c r="U639" s="30">
        <f t="shared" si="77"/>
        <v>0</v>
      </c>
      <c r="X639" s="67" t="str">
        <f t="shared" si="74"/>
        <v/>
      </c>
      <c r="Y639" s="31"/>
      <c r="Z639" s="30" t="str">
        <f t="shared" si="75"/>
        <v/>
      </c>
    </row>
    <row r="640" spans="2:26" ht="25.5" customHeight="1" x14ac:dyDescent="0.25">
      <c r="B640" s="70" t="str">
        <f t="shared" si="72"/>
        <v/>
      </c>
      <c r="J640" s="56" t="str">
        <f>IF(G640&lt;&gt;"",VLOOKUP(G640,'nhân viên sale'!$A$2:$B$1624,2,0),"")</f>
        <v/>
      </c>
      <c r="L640" s="27" t="str">
        <f t="shared" si="70"/>
        <v/>
      </c>
      <c r="N640" s="46" t="str">
        <f t="shared" si="73"/>
        <v/>
      </c>
      <c r="Q640" s="28" t="str">
        <f t="shared" si="71"/>
        <v/>
      </c>
      <c r="T640" s="30">
        <f t="shared" si="76"/>
        <v>0</v>
      </c>
      <c r="U640" s="30">
        <f t="shared" si="77"/>
        <v>0</v>
      </c>
      <c r="X640" s="67" t="str">
        <f t="shared" si="74"/>
        <v/>
      </c>
      <c r="Y640" s="31"/>
      <c r="Z640" s="30" t="str">
        <f t="shared" si="75"/>
        <v/>
      </c>
    </row>
    <row r="641" spans="2:26" ht="25.5" customHeight="1" x14ac:dyDescent="0.25">
      <c r="B641" s="70" t="str">
        <f t="shared" si="72"/>
        <v/>
      </c>
      <c r="J641" s="56" t="str">
        <f>IF(G641&lt;&gt;"",VLOOKUP(G641,'nhân viên sale'!$A$2:$B$1624,2,0),"")</f>
        <v/>
      </c>
      <c r="L641" s="27" t="str">
        <f t="shared" si="70"/>
        <v/>
      </c>
      <c r="N641" s="46" t="str">
        <f t="shared" si="73"/>
        <v/>
      </c>
      <c r="Q641" s="28" t="str">
        <f t="shared" si="71"/>
        <v/>
      </c>
      <c r="T641" s="30">
        <f t="shared" si="76"/>
        <v>0</v>
      </c>
      <c r="U641" s="30">
        <f t="shared" si="77"/>
        <v>0</v>
      </c>
      <c r="X641" s="67" t="str">
        <f t="shared" si="74"/>
        <v/>
      </c>
      <c r="Y641" s="31"/>
      <c r="Z641" s="30" t="str">
        <f t="shared" si="75"/>
        <v/>
      </c>
    </row>
    <row r="642" spans="2:26" ht="25.5" customHeight="1" x14ac:dyDescent="0.25">
      <c r="B642" s="70" t="str">
        <f t="shared" si="72"/>
        <v/>
      </c>
      <c r="J642" s="56" t="str">
        <f>IF(G642&lt;&gt;"",VLOOKUP(G642,'nhân viên sale'!$A$2:$B$1624,2,0),"")</f>
        <v/>
      </c>
      <c r="L642" s="27" t="str">
        <f t="shared" ref="L642:L705" si="78">IF(K642&lt;&gt;"",VLOOKUP(K642,tenhang,2,0),"")</f>
        <v/>
      </c>
      <c r="N642" s="46" t="str">
        <f t="shared" si="73"/>
        <v/>
      </c>
      <c r="Q642" s="28" t="str">
        <f t="shared" ref="Q642:Q705" si="79">IF(K642&lt;&gt;"",VLOOKUP(K642,tenhang,3,0),"")</f>
        <v/>
      </c>
      <c r="T642" s="30">
        <f t="shared" si="76"/>
        <v>0</v>
      </c>
      <c r="U642" s="30">
        <f t="shared" si="77"/>
        <v>0</v>
      </c>
      <c r="X642" s="67" t="str">
        <f t="shared" si="74"/>
        <v/>
      </c>
      <c r="Y642" s="31"/>
      <c r="Z642" s="30" t="str">
        <f t="shared" si="75"/>
        <v/>
      </c>
    </row>
    <row r="643" spans="2:26" ht="25.5" customHeight="1" x14ac:dyDescent="0.25">
      <c r="B643" s="70" t="str">
        <f t="shared" ref="B643:B706" si="80">IF(I643&lt;&gt;"",IF(LEN(I643)&gt;9,LEFT(I643,10),"sai PO"),"")</f>
        <v/>
      </c>
      <c r="J643" s="56" t="str">
        <f>IF(G643&lt;&gt;"",VLOOKUP(G643,'nhân viên sale'!$A$2:$B$1624,2,0),"")</f>
        <v/>
      </c>
      <c r="L643" s="27" t="str">
        <f t="shared" si="78"/>
        <v/>
      </c>
      <c r="N643" s="46" t="str">
        <f t="shared" ref="N643:N706" si="81">IF(K643&lt;&gt;"","K-C6","")</f>
        <v/>
      </c>
      <c r="Q643" s="28" t="str">
        <f t="shared" si="79"/>
        <v/>
      </c>
      <c r="T643" s="30">
        <f t="shared" si="76"/>
        <v>0</v>
      </c>
      <c r="U643" s="30">
        <f t="shared" si="77"/>
        <v>0</v>
      </c>
      <c r="X643" s="67" t="str">
        <f t="shared" ref="X643:X706" si="82">IF(K643&lt;&gt;"",8,"")</f>
        <v/>
      </c>
      <c r="Y643" s="31"/>
      <c r="Z643" s="30" t="str">
        <f t="shared" ref="Z643:Z706" si="83">IF(K643&lt;&gt;"",ROUND(U643*X643*1%,0),"")</f>
        <v/>
      </c>
    </row>
    <row r="644" spans="2:26" ht="25.5" customHeight="1" x14ac:dyDescent="0.25">
      <c r="B644" s="70" t="str">
        <f t="shared" si="80"/>
        <v/>
      </c>
      <c r="J644" s="56" t="str">
        <f>IF(G644&lt;&gt;"",VLOOKUP(G644,'nhân viên sale'!$A$2:$B$1624,2,0),"")</f>
        <v/>
      </c>
      <c r="L644" s="27" t="str">
        <f t="shared" si="78"/>
        <v/>
      </c>
      <c r="N644" s="46" t="str">
        <f t="shared" si="81"/>
        <v/>
      </c>
      <c r="Q644" s="28" t="str">
        <f t="shared" si="79"/>
        <v/>
      </c>
      <c r="T644" s="30">
        <f t="shared" ref="T644:T707" si="84">IF(K644&lt;&gt;"",VLOOKUP(K644,tenhang,4,0),0)</f>
        <v>0</v>
      </c>
      <c r="U644" s="30">
        <f t="shared" ref="U644:U707" si="85">R644*T644</f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70" t="str">
        <f t="shared" si="80"/>
        <v/>
      </c>
      <c r="J645" s="56" t="str">
        <f>IF(G645&lt;&gt;"",VLOOKUP(G645,'nhân viên sale'!$A$2:$B$1624,2,0),"")</f>
        <v/>
      </c>
      <c r="L645" s="27" t="str">
        <f t="shared" si="78"/>
        <v/>
      </c>
      <c r="N645" s="46" t="str">
        <f t="shared" si="81"/>
        <v/>
      </c>
      <c r="Q645" s="28" t="str">
        <f t="shared" si="79"/>
        <v/>
      </c>
      <c r="T645" s="30">
        <f t="shared" si="84"/>
        <v>0</v>
      </c>
      <c r="U645" s="30">
        <f t="shared" si="85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70" t="str">
        <f t="shared" si="80"/>
        <v/>
      </c>
      <c r="J646" s="56" t="str">
        <f>IF(G646&lt;&gt;"",VLOOKUP(G646,'nhân viên sale'!$A$2:$B$1624,2,0),"")</f>
        <v/>
      </c>
      <c r="L646" s="27" t="str">
        <f t="shared" si="78"/>
        <v/>
      </c>
      <c r="N646" s="46" t="str">
        <f t="shared" si="81"/>
        <v/>
      </c>
      <c r="Q646" s="28" t="str">
        <f t="shared" si="79"/>
        <v/>
      </c>
      <c r="T646" s="30">
        <f t="shared" si="84"/>
        <v>0</v>
      </c>
      <c r="U646" s="30">
        <f t="shared" si="85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70" t="str">
        <f t="shared" si="80"/>
        <v/>
      </c>
      <c r="J647" s="56" t="str">
        <f>IF(G647&lt;&gt;"",VLOOKUP(G647,'nhân viên sale'!$A$2:$B$1624,2,0),"")</f>
        <v/>
      </c>
      <c r="L647" s="27" t="str">
        <f t="shared" si="78"/>
        <v/>
      </c>
      <c r="N647" s="46" t="str">
        <f t="shared" si="81"/>
        <v/>
      </c>
      <c r="Q647" s="28" t="str">
        <f t="shared" si="79"/>
        <v/>
      </c>
      <c r="T647" s="30">
        <f t="shared" si="84"/>
        <v>0</v>
      </c>
      <c r="U647" s="30">
        <f t="shared" si="85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70" t="str">
        <f t="shared" si="80"/>
        <v/>
      </c>
      <c r="J648" s="56" t="str">
        <f>IF(G648&lt;&gt;"",VLOOKUP(G648,'nhân viên sale'!$A$2:$B$1624,2,0),"")</f>
        <v/>
      </c>
      <c r="L648" s="27" t="str">
        <f t="shared" si="78"/>
        <v/>
      </c>
      <c r="N648" s="46" t="str">
        <f t="shared" si="81"/>
        <v/>
      </c>
      <c r="Q648" s="28" t="str">
        <f t="shared" si="79"/>
        <v/>
      </c>
      <c r="T648" s="30">
        <f t="shared" si="84"/>
        <v>0</v>
      </c>
      <c r="U648" s="30">
        <f t="shared" si="85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70" t="str">
        <f t="shared" si="80"/>
        <v/>
      </c>
      <c r="J649" s="56" t="str">
        <f>IF(G649&lt;&gt;"",VLOOKUP(G649,'nhân viên sale'!$A$2:$B$1624,2,0),"")</f>
        <v/>
      </c>
      <c r="L649" s="27" t="str">
        <f t="shared" si="78"/>
        <v/>
      </c>
      <c r="N649" s="46" t="str">
        <f t="shared" si="81"/>
        <v/>
      </c>
      <c r="Q649" s="28" t="str">
        <f t="shared" si="79"/>
        <v/>
      </c>
      <c r="T649" s="30">
        <f t="shared" si="84"/>
        <v>0</v>
      </c>
      <c r="U649" s="30">
        <f t="shared" si="85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70" t="str">
        <f t="shared" si="80"/>
        <v/>
      </c>
      <c r="J650" s="56" t="str">
        <f>IF(G650&lt;&gt;"",VLOOKUP(G650,'nhân viên sale'!$A$2:$B$1624,2,0),"")</f>
        <v/>
      </c>
      <c r="L650" s="27" t="str">
        <f t="shared" si="78"/>
        <v/>
      </c>
      <c r="N650" s="46" t="str">
        <f t="shared" si="81"/>
        <v/>
      </c>
      <c r="Q650" s="28" t="str">
        <f t="shared" si="79"/>
        <v/>
      </c>
      <c r="T650" s="30">
        <f t="shared" si="84"/>
        <v>0</v>
      </c>
      <c r="U650" s="30">
        <f t="shared" si="85"/>
        <v>0</v>
      </c>
      <c r="X650" s="67" t="str">
        <f t="shared" si="82"/>
        <v/>
      </c>
      <c r="Y650" s="31"/>
      <c r="Z650" s="30" t="str">
        <f t="shared" si="83"/>
        <v/>
      </c>
    </row>
    <row r="651" spans="2:26" ht="25.5" customHeight="1" x14ac:dyDescent="0.25">
      <c r="B651" s="70" t="str">
        <f t="shared" si="80"/>
        <v/>
      </c>
      <c r="J651" s="56" t="str">
        <f>IF(G651&lt;&gt;"",VLOOKUP(G651,'nhân viên sale'!$A$2:$B$1624,2,0),"")</f>
        <v/>
      </c>
      <c r="L651" s="27" t="str">
        <f t="shared" si="78"/>
        <v/>
      </c>
      <c r="N651" s="46" t="str">
        <f t="shared" si="81"/>
        <v/>
      </c>
      <c r="Q651" s="28" t="str">
        <f t="shared" si="79"/>
        <v/>
      </c>
      <c r="T651" s="30">
        <f t="shared" si="84"/>
        <v>0</v>
      </c>
      <c r="U651" s="30">
        <f t="shared" si="85"/>
        <v>0</v>
      </c>
      <c r="X651" s="67" t="str">
        <f t="shared" si="82"/>
        <v/>
      </c>
      <c r="Y651" s="31"/>
      <c r="Z651" s="30" t="str">
        <f t="shared" si="83"/>
        <v/>
      </c>
    </row>
    <row r="652" spans="2:26" ht="25.5" customHeight="1" x14ac:dyDescent="0.25">
      <c r="B652" s="70" t="str">
        <f t="shared" si="80"/>
        <v/>
      </c>
      <c r="J652" s="56" t="str">
        <f>IF(G652&lt;&gt;"",VLOOKUP(G652,'nhân viên sale'!$A$2:$B$1624,2,0),"")</f>
        <v/>
      </c>
      <c r="L652" s="27" t="str">
        <f t="shared" si="78"/>
        <v/>
      </c>
      <c r="N652" s="46" t="str">
        <f t="shared" si="81"/>
        <v/>
      </c>
      <c r="Q652" s="28" t="str">
        <f t="shared" si="79"/>
        <v/>
      </c>
      <c r="T652" s="30">
        <f t="shared" si="84"/>
        <v>0</v>
      </c>
      <c r="U652" s="30">
        <f t="shared" si="85"/>
        <v>0</v>
      </c>
      <c r="X652" s="67" t="str">
        <f t="shared" si="82"/>
        <v/>
      </c>
      <c r="Y652" s="31"/>
      <c r="Z652" s="30" t="str">
        <f t="shared" si="83"/>
        <v/>
      </c>
    </row>
    <row r="653" spans="2:26" ht="25.5" customHeight="1" x14ac:dyDescent="0.25">
      <c r="B653" s="70" t="str">
        <f t="shared" si="80"/>
        <v/>
      </c>
      <c r="J653" s="56" t="str">
        <f>IF(G653&lt;&gt;"",VLOOKUP(G653,'nhân viên sale'!$A$2:$B$1624,2,0),"")</f>
        <v/>
      </c>
      <c r="L653" s="27" t="str">
        <f t="shared" si="78"/>
        <v/>
      </c>
      <c r="N653" s="46" t="str">
        <f t="shared" si="81"/>
        <v/>
      </c>
      <c r="Q653" s="28" t="str">
        <f t="shared" si="79"/>
        <v/>
      </c>
      <c r="T653" s="30">
        <f t="shared" si="84"/>
        <v>0</v>
      </c>
      <c r="U653" s="30">
        <f t="shared" si="85"/>
        <v>0</v>
      </c>
      <c r="X653" s="67" t="str">
        <f t="shared" si="82"/>
        <v/>
      </c>
      <c r="Y653" s="31"/>
      <c r="Z653" s="30" t="str">
        <f t="shared" si="83"/>
        <v/>
      </c>
    </row>
    <row r="654" spans="2:26" ht="25.5" customHeight="1" x14ac:dyDescent="0.25">
      <c r="B654" s="70" t="str">
        <f t="shared" si="80"/>
        <v/>
      </c>
      <c r="J654" s="56" t="str">
        <f>IF(G654&lt;&gt;"",VLOOKUP(G654,'nhân viên sale'!$A$2:$B$1624,2,0),"")</f>
        <v/>
      </c>
      <c r="L654" s="27" t="str">
        <f t="shared" si="78"/>
        <v/>
      </c>
      <c r="N654" s="46" t="str">
        <f t="shared" si="81"/>
        <v/>
      </c>
      <c r="Q654" s="28" t="str">
        <f t="shared" si="79"/>
        <v/>
      </c>
      <c r="T654" s="30">
        <f t="shared" si="84"/>
        <v>0</v>
      </c>
      <c r="U654" s="30">
        <f t="shared" si="85"/>
        <v>0</v>
      </c>
      <c r="X654" s="67" t="str">
        <f t="shared" si="82"/>
        <v/>
      </c>
      <c r="Y654" s="31"/>
      <c r="Z654" s="30" t="str">
        <f t="shared" si="83"/>
        <v/>
      </c>
    </row>
    <row r="655" spans="2:26" ht="25.5" customHeight="1" x14ac:dyDescent="0.25">
      <c r="B655" s="70" t="str">
        <f t="shared" si="80"/>
        <v/>
      </c>
      <c r="J655" s="56" t="str">
        <f>IF(G655&lt;&gt;"",VLOOKUP(G655,'nhân viên sale'!$A$2:$B$1624,2,0),"")</f>
        <v/>
      </c>
      <c r="L655" s="27" t="str">
        <f t="shared" si="78"/>
        <v/>
      </c>
      <c r="N655" s="46" t="str">
        <f t="shared" si="81"/>
        <v/>
      </c>
      <c r="Q655" s="28" t="str">
        <f t="shared" si="79"/>
        <v/>
      </c>
      <c r="T655" s="30">
        <f t="shared" si="84"/>
        <v>0</v>
      </c>
      <c r="U655" s="30">
        <f t="shared" si="85"/>
        <v>0</v>
      </c>
      <c r="X655" s="67" t="str">
        <f t="shared" si="82"/>
        <v/>
      </c>
      <c r="Y655" s="31"/>
      <c r="Z655" s="30" t="str">
        <f t="shared" si="83"/>
        <v/>
      </c>
    </row>
    <row r="656" spans="2:26" ht="25.5" customHeight="1" x14ac:dyDescent="0.25">
      <c r="B656" s="70" t="str">
        <f t="shared" si="80"/>
        <v/>
      </c>
      <c r="J656" s="56" t="str">
        <f>IF(G656&lt;&gt;"",VLOOKUP(G656,'nhân viên sale'!$A$2:$B$1624,2,0),"")</f>
        <v/>
      </c>
      <c r="L656" s="27" t="str">
        <f t="shared" si="78"/>
        <v/>
      </c>
      <c r="N656" s="46" t="str">
        <f t="shared" si="81"/>
        <v/>
      </c>
      <c r="Q656" s="28" t="str">
        <f t="shared" si="79"/>
        <v/>
      </c>
      <c r="T656" s="30">
        <f t="shared" si="84"/>
        <v>0</v>
      </c>
      <c r="U656" s="30">
        <f t="shared" si="85"/>
        <v>0</v>
      </c>
      <c r="X656" s="67" t="str">
        <f t="shared" si="82"/>
        <v/>
      </c>
      <c r="Y656" s="31"/>
      <c r="Z656" s="30" t="str">
        <f t="shared" si="83"/>
        <v/>
      </c>
    </row>
    <row r="657" spans="2:26" ht="25.5" customHeight="1" x14ac:dyDescent="0.25">
      <c r="B657" s="70" t="str">
        <f t="shared" si="80"/>
        <v/>
      </c>
      <c r="J657" s="56" t="str">
        <f>IF(G657&lt;&gt;"",VLOOKUP(G657,'nhân viên sale'!$A$2:$B$1624,2,0),"")</f>
        <v/>
      </c>
      <c r="L657" s="27" t="str">
        <f t="shared" si="78"/>
        <v/>
      </c>
      <c r="N657" s="46" t="str">
        <f t="shared" si="81"/>
        <v/>
      </c>
      <c r="Q657" s="28" t="str">
        <f t="shared" si="79"/>
        <v/>
      </c>
      <c r="T657" s="30">
        <f t="shared" si="84"/>
        <v>0</v>
      </c>
      <c r="U657" s="30">
        <f t="shared" si="85"/>
        <v>0</v>
      </c>
      <c r="X657" s="67" t="str">
        <f t="shared" si="82"/>
        <v/>
      </c>
      <c r="Y657" s="31"/>
      <c r="Z657" s="30" t="str">
        <f t="shared" si="83"/>
        <v/>
      </c>
    </row>
    <row r="658" spans="2:26" ht="25.5" customHeight="1" x14ac:dyDescent="0.25">
      <c r="B658" s="70" t="str">
        <f t="shared" si="80"/>
        <v/>
      </c>
      <c r="J658" s="56" t="str">
        <f>IF(G658&lt;&gt;"",VLOOKUP(G658,'nhân viên sale'!$A$2:$B$1624,2,0),"")</f>
        <v/>
      </c>
      <c r="L658" s="27" t="str">
        <f t="shared" si="78"/>
        <v/>
      </c>
      <c r="N658" s="46" t="str">
        <f t="shared" si="81"/>
        <v/>
      </c>
      <c r="Q658" s="28" t="str">
        <f t="shared" si="79"/>
        <v/>
      </c>
      <c r="T658" s="30">
        <f t="shared" si="84"/>
        <v>0</v>
      </c>
      <c r="U658" s="30">
        <f t="shared" si="85"/>
        <v>0</v>
      </c>
      <c r="X658" s="67" t="str">
        <f t="shared" si="82"/>
        <v/>
      </c>
      <c r="Y658" s="31"/>
      <c r="Z658" s="30" t="str">
        <f t="shared" si="83"/>
        <v/>
      </c>
    </row>
    <row r="659" spans="2:26" ht="25.5" customHeight="1" x14ac:dyDescent="0.25">
      <c r="B659" s="70" t="str">
        <f t="shared" si="80"/>
        <v/>
      </c>
      <c r="J659" s="56" t="str">
        <f>IF(G659&lt;&gt;"",VLOOKUP(G659,'nhân viên sale'!$A$2:$B$1624,2,0),"")</f>
        <v/>
      </c>
      <c r="L659" s="27" t="str">
        <f t="shared" si="78"/>
        <v/>
      </c>
      <c r="N659" s="46" t="str">
        <f t="shared" si="81"/>
        <v/>
      </c>
      <c r="Q659" s="28" t="str">
        <f t="shared" si="79"/>
        <v/>
      </c>
      <c r="T659" s="30">
        <f t="shared" si="84"/>
        <v>0</v>
      </c>
      <c r="U659" s="30">
        <f t="shared" si="85"/>
        <v>0</v>
      </c>
      <c r="X659" s="67" t="str">
        <f t="shared" si="82"/>
        <v/>
      </c>
      <c r="Y659" s="31"/>
      <c r="Z659" s="30" t="str">
        <f t="shared" si="83"/>
        <v/>
      </c>
    </row>
    <row r="660" spans="2:26" ht="25.5" customHeight="1" x14ac:dyDescent="0.25">
      <c r="B660" s="70" t="str">
        <f t="shared" si="80"/>
        <v/>
      </c>
      <c r="J660" s="56" t="str">
        <f>IF(G660&lt;&gt;"",VLOOKUP(G660,'nhân viên sale'!$A$2:$B$1624,2,0),"")</f>
        <v/>
      </c>
      <c r="L660" s="27" t="str">
        <f t="shared" si="78"/>
        <v/>
      </c>
      <c r="N660" s="46" t="str">
        <f t="shared" si="81"/>
        <v/>
      </c>
      <c r="Q660" s="28" t="str">
        <f t="shared" si="79"/>
        <v/>
      </c>
      <c r="T660" s="30">
        <f t="shared" si="84"/>
        <v>0</v>
      </c>
      <c r="U660" s="30">
        <f t="shared" si="85"/>
        <v>0</v>
      </c>
      <c r="X660" s="67" t="str">
        <f t="shared" si="82"/>
        <v/>
      </c>
      <c r="Y660" s="31"/>
      <c r="Z660" s="30" t="str">
        <f t="shared" si="83"/>
        <v/>
      </c>
    </row>
    <row r="661" spans="2:26" ht="25.5" customHeight="1" x14ac:dyDescent="0.25">
      <c r="B661" s="70" t="str">
        <f t="shared" si="80"/>
        <v/>
      </c>
      <c r="J661" s="56" t="str">
        <f>IF(G661&lt;&gt;"",VLOOKUP(G661,'nhân viên sale'!$A$2:$B$1624,2,0),"")</f>
        <v/>
      </c>
      <c r="L661" s="27" t="str">
        <f t="shared" si="78"/>
        <v/>
      </c>
      <c r="N661" s="46" t="str">
        <f t="shared" si="81"/>
        <v/>
      </c>
      <c r="Q661" s="28" t="str">
        <f t="shared" si="79"/>
        <v/>
      </c>
      <c r="T661" s="30">
        <f t="shared" si="84"/>
        <v>0</v>
      </c>
      <c r="U661" s="30">
        <f t="shared" si="85"/>
        <v>0</v>
      </c>
      <c r="X661" s="67" t="str">
        <f t="shared" si="82"/>
        <v/>
      </c>
      <c r="Y661" s="31"/>
      <c r="Z661" s="30" t="str">
        <f t="shared" si="83"/>
        <v/>
      </c>
    </row>
    <row r="662" spans="2:26" ht="25.5" customHeight="1" x14ac:dyDescent="0.25">
      <c r="B662" s="70" t="str">
        <f t="shared" si="80"/>
        <v/>
      </c>
      <c r="J662" s="56" t="str">
        <f>IF(G662&lt;&gt;"",VLOOKUP(G662,'nhân viên sale'!$A$2:$B$1624,2,0),"")</f>
        <v/>
      </c>
      <c r="L662" s="27" t="str">
        <f t="shared" si="78"/>
        <v/>
      </c>
      <c r="N662" s="46" t="str">
        <f t="shared" si="81"/>
        <v/>
      </c>
      <c r="Q662" s="28" t="str">
        <f t="shared" si="79"/>
        <v/>
      </c>
      <c r="T662" s="30">
        <f t="shared" si="84"/>
        <v>0</v>
      </c>
      <c r="U662" s="30">
        <f t="shared" si="85"/>
        <v>0</v>
      </c>
      <c r="X662" s="67" t="str">
        <f t="shared" si="82"/>
        <v/>
      </c>
      <c r="Y662" s="31"/>
      <c r="Z662" s="30" t="str">
        <f t="shared" si="83"/>
        <v/>
      </c>
    </row>
    <row r="663" spans="2:26" ht="25.5" customHeight="1" x14ac:dyDescent="0.25">
      <c r="B663" s="70" t="str">
        <f t="shared" si="80"/>
        <v/>
      </c>
      <c r="J663" s="56" t="str">
        <f>IF(G663&lt;&gt;"",VLOOKUP(G663,'nhân viên sale'!$A$2:$B$1624,2,0),"")</f>
        <v/>
      </c>
      <c r="L663" s="27" t="str">
        <f t="shared" si="78"/>
        <v/>
      </c>
      <c r="N663" s="46" t="str">
        <f t="shared" si="81"/>
        <v/>
      </c>
      <c r="Q663" s="28" t="str">
        <f t="shared" si="79"/>
        <v/>
      </c>
      <c r="T663" s="30">
        <f t="shared" si="84"/>
        <v>0</v>
      </c>
      <c r="U663" s="30">
        <f t="shared" si="85"/>
        <v>0</v>
      </c>
      <c r="X663" s="67" t="str">
        <f t="shared" si="82"/>
        <v/>
      </c>
      <c r="Y663" s="31"/>
      <c r="Z663" s="30" t="str">
        <f t="shared" si="83"/>
        <v/>
      </c>
    </row>
    <row r="664" spans="2:26" ht="25.5" customHeight="1" x14ac:dyDescent="0.25">
      <c r="B664" s="70" t="str">
        <f t="shared" si="80"/>
        <v/>
      </c>
      <c r="J664" s="56" t="str">
        <f>IF(G664&lt;&gt;"",VLOOKUP(G664,'nhân viên sale'!$A$2:$B$1624,2,0),"")</f>
        <v/>
      </c>
      <c r="L664" s="27" t="str">
        <f t="shared" si="78"/>
        <v/>
      </c>
      <c r="N664" s="46" t="str">
        <f t="shared" si="81"/>
        <v/>
      </c>
      <c r="Q664" s="28" t="str">
        <f t="shared" si="79"/>
        <v/>
      </c>
      <c r="T664" s="30">
        <f t="shared" si="84"/>
        <v>0</v>
      </c>
      <c r="U664" s="30">
        <f t="shared" si="85"/>
        <v>0</v>
      </c>
      <c r="X664" s="67" t="str">
        <f t="shared" si="82"/>
        <v/>
      </c>
      <c r="Y664" s="31"/>
      <c r="Z664" s="30" t="str">
        <f t="shared" si="83"/>
        <v/>
      </c>
    </row>
    <row r="665" spans="2:26" ht="25.5" customHeight="1" x14ac:dyDescent="0.25">
      <c r="B665" s="70" t="str">
        <f t="shared" si="80"/>
        <v/>
      </c>
      <c r="J665" s="56" t="str">
        <f>IF(G665&lt;&gt;"",VLOOKUP(G665,'nhân viên sale'!$A$2:$B$1624,2,0),"")</f>
        <v/>
      </c>
      <c r="L665" s="27" t="str">
        <f t="shared" si="78"/>
        <v/>
      </c>
      <c r="N665" s="46" t="str">
        <f t="shared" si="81"/>
        <v/>
      </c>
      <c r="Q665" s="28" t="str">
        <f t="shared" si="79"/>
        <v/>
      </c>
      <c r="T665" s="30">
        <f t="shared" si="84"/>
        <v>0</v>
      </c>
      <c r="U665" s="30">
        <f t="shared" si="85"/>
        <v>0</v>
      </c>
      <c r="X665" s="67" t="str">
        <f t="shared" si="82"/>
        <v/>
      </c>
      <c r="Y665" s="31"/>
      <c r="Z665" s="30" t="str">
        <f t="shared" si="83"/>
        <v/>
      </c>
    </row>
    <row r="666" spans="2:26" ht="25.5" customHeight="1" x14ac:dyDescent="0.25">
      <c r="B666" s="70" t="str">
        <f t="shared" si="80"/>
        <v/>
      </c>
      <c r="J666" s="56" t="str">
        <f>IF(G666&lt;&gt;"",VLOOKUP(G666,'nhân viên sale'!$A$2:$B$1624,2,0),"")</f>
        <v/>
      </c>
      <c r="L666" s="27" t="str">
        <f t="shared" si="78"/>
        <v/>
      </c>
      <c r="N666" s="46" t="str">
        <f t="shared" si="81"/>
        <v/>
      </c>
      <c r="Q666" s="28" t="str">
        <f t="shared" si="79"/>
        <v/>
      </c>
      <c r="T666" s="30">
        <f t="shared" si="84"/>
        <v>0</v>
      </c>
      <c r="U666" s="30">
        <f t="shared" si="85"/>
        <v>0</v>
      </c>
      <c r="X666" s="67" t="str">
        <f t="shared" si="82"/>
        <v/>
      </c>
      <c r="Y666" s="31"/>
      <c r="Z666" s="30" t="str">
        <f t="shared" si="83"/>
        <v/>
      </c>
    </row>
    <row r="667" spans="2:26" ht="25.5" customHeight="1" x14ac:dyDescent="0.25">
      <c r="B667" s="70" t="str">
        <f t="shared" si="80"/>
        <v/>
      </c>
      <c r="J667" s="56" t="str">
        <f>IF(G667&lt;&gt;"",VLOOKUP(G667,'nhân viên sale'!$A$2:$B$1624,2,0),"")</f>
        <v/>
      </c>
      <c r="L667" s="27" t="str">
        <f t="shared" si="78"/>
        <v/>
      </c>
      <c r="N667" s="46" t="str">
        <f t="shared" si="81"/>
        <v/>
      </c>
      <c r="Q667" s="28" t="str">
        <f t="shared" si="79"/>
        <v/>
      </c>
      <c r="T667" s="30">
        <f t="shared" si="84"/>
        <v>0</v>
      </c>
      <c r="U667" s="30">
        <f t="shared" si="85"/>
        <v>0</v>
      </c>
      <c r="X667" s="67" t="str">
        <f t="shared" si="82"/>
        <v/>
      </c>
      <c r="Y667" s="31"/>
      <c r="Z667" s="30" t="str">
        <f t="shared" si="83"/>
        <v/>
      </c>
    </row>
    <row r="668" spans="2:26" ht="25.5" customHeight="1" x14ac:dyDescent="0.25">
      <c r="B668" s="70" t="str">
        <f t="shared" si="80"/>
        <v/>
      </c>
      <c r="J668" s="56" t="str">
        <f>IF(G668&lt;&gt;"",VLOOKUP(G668,'nhân viên sale'!$A$2:$B$1624,2,0),"")</f>
        <v/>
      </c>
      <c r="L668" s="27" t="str">
        <f t="shared" si="78"/>
        <v/>
      </c>
      <c r="N668" s="46" t="str">
        <f t="shared" si="81"/>
        <v/>
      </c>
      <c r="Q668" s="28" t="str">
        <f t="shared" si="79"/>
        <v/>
      </c>
      <c r="T668" s="30">
        <f t="shared" si="84"/>
        <v>0</v>
      </c>
      <c r="U668" s="30">
        <f t="shared" si="85"/>
        <v>0</v>
      </c>
      <c r="X668" s="67" t="str">
        <f t="shared" si="82"/>
        <v/>
      </c>
      <c r="Y668" s="31"/>
      <c r="Z668" s="30" t="str">
        <f t="shared" si="83"/>
        <v/>
      </c>
    </row>
    <row r="669" spans="2:26" ht="25.5" customHeight="1" x14ac:dyDescent="0.25">
      <c r="B669" s="70" t="str">
        <f t="shared" si="80"/>
        <v/>
      </c>
      <c r="J669" s="56" t="str">
        <f>IF(G669&lt;&gt;"",VLOOKUP(G669,'nhân viên sale'!$A$2:$B$1624,2,0),"")</f>
        <v/>
      </c>
      <c r="L669" s="27" t="str">
        <f t="shared" si="78"/>
        <v/>
      </c>
      <c r="N669" s="46" t="str">
        <f t="shared" si="81"/>
        <v/>
      </c>
      <c r="Q669" s="28" t="str">
        <f t="shared" si="79"/>
        <v/>
      </c>
      <c r="T669" s="30">
        <f t="shared" si="84"/>
        <v>0</v>
      </c>
      <c r="U669" s="30">
        <f t="shared" si="85"/>
        <v>0</v>
      </c>
      <c r="X669" s="67" t="str">
        <f t="shared" si="82"/>
        <v/>
      </c>
      <c r="Y669" s="31"/>
      <c r="Z669" s="30" t="str">
        <f t="shared" si="83"/>
        <v/>
      </c>
    </row>
    <row r="670" spans="2:26" ht="25.5" customHeight="1" x14ac:dyDescent="0.25">
      <c r="B670" s="70" t="str">
        <f t="shared" si="80"/>
        <v/>
      </c>
      <c r="J670" s="56" t="str">
        <f>IF(G670&lt;&gt;"",VLOOKUP(G670,'nhân viên sale'!$A$2:$B$1624,2,0),"")</f>
        <v/>
      </c>
      <c r="L670" s="27" t="str">
        <f t="shared" si="78"/>
        <v/>
      </c>
      <c r="N670" s="46" t="str">
        <f t="shared" si="81"/>
        <v/>
      </c>
      <c r="Q670" s="28" t="str">
        <f t="shared" si="79"/>
        <v/>
      </c>
      <c r="T670" s="30">
        <f t="shared" si="84"/>
        <v>0</v>
      </c>
      <c r="U670" s="30">
        <f t="shared" si="85"/>
        <v>0</v>
      </c>
      <c r="X670" s="67" t="str">
        <f t="shared" si="82"/>
        <v/>
      </c>
      <c r="Y670" s="31"/>
      <c r="Z670" s="30" t="str">
        <f t="shared" si="83"/>
        <v/>
      </c>
    </row>
    <row r="671" spans="2:26" ht="25.5" customHeight="1" x14ac:dyDescent="0.25">
      <c r="B671" s="70" t="str">
        <f t="shared" si="80"/>
        <v/>
      </c>
      <c r="J671" s="56" t="str">
        <f>IF(G671&lt;&gt;"",VLOOKUP(G671,'nhân viên sale'!$A$2:$B$1624,2,0),"")</f>
        <v/>
      </c>
      <c r="L671" s="27" t="str">
        <f t="shared" si="78"/>
        <v/>
      </c>
      <c r="N671" s="46" t="str">
        <f t="shared" si="81"/>
        <v/>
      </c>
      <c r="Q671" s="28" t="str">
        <f t="shared" si="79"/>
        <v/>
      </c>
      <c r="T671" s="30">
        <f t="shared" si="84"/>
        <v>0</v>
      </c>
      <c r="U671" s="30">
        <f t="shared" si="85"/>
        <v>0</v>
      </c>
      <c r="X671" s="67" t="str">
        <f t="shared" si="82"/>
        <v/>
      </c>
      <c r="Y671" s="31"/>
      <c r="Z671" s="30" t="str">
        <f t="shared" si="83"/>
        <v/>
      </c>
    </row>
    <row r="672" spans="2:26" ht="25.5" customHeight="1" x14ac:dyDescent="0.25">
      <c r="B672" s="70" t="str">
        <f t="shared" si="80"/>
        <v/>
      </c>
      <c r="J672" s="56" t="str">
        <f>IF(G672&lt;&gt;"",VLOOKUP(G672,'nhân viên sale'!$A$2:$B$1624,2,0),"")</f>
        <v/>
      </c>
      <c r="L672" s="27" t="str">
        <f t="shared" si="78"/>
        <v/>
      </c>
      <c r="N672" s="46" t="str">
        <f t="shared" si="81"/>
        <v/>
      </c>
      <c r="Q672" s="28" t="str">
        <f t="shared" si="79"/>
        <v/>
      </c>
      <c r="T672" s="30">
        <f t="shared" si="84"/>
        <v>0</v>
      </c>
      <c r="U672" s="30">
        <f t="shared" si="85"/>
        <v>0</v>
      </c>
      <c r="X672" s="67" t="str">
        <f t="shared" si="82"/>
        <v/>
      </c>
      <c r="Y672" s="31"/>
      <c r="Z672" s="30" t="str">
        <f t="shared" si="83"/>
        <v/>
      </c>
    </row>
    <row r="673" spans="2:26" ht="25.5" customHeight="1" x14ac:dyDescent="0.25">
      <c r="B673" s="70" t="str">
        <f t="shared" si="80"/>
        <v/>
      </c>
      <c r="J673" s="56" t="str">
        <f>IF(G673&lt;&gt;"",VLOOKUP(G673,'nhân viên sale'!$A$2:$B$1624,2,0),"")</f>
        <v/>
      </c>
      <c r="L673" s="27" t="str">
        <f t="shared" si="78"/>
        <v/>
      </c>
      <c r="N673" s="46" t="str">
        <f t="shared" si="81"/>
        <v/>
      </c>
      <c r="Q673" s="28" t="str">
        <f t="shared" si="79"/>
        <v/>
      </c>
      <c r="T673" s="30">
        <f t="shared" si="84"/>
        <v>0</v>
      </c>
      <c r="U673" s="30">
        <f t="shared" si="85"/>
        <v>0</v>
      </c>
      <c r="X673" s="67" t="str">
        <f t="shared" si="82"/>
        <v/>
      </c>
      <c r="Y673" s="31"/>
      <c r="Z673" s="30" t="str">
        <f t="shared" si="83"/>
        <v/>
      </c>
    </row>
    <row r="674" spans="2:26" ht="25.5" customHeight="1" x14ac:dyDescent="0.25">
      <c r="B674" s="70" t="str">
        <f t="shared" si="80"/>
        <v/>
      </c>
      <c r="J674" s="56" t="str">
        <f>IF(G674&lt;&gt;"",VLOOKUP(G674,'nhân viên sale'!$A$2:$B$1624,2,0),"")</f>
        <v/>
      </c>
      <c r="L674" s="27" t="str">
        <f t="shared" si="78"/>
        <v/>
      </c>
      <c r="N674" s="46" t="str">
        <f t="shared" si="81"/>
        <v/>
      </c>
      <c r="Q674" s="28" t="str">
        <f t="shared" si="79"/>
        <v/>
      </c>
      <c r="T674" s="30">
        <f t="shared" si="84"/>
        <v>0</v>
      </c>
      <c r="U674" s="30">
        <f t="shared" si="85"/>
        <v>0</v>
      </c>
      <c r="X674" s="67" t="str">
        <f t="shared" si="82"/>
        <v/>
      </c>
      <c r="Y674" s="31"/>
      <c r="Z674" s="30" t="str">
        <f t="shared" si="83"/>
        <v/>
      </c>
    </row>
    <row r="675" spans="2:26" ht="25.5" customHeight="1" x14ac:dyDescent="0.25">
      <c r="B675" s="70" t="str">
        <f t="shared" si="80"/>
        <v/>
      </c>
      <c r="J675" s="56" t="str">
        <f>IF(G675&lt;&gt;"",VLOOKUP(G675,'nhân viên sale'!$A$2:$B$1624,2,0),"")</f>
        <v/>
      </c>
      <c r="L675" s="27" t="str">
        <f t="shared" si="78"/>
        <v/>
      </c>
      <c r="N675" s="46" t="str">
        <f t="shared" si="81"/>
        <v/>
      </c>
      <c r="Q675" s="28" t="str">
        <f t="shared" si="79"/>
        <v/>
      </c>
      <c r="T675" s="30">
        <f t="shared" si="84"/>
        <v>0</v>
      </c>
      <c r="U675" s="30">
        <f t="shared" si="85"/>
        <v>0</v>
      </c>
      <c r="X675" s="67" t="str">
        <f t="shared" si="82"/>
        <v/>
      </c>
      <c r="Y675" s="31"/>
      <c r="Z675" s="30" t="str">
        <f t="shared" si="83"/>
        <v/>
      </c>
    </row>
    <row r="676" spans="2:26" ht="25.5" customHeight="1" x14ac:dyDescent="0.25">
      <c r="B676" s="70" t="str">
        <f t="shared" si="80"/>
        <v/>
      </c>
      <c r="J676" s="56" t="str">
        <f>IF(G676&lt;&gt;"",VLOOKUP(G676,'nhân viên sale'!$A$2:$B$1624,2,0),"")</f>
        <v/>
      </c>
      <c r="L676" s="27" t="str">
        <f t="shared" si="78"/>
        <v/>
      </c>
      <c r="N676" s="46" t="str">
        <f t="shared" si="81"/>
        <v/>
      </c>
      <c r="Q676" s="28" t="str">
        <f t="shared" si="79"/>
        <v/>
      </c>
      <c r="T676" s="30">
        <f t="shared" si="84"/>
        <v>0</v>
      </c>
      <c r="U676" s="30">
        <f t="shared" si="85"/>
        <v>0</v>
      </c>
      <c r="X676" s="67" t="str">
        <f t="shared" si="82"/>
        <v/>
      </c>
      <c r="Y676" s="31"/>
      <c r="Z676" s="30" t="str">
        <f t="shared" si="83"/>
        <v/>
      </c>
    </row>
    <row r="677" spans="2:26" ht="25.5" customHeight="1" x14ac:dyDescent="0.25">
      <c r="B677" s="70" t="str">
        <f t="shared" si="80"/>
        <v/>
      </c>
      <c r="J677" s="56" t="str">
        <f>IF(G677&lt;&gt;"",VLOOKUP(G677,'nhân viên sale'!$A$2:$B$1624,2,0),"")</f>
        <v/>
      </c>
      <c r="L677" s="27" t="str">
        <f t="shared" si="78"/>
        <v/>
      </c>
      <c r="N677" s="46" t="str">
        <f t="shared" si="81"/>
        <v/>
      </c>
      <c r="Q677" s="28" t="str">
        <f t="shared" si="79"/>
        <v/>
      </c>
      <c r="T677" s="30">
        <f t="shared" si="84"/>
        <v>0</v>
      </c>
      <c r="U677" s="30">
        <f t="shared" si="85"/>
        <v>0</v>
      </c>
      <c r="X677" s="67" t="str">
        <f t="shared" si="82"/>
        <v/>
      </c>
      <c r="Y677" s="31"/>
      <c r="Z677" s="30" t="str">
        <f t="shared" si="83"/>
        <v/>
      </c>
    </row>
    <row r="678" spans="2:26" ht="25.5" customHeight="1" x14ac:dyDescent="0.25">
      <c r="B678" s="70" t="str">
        <f t="shared" si="80"/>
        <v/>
      </c>
      <c r="J678" s="56" t="str">
        <f>IF(G678&lt;&gt;"",VLOOKUP(G678,'nhân viên sale'!$A$2:$B$1624,2,0),"")</f>
        <v/>
      </c>
      <c r="L678" s="27" t="str">
        <f t="shared" si="78"/>
        <v/>
      </c>
      <c r="N678" s="46" t="str">
        <f t="shared" si="81"/>
        <v/>
      </c>
      <c r="Q678" s="28" t="str">
        <f t="shared" si="79"/>
        <v/>
      </c>
      <c r="T678" s="30">
        <f t="shared" si="84"/>
        <v>0</v>
      </c>
      <c r="U678" s="30">
        <f t="shared" si="85"/>
        <v>0</v>
      </c>
      <c r="X678" s="67" t="str">
        <f t="shared" si="82"/>
        <v/>
      </c>
      <c r="Y678" s="31"/>
      <c r="Z678" s="30" t="str">
        <f t="shared" si="83"/>
        <v/>
      </c>
    </row>
    <row r="679" spans="2:26" ht="25.5" customHeight="1" x14ac:dyDescent="0.25">
      <c r="B679" s="70" t="str">
        <f t="shared" si="80"/>
        <v/>
      </c>
      <c r="J679" s="56" t="str">
        <f>IF(G679&lt;&gt;"",VLOOKUP(G679,'nhân viên sale'!$A$2:$B$1624,2,0),"")</f>
        <v/>
      </c>
      <c r="L679" s="27" t="str">
        <f t="shared" si="78"/>
        <v/>
      </c>
      <c r="N679" s="46" t="str">
        <f t="shared" si="81"/>
        <v/>
      </c>
      <c r="Q679" s="28" t="str">
        <f t="shared" si="79"/>
        <v/>
      </c>
      <c r="T679" s="30">
        <f t="shared" si="84"/>
        <v>0</v>
      </c>
      <c r="U679" s="30">
        <f t="shared" si="85"/>
        <v>0</v>
      </c>
      <c r="X679" s="67" t="str">
        <f t="shared" si="82"/>
        <v/>
      </c>
      <c r="Y679" s="31"/>
      <c r="Z679" s="30" t="str">
        <f t="shared" si="83"/>
        <v/>
      </c>
    </row>
    <row r="680" spans="2:26" ht="25.5" customHeight="1" x14ac:dyDescent="0.25">
      <c r="B680" s="70" t="str">
        <f t="shared" si="80"/>
        <v/>
      </c>
      <c r="J680" s="56" t="str">
        <f>IF(G680&lt;&gt;"",VLOOKUP(G680,'nhân viên sale'!$A$2:$B$1624,2,0),"")</f>
        <v/>
      </c>
      <c r="L680" s="27" t="str">
        <f t="shared" si="78"/>
        <v/>
      </c>
      <c r="N680" s="46" t="str">
        <f t="shared" si="81"/>
        <v/>
      </c>
      <c r="Q680" s="28" t="str">
        <f t="shared" si="79"/>
        <v/>
      </c>
      <c r="T680" s="30">
        <f t="shared" si="84"/>
        <v>0</v>
      </c>
      <c r="U680" s="30">
        <f t="shared" si="85"/>
        <v>0</v>
      </c>
      <c r="X680" s="67" t="str">
        <f t="shared" si="82"/>
        <v/>
      </c>
      <c r="Y680" s="31"/>
      <c r="Z680" s="30" t="str">
        <f t="shared" si="83"/>
        <v/>
      </c>
    </row>
    <row r="681" spans="2:26" ht="25.5" customHeight="1" x14ac:dyDescent="0.25">
      <c r="B681" s="70" t="str">
        <f t="shared" si="80"/>
        <v/>
      </c>
      <c r="J681" s="56" t="str">
        <f>IF(G681&lt;&gt;"",VLOOKUP(G681,'nhân viên sale'!$A$2:$B$1624,2,0),"")</f>
        <v/>
      </c>
      <c r="L681" s="27" t="str">
        <f t="shared" si="78"/>
        <v/>
      </c>
      <c r="N681" s="46" t="str">
        <f t="shared" si="81"/>
        <v/>
      </c>
      <c r="Q681" s="28" t="str">
        <f t="shared" si="79"/>
        <v/>
      </c>
      <c r="T681" s="30">
        <f t="shared" si="84"/>
        <v>0</v>
      </c>
      <c r="U681" s="30">
        <f t="shared" si="85"/>
        <v>0</v>
      </c>
      <c r="X681" s="67" t="str">
        <f t="shared" si="82"/>
        <v/>
      </c>
      <c r="Y681" s="31"/>
      <c r="Z681" s="30" t="str">
        <f t="shared" si="83"/>
        <v/>
      </c>
    </row>
    <row r="682" spans="2:26" ht="25.5" customHeight="1" x14ac:dyDescent="0.25">
      <c r="B682" s="70" t="str">
        <f t="shared" si="80"/>
        <v/>
      </c>
      <c r="J682" s="56" t="str">
        <f>IF(G682&lt;&gt;"",VLOOKUP(G682,'nhân viên sale'!$A$2:$B$1624,2,0),"")</f>
        <v/>
      </c>
      <c r="L682" s="27" t="str">
        <f t="shared" si="78"/>
        <v/>
      </c>
      <c r="N682" s="46" t="str">
        <f t="shared" si="81"/>
        <v/>
      </c>
      <c r="Q682" s="28" t="str">
        <f t="shared" si="79"/>
        <v/>
      </c>
      <c r="T682" s="30">
        <f t="shared" si="84"/>
        <v>0</v>
      </c>
      <c r="U682" s="30">
        <f t="shared" si="85"/>
        <v>0</v>
      </c>
      <c r="X682" s="67" t="str">
        <f t="shared" si="82"/>
        <v/>
      </c>
      <c r="Y682" s="31"/>
      <c r="Z682" s="30" t="str">
        <f t="shared" si="83"/>
        <v/>
      </c>
    </row>
    <row r="683" spans="2:26" ht="25.5" customHeight="1" x14ac:dyDescent="0.25">
      <c r="B683" s="70" t="str">
        <f t="shared" si="80"/>
        <v/>
      </c>
      <c r="J683" s="56" t="str">
        <f>IF(G683&lt;&gt;"",VLOOKUP(G683,'nhân viên sale'!$A$2:$B$1624,2,0),"")</f>
        <v/>
      </c>
      <c r="L683" s="27" t="str">
        <f t="shared" si="78"/>
        <v/>
      </c>
      <c r="N683" s="46" t="str">
        <f t="shared" si="81"/>
        <v/>
      </c>
      <c r="Q683" s="28" t="str">
        <f t="shared" si="79"/>
        <v/>
      </c>
      <c r="T683" s="30">
        <f t="shared" si="84"/>
        <v>0</v>
      </c>
      <c r="U683" s="30">
        <f t="shared" si="85"/>
        <v>0</v>
      </c>
      <c r="X683" s="67" t="str">
        <f t="shared" si="82"/>
        <v/>
      </c>
      <c r="Y683" s="31"/>
      <c r="Z683" s="30" t="str">
        <f t="shared" si="83"/>
        <v/>
      </c>
    </row>
    <row r="684" spans="2:26" ht="25.5" customHeight="1" x14ac:dyDescent="0.25">
      <c r="B684" s="70" t="str">
        <f t="shared" si="80"/>
        <v/>
      </c>
      <c r="J684" s="56" t="str">
        <f>IF(G684&lt;&gt;"",VLOOKUP(G684,'nhân viên sale'!$A$2:$B$1624,2,0),"")</f>
        <v/>
      </c>
      <c r="L684" s="27" t="str">
        <f t="shared" si="78"/>
        <v/>
      </c>
      <c r="N684" s="46" t="str">
        <f t="shared" si="81"/>
        <v/>
      </c>
      <c r="Q684" s="28" t="str">
        <f t="shared" si="79"/>
        <v/>
      </c>
      <c r="T684" s="30">
        <f t="shared" si="84"/>
        <v>0</v>
      </c>
      <c r="U684" s="30">
        <f t="shared" si="85"/>
        <v>0</v>
      </c>
      <c r="X684" s="67" t="str">
        <f t="shared" si="82"/>
        <v/>
      </c>
      <c r="Y684" s="31"/>
      <c r="Z684" s="30" t="str">
        <f t="shared" si="83"/>
        <v/>
      </c>
    </row>
    <row r="685" spans="2:26" ht="25.5" customHeight="1" x14ac:dyDescent="0.25">
      <c r="B685" s="70" t="str">
        <f t="shared" si="80"/>
        <v/>
      </c>
      <c r="J685" s="56" t="str">
        <f>IF(G685&lt;&gt;"",VLOOKUP(G685,'nhân viên sale'!$A$2:$B$1624,2,0),"")</f>
        <v/>
      </c>
      <c r="L685" s="27" t="str">
        <f t="shared" si="78"/>
        <v/>
      </c>
      <c r="N685" s="46" t="str">
        <f t="shared" si="81"/>
        <v/>
      </c>
      <c r="Q685" s="28" t="str">
        <f t="shared" si="79"/>
        <v/>
      </c>
      <c r="T685" s="30">
        <f t="shared" si="84"/>
        <v>0</v>
      </c>
      <c r="U685" s="30">
        <f t="shared" si="85"/>
        <v>0</v>
      </c>
      <c r="X685" s="67" t="str">
        <f t="shared" si="82"/>
        <v/>
      </c>
      <c r="Y685" s="31"/>
      <c r="Z685" s="30" t="str">
        <f t="shared" si="83"/>
        <v/>
      </c>
    </row>
    <row r="686" spans="2:26" ht="25.5" customHeight="1" x14ac:dyDescent="0.25">
      <c r="B686" s="70" t="str">
        <f t="shared" si="80"/>
        <v/>
      </c>
      <c r="J686" s="56" t="str">
        <f>IF(G686&lt;&gt;"",VLOOKUP(G686,'nhân viên sale'!$A$2:$B$1624,2,0),"")</f>
        <v/>
      </c>
      <c r="L686" s="27" t="str">
        <f t="shared" si="78"/>
        <v/>
      </c>
      <c r="N686" s="46" t="str">
        <f t="shared" si="81"/>
        <v/>
      </c>
      <c r="Q686" s="28" t="str">
        <f t="shared" si="79"/>
        <v/>
      </c>
      <c r="T686" s="30">
        <f t="shared" si="84"/>
        <v>0</v>
      </c>
      <c r="U686" s="30">
        <f t="shared" si="85"/>
        <v>0</v>
      </c>
      <c r="X686" s="67" t="str">
        <f t="shared" si="82"/>
        <v/>
      </c>
      <c r="Y686" s="31"/>
      <c r="Z686" s="30" t="str">
        <f t="shared" si="83"/>
        <v/>
      </c>
    </row>
    <row r="687" spans="2:26" ht="25.5" customHeight="1" x14ac:dyDescent="0.25">
      <c r="B687" s="70" t="str">
        <f t="shared" si="80"/>
        <v/>
      </c>
      <c r="J687" s="56" t="str">
        <f>IF(G687&lt;&gt;"",VLOOKUP(G687,'nhân viên sale'!$A$2:$B$1624,2,0),"")</f>
        <v/>
      </c>
      <c r="L687" s="27" t="str">
        <f t="shared" si="78"/>
        <v/>
      </c>
      <c r="N687" s="46" t="str">
        <f t="shared" si="81"/>
        <v/>
      </c>
      <c r="Q687" s="28" t="str">
        <f t="shared" si="79"/>
        <v/>
      </c>
      <c r="T687" s="30">
        <f t="shared" si="84"/>
        <v>0</v>
      </c>
      <c r="U687" s="30">
        <f t="shared" si="85"/>
        <v>0</v>
      </c>
      <c r="X687" s="67" t="str">
        <f t="shared" si="82"/>
        <v/>
      </c>
      <c r="Y687" s="31"/>
      <c r="Z687" s="30" t="str">
        <f t="shared" si="83"/>
        <v/>
      </c>
    </row>
    <row r="688" spans="2:26" ht="25.5" customHeight="1" x14ac:dyDescent="0.25">
      <c r="B688" s="70" t="str">
        <f t="shared" si="80"/>
        <v/>
      </c>
      <c r="J688" s="56" t="str">
        <f>IF(G688&lt;&gt;"",VLOOKUP(G688,'nhân viên sale'!$A$2:$B$1624,2,0),"")</f>
        <v/>
      </c>
      <c r="L688" s="27" t="str">
        <f t="shared" si="78"/>
        <v/>
      </c>
      <c r="N688" s="46" t="str">
        <f t="shared" si="81"/>
        <v/>
      </c>
      <c r="Q688" s="28" t="str">
        <f t="shared" si="79"/>
        <v/>
      </c>
      <c r="T688" s="30">
        <f t="shared" si="84"/>
        <v>0</v>
      </c>
      <c r="U688" s="30">
        <f t="shared" si="85"/>
        <v>0</v>
      </c>
      <c r="X688" s="67" t="str">
        <f t="shared" si="82"/>
        <v/>
      </c>
      <c r="Y688" s="31"/>
      <c r="Z688" s="30" t="str">
        <f t="shared" si="83"/>
        <v/>
      </c>
    </row>
    <row r="689" spans="2:26" ht="25.5" customHeight="1" x14ac:dyDescent="0.25">
      <c r="B689" s="70" t="str">
        <f t="shared" si="80"/>
        <v/>
      </c>
      <c r="J689" s="56" t="str">
        <f>IF(G689&lt;&gt;"",VLOOKUP(G689,'nhân viên sale'!$A$2:$B$1624,2,0),"")</f>
        <v/>
      </c>
      <c r="L689" s="27" t="str">
        <f t="shared" si="78"/>
        <v/>
      </c>
      <c r="N689" s="46" t="str">
        <f t="shared" si="81"/>
        <v/>
      </c>
      <c r="Q689" s="28" t="str">
        <f t="shared" si="79"/>
        <v/>
      </c>
      <c r="T689" s="30">
        <f t="shared" si="84"/>
        <v>0</v>
      </c>
      <c r="U689" s="30">
        <f t="shared" si="85"/>
        <v>0</v>
      </c>
      <c r="X689" s="67" t="str">
        <f t="shared" si="82"/>
        <v/>
      </c>
      <c r="Y689" s="31"/>
      <c r="Z689" s="30" t="str">
        <f t="shared" si="83"/>
        <v/>
      </c>
    </row>
    <row r="690" spans="2:26" ht="25.5" customHeight="1" x14ac:dyDescent="0.25">
      <c r="B690" s="70" t="str">
        <f t="shared" si="80"/>
        <v/>
      </c>
      <c r="J690" s="56" t="str">
        <f>IF(G690&lt;&gt;"",VLOOKUP(G690,'nhân viên sale'!$A$2:$B$1624,2,0),"")</f>
        <v/>
      </c>
      <c r="L690" s="27" t="str">
        <f t="shared" si="78"/>
        <v/>
      </c>
      <c r="N690" s="46" t="str">
        <f t="shared" si="81"/>
        <v/>
      </c>
      <c r="Q690" s="28" t="str">
        <f t="shared" si="79"/>
        <v/>
      </c>
      <c r="T690" s="30">
        <f t="shared" si="84"/>
        <v>0</v>
      </c>
      <c r="U690" s="30">
        <f t="shared" si="85"/>
        <v>0</v>
      </c>
      <c r="X690" s="67" t="str">
        <f t="shared" si="82"/>
        <v/>
      </c>
      <c r="Y690" s="31"/>
      <c r="Z690" s="30" t="str">
        <f t="shared" si="83"/>
        <v/>
      </c>
    </row>
    <row r="691" spans="2:26" ht="25.5" customHeight="1" x14ac:dyDescent="0.25">
      <c r="B691" s="70" t="str">
        <f t="shared" si="80"/>
        <v/>
      </c>
      <c r="J691" s="56" t="str">
        <f>IF(G691&lt;&gt;"",VLOOKUP(G691,'nhân viên sale'!$A$2:$B$1624,2,0),"")</f>
        <v/>
      </c>
      <c r="L691" s="27" t="str">
        <f t="shared" si="78"/>
        <v/>
      </c>
      <c r="N691" s="46" t="str">
        <f t="shared" si="81"/>
        <v/>
      </c>
      <c r="Q691" s="28" t="str">
        <f t="shared" si="79"/>
        <v/>
      </c>
      <c r="T691" s="30">
        <f t="shared" si="84"/>
        <v>0</v>
      </c>
      <c r="U691" s="30">
        <f t="shared" si="85"/>
        <v>0</v>
      </c>
      <c r="X691" s="67" t="str">
        <f t="shared" si="82"/>
        <v/>
      </c>
      <c r="Y691" s="31"/>
      <c r="Z691" s="30" t="str">
        <f t="shared" si="83"/>
        <v/>
      </c>
    </row>
    <row r="692" spans="2:26" ht="25.5" customHeight="1" x14ac:dyDescent="0.25">
      <c r="B692" s="70" t="str">
        <f t="shared" si="80"/>
        <v/>
      </c>
      <c r="J692" s="56" t="str">
        <f>IF(G692&lt;&gt;"",VLOOKUP(G692,'nhân viên sale'!$A$2:$B$1624,2,0),"")</f>
        <v/>
      </c>
      <c r="L692" s="27" t="str">
        <f t="shared" si="78"/>
        <v/>
      </c>
      <c r="N692" s="46" t="str">
        <f t="shared" si="81"/>
        <v/>
      </c>
      <c r="Q692" s="28" t="str">
        <f t="shared" si="79"/>
        <v/>
      </c>
      <c r="T692" s="30">
        <f t="shared" si="84"/>
        <v>0</v>
      </c>
      <c r="U692" s="30">
        <f t="shared" si="85"/>
        <v>0</v>
      </c>
      <c r="X692" s="67" t="str">
        <f t="shared" si="82"/>
        <v/>
      </c>
      <c r="Y692" s="31"/>
      <c r="Z692" s="30" t="str">
        <f t="shared" si="83"/>
        <v/>
      </c>
    </row>
    <row r="693" spans="2:26" ht="25.5" customHeight="1" x14ac:dyDescent="0.25">
      <c r="B693" s="70" t="str">
        <f t="shared" si="80"/>
        <v/>
      </c>
      <c r="J693" s="56" t="str">
        <f>IF(G693&lt;&gt;"",VLOOKUP(G693,'nhân viên sale'!$A$2:$B$1624,2,0),"")</f>
        <v/>
      </c>
      <c r="L693" s="27" t="str">
        <f t="shared" si="78"/>
        <v/>
      </c>
      <c r="N693" s="46" t="str">
        <f t="shared" si="81"/>
        <v/>
      </c>
      <c r="Q693" s="28" t="str">
        <f t="shared" si="79"/>
        <v/>
      </c>
      <c r="T693" s="30">
        <f t="shared" si="84"/>
        <v>0</v>
      </c>
      <c r="U693" s="30">
        <f t="shared" si="85"/>
        <v>0</v>
      </c>
      <c r="X693" s="67" t="str">
        <f t="shared" si="82"/>
        <v/>
      </c>
      <c r="Y693" s="31"/>
      <c r="Z693" s="30" t="str">
        <f t="shared" si="83"/>
        <v/>
      </c>
    </row>
    <row r="694" spans="2:26" ht="25.5" customHeight="1" x14ac:dyDescent="0.25">
      <c r="B694" s="70" t="str">
        <f t="shared" si="80"/>
        <v/>
      </c>
      <c r="J694" s="56" t="str">
        <f>IF(G694&lt;&gt;"",VLOOKUP(G694,'nhân viên sale'!$A$2:$B$1624,2,0),"")</f>
        <v/>
      </c>
      <c r="L694" s="27" t="str">
        <f t="shared" si="78"/>
        <v/>
      </c>
      <c r="N694" s="46" t="str">
        <f t="shared" si="81"/>
        <v/>
      </c>
      <c r="Q694" s="28" t="str">
        <f t="shared" si="79"/>
        <v/>
      </c>
      <c r="T694" s="30">
        <f t="shared" si="84"/>
        <v>0</v>
      </c>
      <c r="U694" s="30">
        <f t="shared" si="85"/>
        <v>0</v>
      </c>
      <c r="X694" s="67" t="str">
        <f t="shared" si="82"/>
        <v/>
      </c>
      <c r="Y694" s="31"/>
      <c r="Z694" s="30" t="str">
        <f t="shared" si="83"/>
        <v/>
      </c>
    </row>
    <row r="695" spans="2:26" ht="25.5" customHeight="1" x14ac:dyDescent="0.25">
      <c r="B695" s="70" t="str">
        <f t="shared" si="80"/>
        <v/>
      </c>
      <c r="J695" s="56" t="str">
        <f>IF(G695&lt;&gt;"",VLOOKUP(G695,'nhân viên sale'!$A$2:$B$1624,2,0),"")</f>
        <v/>
      </c>
      <c r="L695" s="27" t="str">
        <f t="shared" si="78"/>
        <v/>
      </c>
      <c r="N695" s="46" t="str">
        <f t="shared" si="81"/>
        <v/>
      </c>
      <c r="Q695" s="28" t="str">
        <f t="shared" si="79"/>
        <v/>
      </c>
      <c r="T695" s="30">
        <f t="shared" si="84"/>
        <v>0</v>
      </c>
      <c r="U695" s="30">
        <f t="shared" si="85"/>
        <v>0</v>
      </c>
      <c r="X695" s="67" t="str">
        <f t="shared" si="82"/>
        <v/>
      </c>
      <c r="Y695" s="31"/>
      <c r="Z695" s="30" t="str">
        <f t="shared" si="83"/>
        <v/>
      </c>
    </row>
    <row r="696" spans="2:26" ht="25.5" customHeight="1" x14ac:dyDescent="0.25">
      <c r="B696" s="70" t="str">
        <f t="shared" si="80"/>
        <v/>
      </c>
      <c r="J696" s="56" t="str">
        <f>IF(G696&lt;&gt;"",VLOOKUP(G696,'nhân viên sale'!$A$2:$B$1624,2,0),"")</f>
        <v/>
      </c>
      <c r="L696" s="27" t="str">
        <f t="shared" si="78"/>
        <v/>
      </c>
      <c r="N696" s="46" t="str">
        <f t="shared" si="81"/>
        <v/>
      </c>
      <c r="Q696" s="28" t="str">
        <f t="shared" si="79"/>
        <v/>
      </c>
      <c r="T696" s="30">
        <f t="shared" si="84"/>
        <v>0</v>
      </c>
      <c r="U696" s="30">
        <f t="shared" si="85"/>
        <v>0</v>
      </c>
      <c r="X696" s="67" t="str">
        <f t="shared" si="82"/>
        <v/>
      </c>
      <c r="Y696" s="31"/>
      <c r="Z696" s="30" t="str">
        <f t="shared" si="83"/>
        <v/>
      </c>
    </row>
    <row r="697" spans="2:26" ht="25.5" customHeight="1" x14ac:dyDescent="0.25">
      <c r="B697" s="70" t="str">
        <f t="shared" si="80"/>
        <v/>
      </c>
      <c r="J697" s="56" t="str">
        <f>IF(G697&lt;&gt;"",VLOOKUP(G697,'nhân viên sale'!$A$2:$B$1624,2,0),"")</f>
        <v/>
      </c>
      <c r="L697" s="27" t="str">
        <f t="shared" si="78"/>
        <v/>
      </c>
      <c r="N697" s="46" t="str">
        <f t="shared" si="81"/>
        <v/>
      </c>
      <c r="Q697" s="28" t="str">
        <f t="shared" si="79"/>
        <v/>
      </c>
      <c r="T697" s="30">
        <f t="shared" si="84"/>
        <v>0</v>
      </c>
      <c r="U697" s="30">
        <f t="shared" si="85"/>
        <v>0</v>
      </c>
      <c r="X697" s="67" t="str">
        <f t="shared" si="82"/>
        <v/>
      </c>
      <c r="Y697" s="31"/>
      <c r="Z697" s="30" t="str">
        <f t="shared" si="83"/>
        <v/>
      </c>
    </row>
    <row r="698" spans="2:26" ht="25.5" customHeight="1" x14ac:dyDescent="0.25">
      <c r="B698" s="70" t="str">
        <f t="shared" si="80"/>
        <v/>
      </c>
      <c r="J698" s="56" t="str">
        <f>IF(G698&lt;&gt;"",VLOOKUP(G698,'nhân viên sale'!$A$2:$B$1624,2,0),"")</f>
        <v/>
      </c>
      <c r="L698" s="27" t="str">
        <f t="shared" si="78"/>
        <v/>
      </c>
      <c r="N698" s="46" t="str">
        <f t="shared" si="81"/>
        <v/>
      </c>
      <c r="Q698" s="28" t="str">
        <f t="shared" si="79"/>
        <v/>
      </c>
      <c r="T698" s="30">
        <f t="shared" si="84"/>
        <v>0</v>
      </c>
      <c r="U698" s="30">
        <f t="shared" si="85"/>
        <v>0</v>
      </c>
      <c r="X698" s="67" t="str">
        <f t="shared" si="82"/>
        <v/>
      </c>
      <c r="Y698" s="31"/>
      <c r="Z698" s="30" t="str">
        <f t="shared" si="83"/>
        <v/>
      </c>
    </row>
    <row r="699" spans="2:26" ht="25.5" customHeight="1" x14ac:dyDescent="0.25">
      <c r="B699" s="70" t="str">
        <f t="shared" si="80"/>
        <v/>
      </c>
      <c r="J699" s="56" t="str">
        <f>IF(G699&lt;&gt;"",VLOOKUP(G699,'nhân viên sale'!$A$2:$B$1624,2,0),"")</f>
        <v/>
      </c>
      <c r="L699" s="27" t="str">
        <f t="shared" si="78"/>
        <v/>
      </c>
      <c r="N699" s="46" t="str">
        <f t="shared" si="81"/>
        <v/>
      </c>
      <c r="Q699" s="28" t="str">
        <f t="shared" si="79"/>
        <v/>
      </c>
      <c r="T699" s="30">
        <f t="shared" si="84"/>
        <v>0</v>
      </c>
      <c r="U699" s="30">
        <f t="shared" si="85"/>
        <v>0</v>
      </c>
      <c r="X699" s="67" t="str">
        <f t="shared" si="82"/>
        <v/>
      </c>
      <c r="Y699" s="31"/>
      <c r="Z699" s="30" t="str">
        <f t="shared" si="83"/>
        <v/>
      </c>
    </row>
    <row r="700" spans="2:26" ht="25.5" customHeight="1" x14ac:dyDescent="0.25">
      <c r="B700" s="70" t="str">
        <f t="shared" si="80"/>
        <v/>
      </c>
      <c r="J700" s="56" t="str">
        <f>IF(G700&lt;&gt;"",VLOOKUP(G700,'nhân viên sale'!$A$2:$B$1624,2,0),"")</f>
        <v/>
      </c>
      <c r="L700" s="27" t="str">
        <f t="shared" si="78"/>
        <v/>
      </c>
      <c r="N700" s="46" t="str">
        <f t="shared" si="81"/>
        <v/>
      </c>
      <c r="Q700" s="28" t="str">
        <f t="shared" si="79"/>
        <v/>
      </c>
      <c r="T700" s="30">
        <f t="shared" si="84"/>
        <v>0</v>
      </c>
      <c r="U700" s="30">
        <f t="shared" si="85"/>
        <v>0</v>
      </c>
      <c r="X700" s="67" t="str">
        <f t="shared" si="82"/>
        <v/>
      </c>
      <c r="Y700" s="31"/>
      <c r="Z700" s="30" t="str">
        <f t="shared" si="83"/>
        <v/>
      </c>
    </row>
    <row r="701" spans="2:26" ht="25.5" customHeight="1" x14ac:dyDescent="0.25">
      <c r="B701" s="70" t="str">
        <f t="shared" si="80"/>
        <v/>
      </c>
      <c r="J701" s="56" t="str">
        <f>IF(G701&lt;&gt;"",VLOOKUP(G701,'nhân viên sale'!$A$2:$B$1624,2,0),"")</f>
        <v/>
      </c>
      <c r="L701" s="27" t="str">
        <f t="shared" si="78"/>
        <v/>
      </c>
      <c r="N701" s="46" t="str">
        <f t="shared" si="81"/>
        <v/>
      </c>
      <c r="Q701" s="28" t="str">
        <f t="shared" si="79"/>
        <v/>
      </c>
      <c r="T701" s="30">
        <f t="shared" si="84"/>
        <v>0</v>
      </c>
      <c r="U701" s="30">
        <f t="shared" si="85"/>
        <v>0</v>
      </c>
      <c r="X701" s="67" t="str">
        <f t="shared" si="82"/>
        <v/>
      </c>
      <c r="Y701" s="31"/>
      <c r="Z701" s="30" t="str">
        <f t="shared" si="83"/>
        <v/>
      </c>
    </row>
    <row r="702" spans="2:26" ht="25.5" customHeight="1" x14ac:dyDescent="0.25">
      <c r="B702" s="70" t="str">
        <f t="shared" si="80"/>
        <v/>
      </c>
      <c r="J702" s="56" t="str">
        <f>IF(G702&lt;&gt;"",VLOOKUP(G702,'nhân viên sale'!$A$2:$B$1624,2,0),"")</f>
        <v/>
      </c>
      <c r="L702" s="27" t="str">
        <f t="shared" si="78"/>
        <v/>
      </c>
      <c r="N702" s="46" t="str">
        <f t="shared" si="81"/>
        <v/>
      </c>
      <c r="Q702" s="28" t="str">
        <f t="shared" si="79"/>
        <v/>
      </c>
      <c r="T702" s="30">
        <f t="shared" si="84"/>
        <v>0</v>
      </c>
      <c r="U702" s="30">
        <f t="shared" si="85"/>
        <v>0</v>
      </c>
      <c r="X702" s="67" t="str">
        <f t="shared" si="82"/>
        <v/>
      </c>
      <c r="Y702" s="31"/>
      <c r="Z702" s="30" t="str">
        <f t="shared" si="83"/>
        <v/>
      </c>
    </row>
    <row r="703" spans="2:26" ht="25.5" customHeight="1" x14ac:dyDescent="0.25">
      <c r="B703" s="70" t="str">
        <f t="shared" si="80"/>
        <v/>
      </c>
      <c r="J703" s="56" t="str">
        <f>IF(G703&lt;&gt;"",VLOOKUP(G703,'nhân viên sale'!$A$2:$B$1624,2,0),"")</f>
        <v/>
      </c>
      <c r="L703" s="27" t="str">
        <f t="shared" si="78"/>
        <v/>
      </c>
      <c r="N703" s="46" t="str">
        <f t="shared" si="81"/>
        <v/>
      </c>
      <c r="Q703" s="28" t="str">
        <f t="shared" si="79"/>
        <v/>
      </c>
      <c r="T703" s="30">
        <f t="shared" si="84"/>
        <v>0</v>
      </c>
      <c r="U703" s="30">
        <f t="shared" si="85"/>
        <v>0</v>
      </c>
      <c r="X703" s="67" t="str">
        <f t="shared" si="82"/>
        <v/>
      </c>
      <c r="Y703" s="31"/>
      <c r="Z703" s="30" t="str">
        <f t="shared" si="83"/>
        <v/>
      </c>
    </row>
    <row r="704" spans="2:26" ht="25.5" customHeight="1" x14ac:dyDescent="0.25">
      <c r="B704" s="70" t="str">
        <f t="shared" si="80"/>
        <v/>
      </c>
      <c r="J704" s="56" t="str">
        <f>IF(G704&lt;&gt;"",VLOOKUP(G704,'nhân viên sale'!$A$2:$B$1624,2,0),"")</f>
        <v/>
      </c>
      <c r="L704" s="27" t="str">
        <f t="shared" si="78"/>
        <v/>
      </c>
      <c r="N704" s="46" t="str">
        <f t="shared" si="81"/>
        <v/>
      </c>
      <c r="Q704" s="28" t="str">
        <f t="shared" si="79"/>
        <v/>
      </c>
      <c r="T704" s="30">
        <f t="shared" si="84"/>
        <v>0</v>
      </c>
      <c r="U704" s="30">
        <f t="shared" si="85"/>
        <v>0</v>
      </c>
      <c r="X704" s="67" t="str">
        <f t="shared" si="82"/>
        <v/>
      </c>
      <c r="Y704" s="31"/>
      <c r="Z704" s="30" t="str">
        <f t="shared" si="83"/>
        <v/>
      </c>
    </row>
    <row r="705" spans="2:26" ht="25.5" customHeight="1" x14ac:dyDescent="0.25">
      <c r="B705" s="70" t="str">
        <f t="shared" si="80"/>
        <v/>
      </c>
      <c r="J705" s="56" t="str">
        <f>IF(G705&lt;&gt;"",VLOOKUP(G705,'nhân viên sale'!$A$2:$B$1624,2,0),"")</f>
        <v/>
      </c>
      <c r="L705" s="27" t="str">
        <f t="shared" si="78"/>
        <v/>
      </c>
      <c r="N705" s="46" t="str">
        <f t="shared" si="81"/>
        <v/>
      </c>
      <c r="Q705" s="28" t="str">
        <f t="shared" si="79"/>
        <v/>
      </c>
      <c r="T705" s="30">
        <f t="shared" si="84"/>
        <v>0</v>
      </c>
      <c r="U705" s="30">
        <f t="shared" si="85"/>
        <v>0</v>
      </c>
      <c r="X705" s="67" t="str">
        <f t="shared" si="82"/>
        <v/>
      </c>
      <c r="Y705" s="31"/>
      <c r="Z705" s="30" t="str">
        <f t="shared" si="83"/>
        <v/>
      </c>
    </row>
    <row r="706" spans="2:26" ht="25.5" customHeight="1" x14ac:dyDescent="0.25">
      <c r="B706" s="70" t="str">
        <f t="shared" si="80"/>
        <v/>
      </c>
      <c r="J706" s="56" t="str">
        <f>IF(G706&lt;&gt;"",VLOOKUP(G706,'nhân viên sale'!$A$2:$B$1624,2,0),"")</f>
        <v/>
      </c>
      <c r="L706" s="27" t="str">
        <f t="shared" ref="L706:L769" si="86">IF(K706&lt;&gt;"",VLOOKUP(K706,tenhang,2,0),"")</f>
        <v/>
      </c>
      <c r="N706" s="46" t="str">
        <f t="shared" si="81"/>
        <v/>
      </c>
      <c r="Q706" s="28" t="str">
        <f t="shared" ref="Q706:Q769" si="87">IF(K706&lt;&gt;"",VLOOKUP(K706,tenhang,3,0),"")</f>
        <v/>
      </c>
      <c r="T706" s="30">
        <f t="shared" si="84"/>
        <v>0</v>
      </c>
      <c r="U706" s="30">
        <f t="shared" si="85"/>
        <v>0</v>
      </c>
      <c r="X706" s="67" t="str">
        <f t="shared" si="82"/>
        <v/>
      </c>
      <c r="Y706" s="31"/>
      <c r="Z706" s="30" t="str">
        <f t="shared" si="83"/>
        <v/>
      </c>
    </row>
    <row r="707" spans="2:26" ht="25.5" customHeight="1" x14ac:dyDescent="0.25">
      <c r="B707" s="70" t="str">
        <f t="shared" ref="B707:B770" si="88">IF(I707&lt;&gt;"",IF(LEN(I707)&gt;9,LEFT(I707,10),"sai PO"),"")</f>
        <v/>
      </c>
      <c r="J707" s="56" t="str">
        <f>IF(G707&lt;&gt;"",VLOOKUP(G707,'nhân viên sale'!$A$2:$B$1624,2,0),"")</f>
        <v/>
      </c>
      <c r="L707" s="27" t="str">
        <f t="shared" si="86"/>
        <v/>
      </c>
      <c r="N707" s="46" t="str">
        <f t="shared" ref="N707:N770" si="89">IF(K707&lt;&gt;"","K-C6","")</f>
        <v/>
      </c>
      <c r="Q707" s="28" t="str">
        <f t="shared" si="87"/>
        <v/>
      </c>
      <c r="T707" s="30">
        <f t="shared" si="84"/>
        <v>0</v>
      </c>
      <c r="U707" s="30">
        <f t="shared" si="85"/>
        <v>0</v>
      </c>
      <c r="X707" s="67" t="str">
        <f t="shared" ref="X707:X770" si="90">IF(K707&lt;&gt;"",8,"")</f>
        <v/>
      </c>
      <c r="Y707" s="31"/>
      <c r="Z707" s="30" t="str">
        <f t="shared" ref="Z707:Z770" si="91">IF(K707&lt;&gt;"",ROUND(U707*X707*1%,0),"")</f>
        <v/>
      </c>
    </row>
    <row r="708" spans="2:26" ht="25.5" customHeight="1" x14ac:dyDescent="0.25">
      <c r="B708" s="70" t="str">
        <f t="shared" si="88"/>
        <v/>
      </c>
      <c r="J708" s="56" t="str">
        <f>IF(G708&lt;&gt;"",VLOOKUP(G708,'nhân viên sale'!$A$2:$B$1624,2,0),"")</f>
        <v/>
      </c>
      <c r="L708" s="27" t="str">
        <f t="shared" si="86"/>
        <v/>
      </c>
      <c r="N708" s="46" t="str">
        <f t="shared" si="89"/>
        <v/>
      </c>
      <c r="Q708" s="28" t="str">
        <f t="shared" si="87"/>
        <v/>
      </c>
      <c r="T708" s="30">
        <f t="shared" ref="T708:T771" si="92">IF(K708&lt;&gt;"",VLOOKUP(K708,tenhang,4,0),0)</f>
        <v>0</v>
      </c>
      <c r="U708" s="30">
        <f t="shared" ref="U708:U771" si="93">R708*T708</f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70" t="str">
        <f t="shared" si="88"/>
        <v/>
      </c>
      <c r="J709" s="56" t="str">
        <f>IF(G709&lt;&gt;"",VLOOKUP(G709,'nhân viên sale'!$A$2:$B$1624,2,0),"")</f>
        <v/>
      </c>
      <c r="L709" s="27" t="str">
        <f t="shared" si="86"/>
        <v/>
      </c>
      <c r="N709" s="46" t="str">
        <f t="shared" si="89"/>
        <v/>
      </c>
      <c r="Q709" s="28" t="str">
        <f t="shared" si="87"/>
        <v/>
      </c>
      <c r="T709" s="30">
        <f t="shared" si="92"/>
        <v>0</v>
      </c>
      <c r="U709" s="30">
        <f t="shared" si="93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70" t="str">
        <f t="shared" si="88"/>
        <v/>
      </c>
      <c r="J710" s="56" t="str">
        <f>IF(G710&lt;&gt;"",VLOOKUP(G710,'nhân viên sale'!$A$2:$B$1624,2,0),"")</f>
        <v/>
      </c>
      <c r="L710" s="27" t="str">
        <f t="shared" si="86"/>
        <v/>
      </c>
      <c r="N710" s="46" t="str">
        <f t="shared" si="89"/>
        <v/>
      </c>
      <c r="Q710" s="28" t="str">
        <f t="shared" si="87"/>
        <v/>
      </c>
      <c r="T710" s="30">
        <f t="shared" si="92"/>
        <v>0</v>
      </c>
      <c r="U710" s="30">
        <f t="shared" si="93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70" t="str">
        <f t="shared" si="88"/>
        <v/>
      </c>
      <c r="J711" s="56" t="str">
        <f>IF(G711&lt;&gt;"",VLOOKUP(G711,'nhân viên sale'!$A$2:$B$1624,2,0),"")</f>
        <v/>
      </c>
      <c r="L711" s="27" t="str">
        <f t="shared" si="86"/>
        <v/>
      </c>
      <c r="N711" s="46" t="str">
        <f t="shared" si="89"/>
        <v/>
      </c>
      <c r="Q711" s="28" t="str">
        <f t="shared" si="87"/>
        <v/>
      </c>
      <c r="T711" s="30">
        <f t="shared" si="92"/>
        <v>0</v>
      </c>
      <c r="U711" s="30">
        <f t="shared" si="93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70" t="str">
        <f t="shared" si="88"/>
        <v/>
      </c>
      <c r="J712" s="56" t="str">
        <f>IF(G712&lt;&gt;"",VLOOKUP(G712,'nhân viên sale'!$A$2:$B$1624,2,0),"")</f>
        <v/>
      </c>
      <c r="L712" s="27" t="str">
        <f t="shared" si="86"/>
        <v/>
      </c>
      <c r="N712" s="46" t="str">
        <f t="shared" si="89"/>
        <v/>
      </c>
      <c r="Q712" s="28" t="str">
        <f t="shared" si="87"/>
        <v/>
      </c>
      <c r="T712" s="30">
        <f t="shared" si="92"/>
        <v>0</v>
      </c>
      <c r="U712" s="30">
        <f t="shared" si="93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70" t="str">
        <f t="shared" si="88"/>
        <v/>
      </c>
      <c r="J713" s="56" t="str">
        <f>IF(G713&lt;&gt;"",VLOOKUP(G713,'nhân viên sale'!$A$2:$B$1624,2,0),"")</f>
        <v/>
      </c>
      <c r="L713" s="27" t="str">
        <f t="shared" si="86"/>
        <v/>
      </c>
      <c r="N713" s="46" t="str">
        <f t="shared" si="89"/>
        <v/>
      </c>
      <c r="Q713" s="28" t="str">
        <f t="shared" si="87"/>
        <v/>
      </c>
      <c r="T713" s="30">
        <f t="shared" si="92"/>
        <v>0</v>
      </c>
      <c r="U713" s="30">
        <f t="shared" si="93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70" t="str">
        <f t="shared" si="88"/>
        <v/>
      </c>
      <c r="J714" s="56" t="str">
        <f>IF(G714&lt;&gt;"",VLOOKUP(G714,'nhân viên sale'!$A$2:$B$1624,2,0),"")</f>
        <v/>
      </c>
      <c r="L714" s="27" t="str">
        <f t="shared" si="86"/>
        <v/>
      </c>
      <c r="N714" s="46" t="str">
        <f t="shared" si="89"/>
        <v/>
      </c>
      <c r="Q714" s="28" t="str">
        <f t="shared" si="87"/>
        <v/>
      </c>
      <c r="T714" s="30">
        <f t="shared" si="92"/>
        <v>0</v>
      </c>
      <c r="U714" s="30">
        <f t="shared" si="93"/>
        <v>0</v>
      </c>
      <c r="X714" s="67" t="str">
        <f t="shared" si="90"/>
        <v/>
      </c>
      <c r="Y714" s="31"/>
      <c r="Z714" s="30" t="str">
        <f t="shared" si="91"/>
        <v/>
      </c>
    </row>
    <row r="715" spans="2:26" ht="25.5" customHeight="1" x14ac:dyDescent="0.25">
      <c r="B715" s="70" t="str">
        <f t="shared" si="88"/>
        <v/>
      </c>
      <c r="J715" s="56" t="str">
        <f>IF(G715&lt;&gt;"",VLOOKUP(G715,'nhân viên sale'!$A$2:$B$1624,2,0),"")</f>
        <v/>
      </c>
      <c r="L715" s="27" t="str">
        <f t="shared" si="86"/>
        <v/>
      </c>
      <c r="N715" s="46" t="str">
        <f t="shared" si="89"/>
        <v/>
      </c>
      <c r="Q715" s="28" t="str">
        <f t="shared" si="87"/>
        <v/>
      </c>
      <c r="T715" s="30">
        <f t="shared" si="92"/>
        <v>0</v>
      </c>
      <c r="U715" s="30">
        <f t="shared" si="93"/>
        <v>0</v>
      </c>
      <c r="X715" s="67" t="str">
        <f t="shared" si="90"/>
        <v/>
      </c>
      <c r="Y715" s="31"/>
      <c r="Z715" s="30" t="str">
        <f t="shared" si="91"/>
        <v/>
      </c>
    </row>
    <row r="716" spans="2:26" ht="25.5" customHeight="1" x14ac:dyDescent="0.25">
      <c r="B716" s="70" t="str">
        <f t="shared" si="88"/>
        <v/>
      </c>
      <c r="J716" s="56" t="str">
        <f>IF(G716&lt;&gt;"",VLOOKUP(G716,'nhân viên sale'!$A$2:$B$1624,2,0),"")</f>
        <v/>
      </c>
      <c r="L716" s="27" t="str">
        <f t="shared" si="86"/>
        <v/>
      </c>
      <c r="N716" s="46" t="str">
        <f t="shared" si="89"/>
        <v/>
      </c>
      <c r="Q716" s="28" t="str">
        <f t="shared" si="87"/>
        <v/>
      </c>
      <c r="T716" s="30">
        <f t="shared" si="92"/>
        <v>0</v>
      </c>
      <c r="U716" s="30">
        <f t="shared" si="93"/>
        <v>0</v>
      </c>
      <c r="X716" s="67" t="str">
        <f t="shared" si="90"/>
        <v/>
      </c>
      <c r="Y716" s="31"/>
      <c r="Z716" s="30" t="str">
        <f t="shared" si="91"/>
        <v/>
      </c>
    </row>
    <row r="717" spans="2:26" ht="25.5" customHeight="1" x14ac:dyDescent="0.25">
      <c r="B717" s="70" t="str">
        <f t="shared" si="88"/>
        <v/>
      </c>
      <c r="J717" s="56" t="str">
        <f>IF(G717&lt;&gt;"",VLOOKUP(G717,'nhân viên sale'!$A$2:$B$1624,2,0),"")</f>
        <v/>
      </c>
      <c r="L717" s="27" t="str">
        <f t="shared" si="86"/>
        <v/>
      </c>
      <c r="N717" s="46" t="str">
        <f t="shared" si="89"/>
        <v/>
      </c>
      <c r="Q717" s="28" t="str">
        <f t="shared" si="87"/>
        <v/>
      </c>
      <c r="T717" s="30">
        <f t="shared" si="92"/>
        <v>0</v>
      </c>
      <c r="U717" s="30">
        <f t="shared" si="93"/>
        <v>0</v>
      </c>
      <c r="X717" s="67" t="str">
        <f t="shared" si="90"/>
        <v/>
      </c>
      <c r="Y717" s="31"/>
      <c r="Z717" s="30" t="str">
        <f t="shared" si="91"/>
        <v/>
      </c>
    </row>
    <row r="718" spans="2:26" ht="25.5" customHeight="1" x14ac:dyDescent="0.25">
      <c r="B718" s="70" t="str">
        <f t="shared" si="88"/>
        <v/>
      </c>
      <c r="J718" s="56" t="str">
        <f>IF(G718&lt;&gt;"",VLOOKUP(G718,'nhân viên sale'!$A$2:$B$1624,2,0),"")</f>
        <v/>
      </c>
      <c r="L718" s="27" t="str">
        <f t="shared" si="86"/>
        <v/>
      </c>
      <c r="N718" s="46" t="str">
        <f t="shared" si="89"/>
        <v/>
      </c>
      <c r="Q718" s="28" t="str">
        <f t="shared" si="87"/>
        <v/>
      </c>
      <c r="T718" s="30">
        <f t="shared" si="92"/>
        <v>0</v>
      </c>
      <c r="U718" s="30">
        <f t="shared" si="93"/>
        <v>0</v>
      </c>
      <c r="X718" s="67" t="str">
        <f t="shared" si="90"/>
        <v/>
      </c>
      <c r="Y718" s="31"/>
      <c r="Z718" s="30" t="str">
        <f t="shared" si="91"/>
        <v/>
      </c>
    </row>
    <row r="719" spans="2:26" ht="25.5" customHeight="1" x14ac:dyDescent="0.25">
      <c r="B719" s="70" t="str">
        <f t="shared" si="88"/>
        <v/>
      </c>
      <c r="J719" s="56" t="str">
        <f>IF(G719&lt;&gt;"",VLOOKUP(G719,'nhân viên sale'!$A$2:$B$1624,2,0),"")</f>
        <v/>
      </c>
      <c r="L719" s="27" t="str">
        <f t="shared" si="86"/>
        <v/>
      </c>
      <c r="N719" s="46" t="str">
        <f t="shared" si="89"/>
        <v/>
      </c>
      <c r="Q719" s="28" t="str">
        <f t="shared" si="87"/>
        <v/>
      </c>
      <c r="T719" s="30">
        <f t="shared" si="92"/>
        <v>0</v>
      </c>
      <c r="U719" s="30">
        <f t="shared" si="93"/>
        <v>0</v>
      </c>
      <c r="X719" s="67" t="str">
        <f t="shared" si="90"/>
        <v/>
      </c>
      <c r="Y719" s="31"/>
      <c r="Z719" s="30" t="str">
        <f t="shared" si="91"/>
        <v/>
      </c>
    </row>
    <row r="720" spans="2:26" ht="25.5" customHeight="1" x14ac:dyDescent="0.25">
      <c r="B720" s="70" t="str">
        <f t="shared" si="88"/>
        <v/>
      </c>
      <c r="J720" s="56" t="str">
        <f>IF(G720&lt;&gt;"",VLOOKUP(G720,'nhân viên sale'!$A$2:$B$1624,2,0),"")</f>
        <v/>
      </c>
      <c r="L720" s="27" t="str">
        <f t="shared" si="86"/>
        <v/>
      </c>
      <c r="N720" s="46" t="str">
        <f t="shared" si="89"/>
        <v/>
      </c>
      <c r="Q720" s="28" t="str">
        <f t="shared" si="87"/>
        <v/>
      </c>
      <c r="T720" s="30">
        <f t="shared" si="92"/>
        <v>0</v>
      </c>
      <c r="U720" s="30">
        <f t="shared" si="93"/>
        <v>0</v>
      </c>
      <c r="X720" s="67" t="str">
        <f t="shared" si="90"/>
        <v/>
      </c>
      <c r="Y720" s="31"/>
      <c r="Z720" s="30" t="str">
        <f t="shared" si="91"/>
        <v/>
      </c>
    </row>
    <row r="721" spans="2:26" ht="25.5" customHeight="1" x14ac:dyDescent="0.25">
      <c r="B721" s="70" t="str">
        <f t="shared" si="88"/>
        <v/>
      </c>
      <c r="J721" s="56" t="str">
        <f>IF(G721&lt;&gt;"",VLOOKUP(G721,'nhân viên sale'!$A$2:$B$1624,2,0),"")</f>
        <v/>
      </c>
      <c r="L721" s="27" t="str">
        <f t="shared" si="86"/>
        <v/>
      </c>
      <c r="N721" s="46" t="str">
        <f t="shared" si="89"/>
        <v/>
      </c>
      <c r="Q721" s="28" t="str">
        <f t="shared" si="87"/>
        <v/>
      </c>
      <c r="T721" s="30">
        <f t="shared" si="92"/>
        <v>0</v>
      </c>
      <c r="U721" s="30">
        <f t="shared" si="93"/>
        <v>0</v>
      </c>
      <c r="X721" s="67" t="str">
        <f t="shared" si="90"/>
        <v/>
      </c>
      <c r="Y721" s="31"/>
      <c r="Z721" s="30" t="str">
        <f t="shared" si="91"/>
        <v/>
      </c>
    </row>
    <row r="722" spans="2:26" ht="25.5" customHeight="1" x14ac:dyDescent="0.25">
      <c r="B722" s="70" t="str">
        <f t="shared" si="88"/>
        <v/>
      </c>
      <c r="J722" s="56" t="str">
        <f>IF(G722&lt;&gt;"",VLOOKUP(G722,'nhân viên sale'!$A$2:$B$1624,2,0),"")</f>
        <v/>
      </c>
      <c r="L722" s="27" t="str">
        <f t="shared" si="86"/>
        <v/>
      </c>
      <c r="N722" s="46" t="str">
        <f t="shared" si="89"/>
        <v/>
      </c>
      <c r="Q722" s="28" t="str">
        <f t="shared" si="87"/>
        <v/>
      </c>
      <c r="T722" s="30">
        <f t="shared" si="92"/>
        <v>0</v>
      </c>
      <c r="U722" s="30">
        <f t="shared" si="93"/>
        <v>0</v>
      </c>
      <c r="X722" s="67" t="str">
        <f t="shared" si="90"/>
        <v/>
      </c>
      <c r="Y722" s="31"/>
      <c r="Z722" s="30" t="str">
        <f t="shared" si="91"/>
        <v/>
      </c>
    </row>
    <row r="723" spans="2:26" ht="25.5" customHeight="1" x14ac:dyDescent="0.25">
      <c r="B723" s="70" t="str">
        <f t="shared" si="88"/>
        <v/>
      </c>
      <c r="J723" s="56" t="str">
        <f>IF(G723&lt;&gt;"",VLOOKUP(G723,'nhân viên sale'!$A$2:$B$1624,2,0),"")</f>
        <v/>
      </c>
      <c r="L723" s="27" t="str">
        <f t="shared" si="86"/>
        <v/>
      </c>
      <c r="N723" s="46" t="str">
        <f t="shared" si="89"/>
        <v/>
      </c>
      <c r="Q723" s="28" t="str">
        <f t="shared" si="87"/>
        <v/>
      </c>
      <c r="T723" s="30">
        <f t="shared" si="92"/>
        <v>0</v>
      </c>
      <c r="U723" s="30">
        <f t="shared" si="93"/>
        <v>0</v>
      </c>
      <c r="X723" s="67" t="str">
        <f t="shared" si="90"/>
        <v/>
      </c>
      <c r="Y723" s="31"/>
      <c r="Z723" s="30" t="str">
        <f t="shared" si="91"/>
        <v/>
      </c>
    </row>
    <row r="724" spans="2:26" ht="25.5" customHeight="1" x14ac:dyDescent="0.25">
      <c r="B724" s="70" t="str">
        <f t="shared" si="88"/>
        <v/>
      </c>
      <c r="J724" s="56" t="str">
        <f>IF(G724&lt;&gt;"",VLOOKUP(G724,'nhân viên sale'!$A$2:$B$1624,2,0),"")</f>
        <v/>
      </c>
      <c r="L724" s="27" t="str">
        <f t="shared" si="86"/>
        <v/>
      </c>
      <c r="N724" s="46" t="str">
        <f t="shared" si="89"/>
        <v/>
      </c>
      <c r="Q724" s="28" t="str">
        <f t="shared" si="87"/>
        <v/>
      </c>
      <c r="T724" s="30">
        <f t="shared" si="92"/>
        <v>0</v>
      </c>
      <c r="U724" s="30">
        <f t="shared" si="93"/>
        <v>0</v>
      </c>
      <c r="X724" s="67" t="str">
        <f t="shared" si="90"/>
        <v/>
      </c>
      <c r="Y724" s="31"/>
      <c r="Z724" s="30" t="str">
        <f t="shared" si="91"/>
        <v/>
      </c>
    </row>
    <row r="725" spans="2:26" ht="25.5" customHeight="1" x14ac:dyDescent="0.25">
      <c r="B725" s="70" t="str">
        <f t="shared" si="88"/>
        <v/>
      </c>
      <c r="J725" s="56" t="str">
        <f>IF(G725&lt;&gt;"",VLOOKUP(G725,'nhân viên sale'!$A$2:$B$1624,2,0),"")</f>
        <v/>
      </c>
      <c r="L725" s="27" t="str">
        <f t="shared" si="86"/>
        <v/>
      </c>
      <c r="N725" s="46" t="str">
        <f t="shared" si="89"/>
        <v/>
      </c>
      <c r="Q725" s="28" t="str">
        <f t="shared" si="87"/>
        <v/>
      </c>
      <c r="T725" s="30">
        <f t="shared" si="92"/>
        <v>0</v>
      </c>
      <c r="U725" s="30">
        <f t="shared" si="93"/>
        <v>0</v>
      </c>
      <c r="X725" s="67" t="str">
        <f t="shared" si="90"/>
        <v/>
      </c>
      <c r="Y725" s="31"/>
      <c r="Z725" s="30" t="str">
        <f t="shared" si="91"/>
        <v/>
      </c>
    </row>
    <row r="726" spans="2:26" ht="25.5" customHeight="1" x14ac:dyDescent="0.25">
      <c r="B726" s="70" t="str">
        <f t="shared" si="88"/>
        <v/>
      </c>
      <c r="J726" s="56" t="str">
        <f>IF(G726&lt;&gt;"",VLOOKUP(G726,'nhân viên sale'!$A$2:$B$1624,2,0),"")</f>
        <v/>
      </c>
      <c r="L726" s="27" t="str">
        <f t="shared" si="86"/>
        <v/>
      </c>
      <c r="N726" s="46" t="str">
        <f t="shared" si="89"/>
        <v/>
      </c>
      <c r="Q726" s="28" t="str">
        <f t="shared" si="87"/>
        <v/>
      </c>
      <c r="T726" s="30">
        <f t="shared" si="92"/>
        <v>0</v>
      </c>
      <c r="U726" s="30">
        <f t="shared" si="93"/>
        <v>0</v>
      </c>
      <c r="X726" s="67" t="str">
        <f t="shared" si="90"/>
        <v/>
      </c>
      <c r="Y726" s="31"/>
      <c r="Z726" s="30" t="str">
        <f t="shared" si="91"/>
        <v/>
      </c>
    </row>
    <row r="727" spans="2:26" ht="25.5" customHeight="1" x14ac:dyDescent="0.25">
      <c r="B727" s="70" t="str">
        <f t="shared" si="88"/>
        <v/>
      </c>
      <c r="J727" s="56" t="str">
        <f>IF(G727&lt;&gt;"",VLOOKUP(G727,'nhân viên sale'!$A$2:$B$1624,2,0),"")</f>
        <v/>
      </c>
      <c r="L727" s="27" t="str">
        <f t="shared" si="86"/>
        <v/>
      </c>
      <c r="N727" s="46" t="str">
        <f t="shared" si="89"/>
        <v/>
      </c>
      <c r="Q727" s="28" t="str">
        <f t="shared" si="87"/>
        <v/>
      </c>
      <c r="T727" s="30">
        <f t="shared" si="92"/>
        <v>0</v>
      </c>
      <c r="U727" s="30">
        <f t="shared" si="93"/>
        <v>0</v>
      </c>
      <c r="X727" s="67" t="str">
        <f t="shared" si="90"/>
        <v/>
      </c>
      <c r="Y727" s="31"/>
      <c r="Z727" s="30" t="str">
        <f t="shared" si="91"/>
        <v/>
      </c>
    </row>
    <row r="728" spans="2:26" ht="25.5" customHeight="1" x14ac:dyDescent="0.25">
      <c r="B728" s="70" t="str">
        <f t="shared" si="88"/>
        <v/>
      </c>
      <c r="J728" s="56" t="str">
        <f>IF(G728&lt;&gt;"",VLOOKUP(G728,'nhân viên sale'!$A$2:$B$1624,2,0),"")</f>
        <v/>
      </c>
      <c r="L728" s="27" t="str">
        <f t="shared" si="86"/>
        <v/>
      </c>
      <c r="N728" s="46" t="str">
        <f t="shared" si="89"/>
        <v/>
      </c>
      <c r="Q728" s="28" t="str">
        <f t="shared" si="87"/>
        <v/>
      </c>
      <c r="T728" s="30">
        <f t="shared" si="92"/>
        <v>0</v>
      </c>
      <c r="U728" s="30">
        <f t="shared" si="93"/>
        <v>0</v>
      </c>
      <c r="X728" s="67" t="str">
        <f t="shared" si="90"/>
        <v/>
      </c>
      <c r="Y728" s="31"/>
      <c r="Z728" s="30" t="str">
        <f t="shared" si="91"/>
        <v/>
      </c>
    </row>
    <row r="729" spans="2:26" ht="25.5" customHeight="1" x14ac:dyDescent="0.25">
      <c r="B729" s="70" t="str">
        <f t="shared" si="88"/>
        <v/>
      </c>
      <c r="J729" s="56" t="str">
        <f>IF(G729&lt;&gt;"",VLOOKUP(G729,'nhân viên sale'!$A$2:$B$1624,2,0),"")</f>
        <v/>
      </c>
      <c r="L729" s="27" t="str">
        <f t="shared" si="86"/>
        <v/>
      </c>
      <c r="N729" s="46" t="str">
        <f t="shared" si="89"/>
        <v/>
      </c>
      <c r="Q729" s="28" t="str">
        <f t="shared" si="87"/>
        <v/>
      </c>
      <c r="T729" s="30">
        <f t="shared" si="92"/>
        <v>0</v>
      </c>
      <c r="U729" s="30">
        <f t="shared" si="93"/>
        <v>0</v>
      </c>
      <c r="X729" s="67" t="str">
        <f t="shared" si="90"/>
        <v/>
      </c>
      <c r="Y729" s="31"/>
      <c r="Z729" s="30" t="str">
        <f t="shared" si="91"/>
        <v/>
      </c>
    </row>
    <row r="730" spans="2:26" ht="25.5" customHeight="1" x14ac:dyDescent="0.25">
      <c r="B730" s="70" t="str">
        <f t="shared" si="88"/>
        <v/>
      </c>
      <c r="J730" s="56" t="str">
        <f>IF(G730&lt;&gt;"",VLOOKUP(G730,'nhân viên sale'!$A$2:$B$1624,2,0),"")</f>
        <v/>
      </c>
      <c r="L730" s="27" t="str">
        <f t="shared" si="86"/>
        <v/>
      </c>
      <c r="N730" s="46" t="str">
        <f t="shared" si="89"/>
        <v/>
      </c>
      <c r="Q730" s="28" t="str">
        <f t="shared" si="87"/>
        <v/>
      </c>
      <c r="T730" s="30">
        <f t="shared" si="92"/>
        <v>0</v>
      </c>
      <c r="U730" s="30">
        <f t="shared" si="93"/>
        <v>0</v>
      </c>
      <c r="X730" s="67" t="str">
        <f t="shared" si="90"/>
        <v/>
      </c>
      <c r="Y730" s="31"/>
      <c r="Z730" s="30" t="str">
        <f t="shared" si="91"/>
        <v/>
      </c>
    </row>
    <row r="731" spans="2:26" ht="25.5" customHeight="1" x14ac:dyDescent="0.25">
      <c r="B731" s="70" t="str">
        <f t="shared" si="88"/>
        <v/>
      </c>
      <c r="J731" s="56" t="str">
        <f>IF(G731&lt;&gt;"",VLOOKUP(G731,'nhân viên sale'!$A$2:$B$1624,2,0),"")</f>
        <v/>
      </c>
      <c r="L731" s="27" t="str">
        <f t="shared" si="86"/>
        <v/>
      </c>
      <c r="N731" s="46" t="str">
        <f t="shared" si="89"/>
        <v/>
      </c>
      <c r="Q731" s="28" t="str">
        <f t="shared" si="87"/>
        <v/>
      </c>
      <c r="T731" s="30">
        <f t="shared" si="92"/>
        <v>0</v>
      </c>
      <c r="U731" s="30">
        <f t="shared" si="93"/>
        <v>0</v>
      </c>
      <c r="X731" s="67" t="str">
        <f t="shared" si="90"/>
        <v/>
      </c>
      <c r="Y731" s="31"/>
      <c r="Z731" s="30" t="str">
        <f t="shared" si="91"/>
        <v/>
      </c>
    </row>
    <row r="732" spans="2:26" ht="25.5" customHeight="1" x14ac:dyDescent="0.25">
      <c r="B732" s="70" t="str">
        <f t="shared" si="88"/>
        <v/>
      </c>
      <c r="J732" s="56" t="str">
        <f>IF(G732&lt;&gt;"",VLOOKUP(G732,'nhân viên sale'!$A$2:$B$1624,2,0),"")</f>
        <v/>
      </c>
      <c r="L732" s="27" t="str">
        <f t="shared" si="86"/>
        <v/>
      </c>
      <c r="N732" s="46" t="str">
        <f t="shared" si="89"/>
        <v/>
      </c>
      <c r="Q732" s="28" t="str">
        <f t="shared" si="87"/>
        <v/>
      </c>
      <c r="T732" s="30">
        <f t="shared" si="92"/>
        <v>0</v>
      </c>
      <c r="U732" s="30">
        <f t="shared" si="93"/>
        <v>0</v>
      </c>
      <c r="X732" s="67" t="str">
        <f t="shared" si="90"/>
        <v/>
      </c>
      <c r="Y732" s="31"/>
      <c r="Z732" s="30" t="str">
        <f t="shared" si="91"/>
        <v/>
      </c>
    </row>
    <row r="733" spans="2:26" ht="25.5" customHeight="1" x14ac:dyDescent="0.25">
      <c r="B733" s="70" t="str">
        <f t="shared" si="88"/>
        <v/>
      </c>
      <c r="J733" s="56" t="str">
        <f>IF(G733&lt;&gt;"",VLOOKUP(G733,'nhân viên sale'!$A$2:$B$1624,2,0),"")</f>
        <v/>
      </c>
      <c r="L733" s="27" t="str">
        <f t="shared" si="86"/>
        <v/>
      </c>
      <c r="N733" s="46" t="str">
        <f t="shared" si="89"/>
        <v/>
      </c>
      <c r="Q733" s="28" t="str">
        <f t="shared" si="87"/>
        <v/>
      </c>
      <c r="T733" s="30">
        <f t="shared" si="92"/>
        <v>0</v>
      </c>
      <c r="U733" s="30">
        <f t="shared" si="93"/>
        <v>0</v>
      </c>
      <c r="X733" s="67" t="str">
        <f t="shared" si="90"/>
        <v/>
      </c>
      <c r="Y733" s="31"/>
      <c r="Z733" s="30" t="str">
        <f t="shared" si="91"/>
        <v/>
      </c>
    </row>
    <row r="734" spans="2:26" ht="25.5" customHeight="1" x14ac:dyDescent="0.25">
      <c r="B734" s="70" t="str">
        <f t="shared" si="88"/>
        <v/>
      </c>
      <c r="J734" s="56" t="str">
        <f>IF(G734&lt;&gt;"",VLOOKUP(G734,'nhân viên sale'!$A$2:$B$1624,2,0),"")</f>
        <v/>
      </c>
      <c r="L734" s="27" t="str">
        <f t="shared" si="86"/>
        <v/>
      </c>
      <c r="N734" s="46" t="str">
        <f t="shared" si="89"/>
        <v/>
      </c>
      <c r="Q734" s="28" t="str">
        <f t="shared" si="87"/>
        <v/>
      </c>
      <c r="T734" s="30">
        <f t="shared" si="92"/>
        <v>0</v>
      </c>
      <c r="U734" s="30">
        <f t="shared" si="93"/>
        <v>0</v>
      </c>
      <c r="X734" s="67" t="str">
        <f t="shared" si="90"/>
        <v/>
      </c>
      <c r="Y734" s="31"/>
      <c r="Z734" s="30" t="str">
        <f t="shared" si="91"/>
        <v/>
      </c>
    </row>
    <row r="735" spans="2:26" ht="25.5" customHeight="1" x14ac:dyDescent="0.25">
      <c r="B735" s="70" t="str">
        <f t="shared" si="88"/>
        <v/>
      </c>
      <c r="J735" s="56" t="str">
        <f>IF(G735&lt;&gt;"",VLOOKUP(G735,'nhân viên sale'!$A$2:$B$1624,2,0),"")</f>
        <v/>
      </c>
      <c r="L735" s="27" t="str">
        <f t="shared" si="86"/>
        <v/>
      </c>
      <c r="N735" s="46" t="str">
        <f t="shared" si="89"/>
        <v/>
      </c>
      <c r="Q735" s="28" t="str">
        <f t="shared" si="87"/>
        <v/>
      </c>
      <c r="T735" s="30">
        <f t="shared" si="92"/>
        <v>0</v>
      </c>
      <c r="U735" s="30">
        <f t="shared" si="93"/>
        <v>0</v>
      </c>
      <c r="X735" s="67" t="str">
        <f t="shared" si="90"/>
        <v/>
      </c>
      <c r="Y735" s="31"/>
      <c r="Z735" s="30" t="str">
        <f t="shared" si="91"/>
        <v/>
      </c>
    </row>
    <row r="736" spans="2:26" ht="25.5" customHeight="1" x14ac:dyDescent="0.25">
      <c r="B736" s="70" t="str">
        <f t="shared" si="88"/>
        <v/>
      </c>
      <c r="J736" s="56" t="str">
        <f>IF(G736&lt;&gt;"",VLOOKUP(G736,'nhân viên sale'!$A$2:$B$1624,2,0),"")</f>
        <v/>
      </c>
      <c r="L736" s="27" t="str">
        <f t="shared" si="86"/>
        <v/>
      </c>
      <c r="N736" s="46" t="str">
        <f t="shared" si="89"/>
        <v/>
      </c>
      <c r="Q736" s="28" t="str">
        <f t="shared" si="87"/>
        <v/>
      </c>
      <c r="T736" s="30">
        <f t="shared" si="92"/>
        <v>0</v>
      </c>
      <c r="U736" s="30">
        <f t="shared" si="93"/>
        <v>0</v>
      </c>
      <c r="X736" s="67" t="str">
        <f t="shared" si="90"/>
        <v/>
      </c>
      <c r="Y736" s="31"/>
      <c r="Z736" s="30" t="str">
        <f t="shared" si="91"/>
        <v/>
      </c>
    </row>
    <row r="737" spans="2:26" ht="25.5" customHeight="1" x14ac:dyDescent="0.25">
      <c r="B737" s="70" t="str">
        <f t="shared" si="88"/>
        <v/>
      </c>
      <c r="J737" s="56" t="str">
        <f>IF(G737&lt;&gt;"",VLOOKUP(G737,'nhân viên sale'!$A$2:$B$1624,2,0),"")</f>
        <v/>
      </c>
      <c r="L737" s="27" t="str">
        <f t="shared" si="86"/>
        <v/>
      </c>
      <c r="N737" s="46" t="str">
        <f t="shared" si="89"/>
        <v/>
      </c>
      <c r="Q737" s="28" t="str">
        <f t="shared" si="87"/>
        <v/>
      </c>
      <c r="T737" s="30">
        <f t="shared" si="92"/>
        <v>0</v>
      </c>
      <c r="U737" s="30">
        <f t="shared" si="93"/>
        <v>0</v>
      </c>
      <c r="X737" s="67" t="str">
        <f t="shared" si="90"/>
        <v/>
      </c>
      <c r="Y737" s="31"/>
      <c r="Z737" s="30" t="str">
        <f t="shared" si="91"/>
        <v/>
      </c>
    </row>
    <row r="738" spans="2:26" ht="25.5" customHeight="1" x14ac:dyDescent="0.25">
      <c r="B738" s="70" t="str">
        <f t="shared" si="88"/>
        <v/>
      </c>
      <c r="J738" s="56" t="str">
        <f>IF(G738&lt;&gt;"",VLOOKUP(G738,'nhân viên sale'!$A$2:$B$1624,2,0),"")</f>
        <v/>
      </c>
      <c r="L738" s="27" t="str">
        <f t="shared" si="86"/>
        <v/>
      </c>
      <c r="N738" s="46" t="str">
        <f t="shared" si="89"/>
        <v/>
      </c>
      <c r="Q738" s="28" t="str">
        <f t="shared" si="87"/>
        <v/>
      </c>
      <c r="T738" s="30">
        <f t="shared" si="92"/>
        <v>0</v>
      </c>
      <c r="U738" s="30">
        <f t="shared" si="93"/>
        <v>0</v>
      </c>
      <c r="X738" s="67" t="str">
        <f t="shared" si="90"/>
        <v/>
      </c>
      <c r="Y738" s="31"/>
      <c r="Z738" s="30" t="str">
        <f t="shared" si="91"/>
        <v/>
      </c>
    </row>
    <row r="739" spans="2:26" ht="25.5" customHeight="1" x14ac:dyDescent="0.25">
      <c r="B739" s="70" t="str">
        <f t="shared" si="88"/>
        <v/>
      </c>
      <c r="J739" s="56" t="str">
        <f>IF(G739&lt;&gt;"",VLOOKUP(G739,'nhân viên sale'!$A$2:$B$1624,2,0),"")</f>
        <v/>
      </c>
      <c r="L739" s="27" t="str">
        <f t="shared" si="86"/>
        <v/>
      </c>
      <c r="N739" s="46" t="str">
        <f t="shared" si="89"/>
        <v/>
      </c>
      <c r="Q739" s="28" t="str">
        <f t="shared" si="87"/>
        <v/>
      </c>
      <c r="T739" s="30">
        <f t="shared" si="92"/>
        <v>0</v>
      </c>
      <c r="U739" s="30">
        <f t="shared" si="93"/>
        <v>0</v>
      </c>
      <c r="X739" s="67" t="str">
        <f t="shared" si="90"/>
        <v/>
      </c>
      <c r="Y739" s="31"/>
      <c r="Z739" s="30" t="str">
        <f t="shared" si="91"/>
        <v/>
      </c>
    </row>
    <row r="740" spans="2:26" ht="25.5" customHeight="1" x14ac:dyDescent="0.25">
      <c r="B740" s="70" t="str">
        <f t="shared" si="88"/>
        <v/>
      </c>
      <c r="J740" s="56" t="str">
        <f>IF(G740&lt;&gt;"",VLOOKUP(G740,'nhân viên sale'!$A$2:$B$1624,2,0),"")</f>
        <v/>
      </c>
      <c r="L740" s="27" t="str">
        <f t="shared" si="86"/>
        <v/>
      </c>
      <c r="N740" s="46" t="str">
        <f t="shared" si="89"/>
        <v/>
      </c>
      <c r="Q740" s="28" t="str">
        <f t="shared" si="87"/>
        <v/>
      </c>
      <c r="T740" s="30">
        <f t="shared" si="92"/>
        <v>0</v>
      </c>
      <c r="U740" s="30">
        <f t="shared" si="93"/>
        <v>0</v>
      </c>
      <c r="X740" s="67" t="str">
        <f t="shared" si="90"/>
        <v/>
      </c>
      <c r="Y740" s="31"/>
      <c r="Z740" s="30" t="str">
        <f t="shared" si="91"/>
        <v/>
      </c>
    </row>
    <row r="741" spans="2:26" ht="25.5" customHeight="1" x14ac:dyDescent="0.25">
      <c r="B741" s="70" t="str">
        <f t="shared" si="88"/>
        <v/>
      </c>
      <c r="J741" s="56" t="str">
        <f>IF(G741&lt;&gt;"",VLOOKUP(G741,'nhân viên sale'!$A$2:$B$1624,2,0),"")</f>
        <v/>
      </c>
      <c r="L741" s="27" t="str">
        <f t="shared" si="86"/>
        <v/>
      </c>
      <c r="N741" s="46" t="str">
        <f t="shared" si="89"/>
        <v/>
      </c>
      <c r="Q741" s="28" t="str">
        <f t="shared" si="87"/>
        <v/>
      </c>
      <c r="T741" s="30">
        <f t="shared" si="92"/>
        <v>0</v>
      </c>
      <c r="U741" s="30">
        <f t="shared" si="93"/>
        <v>0</v>
      </c>
      <c r="X741" s="67" t="str">
        <f t="shared" si="90"/>
        <v/>
      </c>
      <c r="Y741" s="31"/>
      <c r="Z741" s="30" t="str">
        <f t="shared" si="91"/>
        <v/>
      </c>
    </row>
    <row r="742" spans="2:26" ht="25.5" customHeight="1" x14ac:dyDescent="0.25">
      <c r="B742" s="70" t="str">
        <f t="shared" si="88"/>
        <v/>
      </c>
      <c r="J742" s="56" t="str">
        <f>IF(G742&lt;&gt;"",VLOOKUP(G742,'nhân viên sale'!$A$2:$B$1624,2,0),"")</f>
        <v/>
      </c>
      <c r="L742" s="27" t="str">
        <f t="shared" si="86"/>
        <v/>
      </c>
      <c r="N742" s="46" t="str">
        <f t="shared" si="89"/>
        <v/>
      </c>
      <c r="Q742" s="28" t="str">
        <f t="shared" si="87"/>
        <v/>
      </c>
      <c r="T742" s="30">
        <f t="shared" si="92"/>
        <v>0</v>
      </c>
      <c r="U742" s="30">
        <f t="shared" si="93"/>
        <v>0</v>
      </c>
      <c r="X742" s="67" t="str">
        <f t="shared" si="90"/>
        <v/>
      </c>
      <c r="Y742" s="31"/>
      <c r="Z742" s="30" t="str">
        <f t="shared" si="91"/>
        <v/>
      </c>
    </row>
    <row r="743" spans="2:26" ht="25.5" customHeight="1" x14ac:dyDescent="0.25">
      <c r="B743" s="70" t="str">
        <f t="shared" si="88"/>
        <v/>
      </c>
      <c r="J743" s="56" t="str">
        <f>IF(G743&lt;&gt;"",VLOOKUP(G743,'nhân viên sale'!$A$2:$B$1624,2,0),"")</f>
        <v/>
      </c>
      <c r="L743" s="27" t="str">
        <f t="shared" si="86"/>
        <v/>
      </c>
      <c r="N743" s="46" t="str">
        <f t="shared" si="89"/>
        <v/>
      </c>
      <c r="Q743" s="28" t="str">
        <f t="shared" si="87"/>
        <v/>
      </c>
      <c r="T743" s="30">
        <f t="shared" si="92"/>
        <v>0</v>
      </c>
      <c r="U743" s="30">
        <f t="shared" si="93"/>
        <v>0</v>
      </c>
      <c r="X743" s="67" t="str">
        <f t="shared" si="90"/>
        <v/>
      </c>
      <c r="Y743" s="31"/>
      <c r="Z743" s="30" t="str">
        <f t="shared" si="91"/>
        <v/>
      </c>
    </row>
    <row r="744" spans="2:26" ht="25.5" customHeight="1" x14ac:dyDescent="0.25">
      <c r="B744" s="70" t="str">
        <f t="shared" si="88"/>
        <v/>
      </c>
      <c r="J744" s="56" t="str">
        <f>IF(G744&lt;&gt;"",VLOOKUP(G744,'nhân viên sale'!$A$2:$B$1624,2,0),"")</f>
        <v/>
      </c>
      <c r="L744" s="27" t="str">
        <f t="shared" si="86"/>
        <v/>
      </c>
      <c r="N744" s="46" t="str">
        <f t="shared" si="89"/>
        <v/>
      </c>
      <c r="Q744" s="28" t="str">
        <f t="shared" si="87"/>
        <v/>
      </c>
      <c r="T744" s="30">
        <f t="shared" si="92"/>
        <v>0</v>
      </c>
      <c r="U744" s="30">
        <f t="shared" si="93"/>
        <v>0</v>
      </c>
      <c r="X744" s="67" t="str">
        <f t="shared" si="90"/>
        <v/>
      </c>
      <c r="Y744" s="31"/>
      <c r="Z744" s="30" t="str">
        <f t="shared" si="91"/>
        <v/>
      </c>
    </row>
    <row r="745" spans="2:26" ht="25.5" customHeight="1" x14ac:dyDescent="0.25">
      <c r="B745" s="70" t="str">
        <f t="shared" si="88"/>
        <v/>
      </c>
      <c r="J745" s="56" t="str">
        <f>IF(G745&lt;&gt;"",VLOOKUP(G745,'nhân viên sale'!$A$2:$B$1624,2,0),"")</f>
        <v/>
      </c>
      <c r="L745" s="27" t="str">
        <f t="shared" si="86"/>
        <v/>
      </c>
      <c r="N745" s="46" t="str">
        <f t="shared" si="89"/>
        <v/>
      </c>
      <c r="Q745" s="28" t="str">
        <f t="shared" si="87"/>
        <v/>
      </c>
      <c r="T745" s="30">
        <f t="shared" si="92"/>
        <v>0</v>
      </c>
      <c r="U745" s="30">
        <f t="shared" si="93"/>
        <v>0</v>
      </c>
      <c r="X745" s="67" t="str">
        <f t="shared" si="90"/>
        <v/>
      </c>
      <c r="Y745" s="31"/>
      <c r="Z745" s="30" t="str">
        <f t="shared" si="91"/>
        <v/>
      </c>
    </row>
    <row r="746" spans="2:26" ht="25.5" customHeight="1" x14ac:dyDescent="0.25">
      <c r="B746" s="70" t="str">
        <f t="shared" si="88"/>
        <v/>
      </c>
      <c r="J746" s="56" t="str">
        <f>IF(G746&lt;&gt;"",VLOOKUP(G746,'nhân viên sale'!$A$2:$B$1624,2,0),"")</f>
        <v/>
      </c>
      <c r="L746" s="27" t="str">
        <f t="shared" si="86"/>
        <v/>
      </c>
      <c r="N746" s="46" t="str">
        <f t="shared" si="89"/>
        <v/>
      </c>
      <c r="Q746" s="28" t="str">
        <f t="shared" si="87"/>
        <v/>
      </c>
      <c r="T746" s="30">
        <f t="shared" si="92"/>
        <v>0</v>
      </c>
      <c r="U746" s="30">
        <f t="shared" si="93"/>
        <v>0</v>
      </c>
      <c r="X746" s="67" t="str">
        <f t="shared" si="90"/>
        <v/>
      </c>
      <c r="Y746" s="31"/>
      <c r="Z746" s="30" t="str">
        <f t="shared" si="91"/>
        <v/>
      </c>
    </row>
    <row r="747" spans="2:26" ht="25.5" customHeight="1" x14ac:dyDescent="0.25">
      <c r="B747" s="70" t="str">
        <f t="shared" si="88"/>
        <v/>
      </c>
      <c r="J747" s="56" t="str">
        <f>IF(G747&lt;&gt;"",VLOOKUP(G747,'nhân viên sale'!$A$2:$B$1624,2,0),"")</f>
        <v/>
      </c>
      <c r="L747" s="27" t="str">
        <f t="shared" si="86"/>
        <v/>
      </c>
      <c r="N747" s="46" t="str">
        <f t="shared" si="89"/>
        <v/>
      </c>
      <c r="Q747" s="28" t="str">
        <f t="shared" si="87"/>
        <v/>
      </c>
      <c r="T747" s="30">
        <f t="shared" si="92"/>
        <v>0</v>
      </c>
      <c r="U747" s="30">
        <f t="shared" si="93"/>
        <v>0</v>
      </c>
      <c r="X747" s="67" t="str">
        <f t="shared" si="90"/>
        <v/>
      </c>
      <c r="Y747" s="31"/>
      <c r="Z747" s="30" t="str">
        <f t="shared" si="91"/>
        <v/>
      </c>
    </row>
    <row r="748" spans="2:26" ht="25.5" customHeight="1" x14ac:dyDescent="0.25">
      <c r="B748" s="70" t="str">
        <f t="shared" si="88"/>
        <v/>
      </c>
      <c r="J748" s="56" t="str">
        <f>IF(G748&lt;&gt;"",VLOOKUP(G748,'nhân viên sale'!$A$2:$B$1624,2,0),"")</f>
        <v/>
      </c>
      <c r="L748" s="27" t="str">
        <f t="shared" si="86"/>
        <v/>
      </c>
      <c r="N748" s="46" t="str">
        <f t="shared" si="89"/>
        <v/>
      </c>
      <c r="Q748" s="28" t="str">
        <f t="shared" si="87"/>
        <v/>
      </c>
      <c r="T748" s="30">
        <f t="shared" si="92"/>
        <v>0</v>
      </c>
      <c r="U748" s="30">
        <f t="shared" si="93"/>
        <v>0</v>
      </c>
      <c r="X748" s="67" t="str">
        <f t="shared" si="90"/>
        <v/>
      </c>
      <c r="Y748" s="31"/>
      <c r="Z748" s="30" t="str">
        <f t="shared" si="91"/>
        <v/>
      </c>
    </row>
    <row r="749" spans="2:26" ht="25.5" customHeight="1" x14ac:dyDescent="0.25">
      <c r="B749" s="70" t="str">
        <f t="shared" si="88"/>
        <v/>
      </c>
      <c r="J749" s="56" t="str">
        <f>IF(G749&lt;&gt;"",VLOOKUP(G749,'nhân viên sale'!$A$2:$B$1624,2,0),"")</f>
        <v/>
      </c>
      <c r="L749" s="27" t="str">
        <f t="shared" si="86"/>
        <v/>
      </c>
      <c r="N749" s="46" t="str">
        <f t="shared" si="89"/>
        <v/>
      </c>
      <c r="Q749" s="28" t="str">
        <f t="shared" si="87"/>
        <v/>
      </c>
      <c r="T749" s="30">
        <f t="shared" si="92"/>
        <v>0</v>
      </c>
      <c r="U749" s="30">
        <f t="shared" si="93"/>
        <v>0</v>
      </c>
      <c r="X749" s="67" t="str">
        <f t="shared" si="90"/>
        <v/>
      </c>
      <c r="Y749" s="31"/>
      <c r="Z749" s="30" t="str">
        <f t="shared" si="91"/>
        <v/>
      </c>
    </row>
    <row r="750" spans="2:26" ht="25.5" customHeight="1" x14ac:dyDescent="0.25">
      <c r="B750" s="70" t="str">
        <f t="shared" si="88"/>
        <v/>
      </c>
      <c r="J750" s="56" t="str">
        <f>IF(G750&lt;&gt;"",VLOOKUP(G750,'nhân viên sale'!$A$2:$B$1624,2,0),"")</f>
        <v/>
      </c>
      <c r="L750" s="27" t="str">
        <f t="shared" si="86"/>
        <v/>
      </c>
      <c r="N750" s="46" t="str">
        <f t="shared" si="89"/>
        <v/>
      </c>
      <c r="Q750" s="28" t="str">
        <f t="shared" si="87"/>
        <v/>
      </c>
      <c r="T750" s="30">
        <f t="shared" si="92"/>
        <v>0</v>
      </c>
      <c r="U750" s="30">
        <f t="shared" si="93"/>
        <v>0</v>
      </c>
      <c r="X750" s="67" t="str">
        <f t="shared" si="90"/>
        <v/>
      </c>
      <c r="Y750" s="31"/>
      <c r="Z750" s="30" t="str">
        <f t="shared" si="91"/>
        <v/>
      </c>
    </row>
    <row r="751" spans="2:26" ht="25.5" customHeight="1" x14ac:dyDescent="0.25">
      <c r="B751" s="70" t="str">
        <f t="shared" si="88"/>
        <v/>
      </c>
      <c r="J751" s="56" t="str">
        <f>IF(G751&lt;&gt;"",VLOOKUP(G751,'nhân viên sale'!$A$2:$B$1624,2,0),"")</f>
        <v/>
      </c>
      <c r="L751" s="27" t="str">
        <f t="shared" si="86"/>
        <v/>
      </c>
      <c r="N751" s="46" t="str">
        <f t="shared" si="89"/>
        <v/>
      </c>
      <c r="Q751" s="28" t="str">
        <f t="shared" si="87"/>
        <v/>
      </c>
      <c r="T751" s="30">
        <f t="shared" si="92"/>
        <v>0</v>
      </c>
      <c r="U751" s="30">
        <f t="shared" si="93"/>
        <v>0</v>
      </c>
      <c r="X751" s="67" t="str">
        <f t="shared" si="90"/>
        <v/>
      </c>
      <c r="Y751" s="31"/>
      <c r="Z751" s="30" t="str">
        <f t="shared" si="91"/>
        <v/>
      </c>
    </row>
    <row r="752" spans="2:26" ht="25.5" customHeight="1" x14ac:dyDescent="0.25">
      <c r="B752" s="70" t="str">
        <f t="shared" si="88"/>
        <v/>
      </c>
      <c r="J752" s="56" t="str">
        <f>IF(G752&lt;&gt;"",VLOOKUP(G752,'nhân viên sale'!$A$2:$B$1624,2,0),"")</f>
        <v/>
      </c>
      <c r="L752" s="27" t="str">
        <f t="shared" si="86"/>
        <v/>
      </c>
      <c r="N752" s="46" t="str">
        <f t="shared" si="89"/>
        <v/>
      </c>
      <c r="Q752" s="28" t="str">
        <f t="shared" si="87"/>
        <v/>
      </c>
      <c r="T752" s="30">
        <f t="shared" si="92"/>
        <v>0</v>
      </c>
      <c r="U752" s="30">
        <f t="shared" si="93"/>
        <v>0</v>
      </c>
      <c r="X752" s="67" t="str">
        <f t="shared" si="90"/>
        <v/>
      </c>
      <c r="Y752" s="31"/>
      <c r="Z752" s="30" t="str">
        <f t="shared" si="91"/>
        <v/>
      </c>
    </row>
    <row r="753" spans="2:26" ht="25.5" customHeight="1" x14ac:dyDescent="0.25">
      <c r="B753" s="70" t="str">
        <f t="shared" si="88"/>
        <v/>
      </c>
      <c r="J753" s="56" t="str">
        <f>IF(G753&lt;&gt;"",VLOOKUP(G753,'nhân viên sale'!$A$2:$B$1624,2,0),"")</f>
        <v/>
      </c>
      <c r="L753" s="27" t="str">
        <f t="shared" si="86"/>
        <v/>
      </c>
      <c r="N753" s="46" t="str">
        <f t="shared" si="89"/>
        <v/>
      </c>
      <c r="Q753" s="28" t="str">
        <f t="shared" si="87"/>
        <v/>
      </c>
      <c r="T753" s="30">
        <f t="shared" si="92"/>
        <v>0</v>
      </c>
      <c r="U753" s="30">
        <f t="shared" si="93"/>
        <v>0</v>
      </c>
      <c r="X753" s="67" t="str">
        <f t="shared" si="90"/>
        <v/>
      </c>
      <c r="Y753" s="31"/>
      <c r="Z753" s="30" t="str">
        <f t="shared" si="91"/>
        <v/>
      </c>
    </row>
    <row r="754" spans="2:26" ht="25.5" customHeight="1" x14ac:dyDescent="0.25">
      <c r="B754" s="70" t="str">
        <f t="shared" si="88"/>
        <v/>
      </c>
      <c r="J754" s="56" t="str">
        <f>IF(G754&lt;&gt;"",VLOOKUP(G754,'nhân viên sale'!$A$2:$B$1624,2,0),"")</f>
        <v/>
      </c>
      <c r="L754" s="27" t="str">
        <f t="shared" si="86"/>
        <v/>
      </c>
      <c r="N754" s="46" t="str">
        <f t="shared" si="89"/>
        <v/>
      </c>
      <c r="Q754" s="28" t="str">
        <f t="shared" si="87"/>
        <v/>
      </c>
      <c r="T754" s="30">
        <f t="shared" si="92"/>
        <v>0</v>
      </c>
      <c r="U754" s="30">
        <f t="shared" si="93"/>
        <v>0</v>
      </c>
      <c r="X754" s="67" t="str">
        <f t="shared" si="90"/>
        <v/>
      </c>
      <c r="Y754" s="31"/>
      <c r="Z754" s="30" t="str">
        <f t="shared" si="91"/>
        <v/>
      </c>
    </row>
    <row r="755" spans="2:26" ht="25.5" customHeight="1" x14ac:dyDescent="0.25">
      <c r="B755" s="70" t="str">
        <f t="shared" si="88"/>
        <v/>
      </c>
      <c r="J755" s="56" t="str">
        <f>IF(G755&lt;&gt;"",VLOOKUP(G755,'nhân viên sale'!$A$2:$B$1624,2,0),"")</f>
        <v/>
      </c>
      <c r="L755" s="27" t="str">
        <f t="shared" si="86"/>
        <v/>
      </c>
      <c r="N755" s="46" t="str">
        <f t="shared" si="89"/>
        <v/>
      </c>
      <c r="Q755" s="28" t="str">
        <f t="shared" si="87"/>
        <v/>
      </c>
      <c r="T755" s="30">
        <f t="shared" si="92"/>
        <v>0</v>
      </c>
      <c r="U755" s="30">
        <f t="shared" si="93"/>
        <v>0</v>
      </c>
      <c r="X755" s="67" t="str">
        <f t="shared" si="90"/>
        <v/>
      </c>
      <c r="Y755" s="31"/>
      <c r="Z755" s="30" t="str">
        <f t="shared" si="91"/>
        <v/>
      </c>
    </row>
    <row r="756" spans="2:26" ht="25.5" customHeight="1" x14ac:dyDescent="0.25">
      <c r="B756" s="70" t="str">
        <f t="shared" si="88"/>
        <v/>
      </c>
      <c r="J756" s="56" t="str">
        <f>IF(G756&lt;&gt;"",VLOOKUP(G756,'nhân viên sale'!$A$2:$B$1624,2,0),"")</f>
        <v/>
      </c>
      <c r="L756" s="27" t="str">
        <f t="shared" si="86"/>
        <v/>
      </c>
      <c r="N756" s="46" t="str">
        <f t="shared" si="89"/>
        <v/>
      </c>
      <c r="Q756" s="28" t="str">
        <f t="shared" si="87"/>
        <v/>
      </c>
      <c r="T756" s="30">
        <f t="shared" si="92"/>
        <v>0</v>
      </c>
      <c r="U756" s="30">
        <f t="shared" si="93"/>
        <v>0</v>
      </c>
      <c r="X756" s="67" t="str">
        <f t="shared" si="90"/>
        <v/>
      </c>
      <c r="Y756" s="31"/>
      <c r="Z756" s="30" t="str">
        <f t="shared" si="91"/>
        <v/>
      </c>
    </row>
    <row r="757" spans="2:26" ht="25.5" customHeight="1" x14ac:dyDescent="0.25">
      <c r="B757" s="70" t="str">
        <f t="shared" si="88"/>
        <v/>
      </c>
      <c r="J757" s="56" t="str">
        <f>IF(G757&lt;&gt;"",VLOOKUP(G757,'nhân viên sale'!$A$2:$B$1624,2,0),"")</f>
        <v/>
      </c>
      <c r="L757" s="27" t="str">
        <f t="shared" si="86"/>
        <v/>
      </c>
      <c r="N757" s="46" t="str">
        <f t="shared" si="89"/>
        <v/>
      </c>
      <c r="Q757" s="28" t="str">
        <f t="shared" si="87"/>
        <v/>
      </c>
      <c r="T757" s="30">
        <f t="shared" si="92"/>
        <v>0</v>
      </c>
      <c r="U757" s="30">
        <f t="shared" si="93"/>
        <v>0</v>
      </c>
      <c r="X757" s="67" t="str">
        <f t="shared" si="90"/>
        <v/>
      </c>
      <c r="Y757" s="31"/>
      <c r="Z757" s="30" t="str">
        <f t="shared" si="91"/>
        <v/>
      </c>
    </row>
    <row r="758" spans="2:26" ht="25.5" customHeight="1" x14ac:dyDescent="0.25">
      <c r="B758" s="70" t="str">
        <f t="shared" si="88"/>
        <v/>
      </c>
      <c r="J758" s="56" t="str">
        <f>IF(G758&lt;&gt;"",VLOOKUP(G758,'nhân viên sale'!$A$2:$B$1624,2,0),"")</f>
        <v/>
      </c>
      <c r="L758" s="27" t="str">
        <f t="shared" si="86"/>
        <v/>
      </c>
      <c r="N758" s="46" t="str">
        <f t="shared" si="89"/>
        <v/>
      </c>
      <c r="Q758" s="28" t="str">
        <f t="shared" si="87"/>
        <v/>
      </c>
      <c r="T758" s="30">
        <f t="shared" si="92"/>
        <v>0</v>
      </c>
      <c r="U758" s="30">
        <f t="shared" si="93"/>
        <v>0</v>
      </c>
      <c r="X758" s="67" t="str">
        <f t="shared" si="90"/>
        <v/>
      </c>
      <c r="Y758" s="31"/>
      <c r="Z758" s="30" t="str">
        <f t="shared" si="91"/>
        <v/>
      </c>
    </row>
    <row r="759" spans="2:26" ht="25.5" customHeight="1" x14ac:dyDescent="0.25">
      <c r="B759" s="70" t="str">
        <f t="shared" si="88"/>
        <v/>
      </c>
      <c r="J759" s="56" t="str">
        <f>IF(G759&lt;&gt;"",VLOOKUP(G759,'nhân viên sale'!$A$2:$B$1624,2,0),"")</f>
        <v/>
      </c>
      <c r="L759" s="27" t="str">
        <f t="shared" si="86"/>
        <v/>
      </c>
      <c r="N759" s="46" t="str">
        <f t="shared" si="89"/>
        <v/>
      </c>
      <c r="Q759" s="28" t="str">
        <f t="shared" si="87"/>
        <v/>
      </c>
      <c r="T759" s="30">
        <f t="shared" si="92"/>
        <v>0</v>
      </c>
      <c r="U759" s="30">
        <f t="shared" si="93"/>
        <v>0</v>
      </c>
      <c r="X759" s="67" t="str">
        <f t="shared" si="90"/>
        <v/>
      </c>
      <c r="Y759" s="31"/>
      <c r="Z759" s="30" t="str">
        <f t="shared" si="91"/>
        <v/>
      </c>
    </row>
    <row r="760" spans="2:26" ht="25.5" customHeight="1" x14ac:dyDescent="0.25">
      <c r="B760" s="70" t="str">
        <f t="shared" si="88"/>
        <v/>
      </c>
      <c r="J760" s="56" t="str">
        <f>IF(G760&lt;&gt;"",VLOOKUP(G760,'nhân viên sale'!$A$2:$B$1624,2,0),"")</f>
        <v/>
      </c>
      <c r="L760" s="27" t="str">
        <f t="shared" si="86"/>
        <v/>
      </c>
      <c r="N760" s="46" t="str">
        <f t="shared" si="89"/>
        <v/>
      </c>
      <c r="Q760" s="28" t="str">
        <f t="shared" si="87"/>
        <v/>
      </c>
      <c r="T760" s="30">
        <f t="shared" si="92"/>
        <v>0</v>
      </c>
      <c r="U760" s="30">
        <f t="shared" si="93"/>
        <v>0</v>
      </c>
      <c r="X760" s="67" t="str">
        <f t="shared" si="90"/>
        <v/>
      </c>
      <c r="Y760" s="31"/>
      <c r="Z760" s="30" t="str">
        <f t="shared" si="91"/>
        <v/>
      </c>
    </row>
    <row r="761" spans="2:26" ht="25.5" customHeight="1" x14ac:dyDescent="0.25">
      <c r="B761" s="70" t="str">
        <f t="shared" si="88"/>
        <v/>
      </c>
      <c r="J761" s="56" t="str">
        <f>IF(G761&lt;&gt;"",VLOOKUP(G761,'nhân viên sale'!$A$2:$B$1624,2,0),"")</f>
        <v/>
      </c>
      <c r="L761" s="27" t="str">
        <f t="shared" si="86"/>
        <v/>
      </c>
      <c r="N761" s="46" t="str">
        <f t="shared" si="89"/>
        <v/>
      </c>
      <c r="Q761" s="28" t="str">
        <f t="shared" si="87"/>
        <v/>
      </c>
      <c r="T761" s="30">
        <f t="shared" si="92"/>
        <v>0</v>
      </c>
      <c r="U761" s="30">
        <f t="shared" si="93"/>
        <v>0</v>
      </c>
      <c r="X761" s="67" t="str">
        <f t="shared" si="90"/>
        <v/>
      </c>
      <c r="Y761" s="31"/>
      <c r="Z761" s="30" t="str">
        <f t="shared" si="91"/>
        <v/>
      </c>
    </row>
    <row r="762" spans="2:26" ht="25.5" customHeight="1" x14ac:dyDescent="0.25">
      <c r="B762" s="70" t="str">
        <f t="shared" si="88"/>
        <v/>
      </c>
      <c r="J762" s="56" t="str">
        <f>IF(G762&lt;&gt;"",VLOOKUP(G762,'nhân viên sale'!$A$2:$B$1624,2,0),"")</f>
        <v/>
      </c>
      <c r="L762" s="27" t="str">
        <f t="shared" si="86"/>
        <v/>
      </c>
      <c r="N762" s="46" t="str">
        <f t="shared" si="89"/>
        <v/>
      </c>
      <c r="Q762" s="28" t="str">
        <f t="shared" si="87"/>
        <v/>
      </c>
      <c r="T762" s="30">
        <f t="shared" si="92"/>
        <v>0</v>
      </c>
      <c r="U762" s="30">
        <f t="shared" si="93"/>
        <v>0</v>
      </c>
      <c r="X762" s="67" t="str">
        <f t="shared" si="90"/>
        <v/>
      </c>
      <c r="Y762" s="31"/>
      <c r="Z762" s="30" t="str">
        <f t="shared" si="91"/>
        <v/>
      </c>
    </row>
    <row r="763" spans="2:26" ht="25.5" customHeight="1" x14ac:dyDescent="0.25">
      <c r="B763" s="70" t="str">
        <f t="shared" si="88"/>
        <v/>
      </c>
      <c r="J763" s="56" t="str">
        <f>IF(G763&lt;&gt;"",VLOOKUP(G763,'nhân viên sale'!$A$2:$B$1624,2,0),"")</f>
        <v/>
      </c>
      <c r="L763" s="27" t="str">
        <f t="shared" si="86"/>
        <v/>
      </c>
      <c r="N763" s="46" t="str">
        <f t="shared" si="89"/>
        <v/>
      </c>
      <c r="Q763" s="28" t="str">
        <f t="shared" si="87"/>
        <v/>
      </c>
      <c r="T763" s="30">
        <f t="shared" si="92"/>
        <v>0</v>
      </c>
      <c r="U763" s="30">
        <f t="shared" si="93"/>
        <v>0</v>
      </c>
      <c r="X763" s="67" t="str">
        <f t="shared" si="90"/>
        <v/>
      </c>
      <c r="Y763" s="31"/>
      <c r="Z763" s="30" t="str">
        <f t="shared" si="91"/>
        <v/>
      </c>
    </row>
    <row r="764" spans="2:26" ht="25.5" customHeight="1" x14ac:dyDescent="0.25">
      <c r="B764" s="70" t="str">
        <f t="shared" si="88"/>
        <v/>
      </c>
      <c r="J764" s="56" t="str">
        <f>IF(G764&lt;&gt;"",VLOOKUP(G764,'nhân viên sale'!$A$2:$B$1624,2,0),"")</f>
        <v/>
      </c>
      <c r="L764" s="27" t="str">
        <f t="shared" si="86"/>
        <v/>
      </c>
      <c r="N764" s="46" t="str">
        <f t="shared" si="89"/>
        <v/>
      </c>
      <c r="Q764" s="28" t="str">
        <f t="shared" si="87"/>
        <v/>
      </c>
      <c r="T764" s="30">
        <f t="shared" si="92"/>
        <v>0</v>
      </c>
      <c r="U764" s="30">
        <f t="shared" si="93"/>
        <v>0</v>
      </c>
      <c r="X764" s="67" t="str">
        <f t="shared" si="90"/>
        <v/>
      </c>
      <c r="Y764" s="31"/>
      <c r="Z764" s="30" t="str">
        <f t="shared" si="91"/>
        <v/>
      </c>
    </row>
    <row r="765" spans="2:26" ht="25.5" customHeight="1" x14ac:dyDescent="0.25">
      <c r="B765" s="70" t="str">
        <f t="shared" si="88"/>
        <v/>
      </c>
      <c r="J765" s="56" t="str">
        <f>IF(G765&lt;&gt;"",VLOOKUP(G765,'nhân viên sale'!$A$2:$B$1624,2,0),"")</f>
        <v/>
      </c>
      <c r="L765" s="27" t="str">
        <f t="shared" si="86"/>
        <v/>
      </c>
      <c r="N765" s="46" t="str">
        <f t="shared" si="89"/>
        <v/>
      </c>
      <c r="Q765" s="28" t="str">
        <f t="shared" si="87"/>
        <v/>
      </c>
      <c r="T765" s="30">
        <f t="shared" si="92"/>
        <v>0</v>
      </c>
      <c r="U765" s="30">
        <f t="shared" si="93"/>
        <v>0</v>
      </c>
      <c r="X765" s="67" t="str">
        <f t="shared" si="90"/>
        <v/>
      </c>
      <c r="Y765" s="31"/>
      <c r="Z765" s="30" t="str">
        <f t="shared" si="91"/>
        <v/>
      </c>
    </row>
    <row r="766" spans="2:26" ht="25.5" customHeight="1" x14ac:dyDescent="0.25">
      <c r="B766" s="70" t="str">
        <f t="shared" si="88"/>
        <v/>
      </c>
      <c r="J766" s="56" t="str">
        <f>IF(G766&lt;&gt;"",VLOOKUP(G766,'nhân viên sale'!$A$2:$B$1624,2,0),"")</f>
        <v/>
      </c>
      <c r="L766" s="27" t="str">
        <f t="shared" si="86"/>
        <v/>
      </c>
      <c r="N766" s="46" t="str">
        <f t="shared" si="89"/>
        <v/>
      </c>
      <c r="Q766" s="28" t="str">
        <f t="shared" si="87"/>
        <v/>
      </c>
      <c r="T766" s="30">
        <f t="shared" si="92"/>
        <v>0</v>
      </c>
      <c r="U766" s="30">
        <f t="shared" si="93"/>
        <v>0</v>
      </c>
      <c r="X766" s="67" t="str">
        <f t="shared" si="90"/>
        <v/>
      </c>
      <c r="Y766" s="31"/>
      <c r="Z766" s="30" t="str">
        <f t="shared" si="91"/>
        <v/>
      </c>
    </row>
    <row r="767" spans="2:26" ht="25.5" customHeight="1" x14ac:dyDescent="0.25">
      <c r="B767" s="70" t="str">
        <f t="shared" si="88"/>
        <v/>
      </c>
      <c r="J767" s="56" t="str">
        <f>IF(G767&lt;&gt;"",VLOOKUP(G767,'nhân viên sale'!$A$2:$B$1624,2,0),"")</f>
        <v/>
      </c>
      <c r="L767" s="27" t="str">
        <f t="shared" si="86"/>
        <v/>
      </c>
      <c r="N767" s="46" t="str">
        <f t="shared" si="89"/>
        <v/>
      </c>
      <c r="Q767" s="28" t="str">
        <f t="shared" si="87"/>
        <v/>
      </c>
      <c r="T767" s="30">
        <f t="shared" si="92"/>
        <v>0</v>
      </c>
      <c r="U767" s="30">
        <f t="shared" si="93"/>
        <v>0</v>
      </c>
      <c r="X767" s="67" t="str">
        <f t="shared" si="90"/>
        <v/>
      </c>
      <c r="Y767" s="31"/>
      <c r="Z767" s="30" t="str">
        <f t="shared" si="91"/>
        <v/>
      </c>
    </row>
    <row r="768" spans="2:26" ht="25.5" customHeight="1" x14ac:dyDescent="0.25">
      <c r="B768" s="70" t="str">
        <f t="shared" si="88"/>
        <v/>
      </c>
      <c r="J768" s="56" t="str">
        <f>IF(G768&lt;&gt;"",VLOOKUP(G768,'nhân viên sale'!$A$2:$B$1624,2,0),"")</f>
        <v/>
      </c>
      <c r="L768" s="27" t="str">
        <f t="shared" si="86"/>
        <v/>
      </c>
      <c r="N768" s="46" t="str">
        <f t="shared" si="89"/>
        <v/>
      </c>
      <c r="Q768" s="28" t="str">
        <f t="shared" si="87"/>
        <v/>
      </c>
      <c r="T768" s="30">
        <f t="shared" si="92"/>
        <v>0</v>
      </c>
      <c r="U768" s="30">
        <f t="shared" si="93"/>
        <v>0</v>
      </c>
      <c r="X768" s="67" t="str">
        <f t="shared" si="90"/>
        <v/>
      </c>
      <c r="Y768" s="31"/>
      <c r="Z768" s="30" t="str">
        <f t="shared" si="91"/>
        <v/>
      </c>
    </row>
    <row r="769" spans="2:26" ht="25.5" customHeight="1" x14ac:dyDescent="0.25">
      <c r="B769" s="70" t="str">
        <f t="shared" si="88"/>
        <v/>
      </c>
      <c r="J769" s="56" t="str">
        <f>IF(G769&lt;&gt;"",VLOOKUP(G769,'nhân viên sale'!$A$2:$B$1624,2,0),"")</f>
        <v/>
      </c>
      <c r="L769" s="27" t="str">
        <f t="shared" si="86"/>
        <v/>
      </c>
      <c r="N769" s="46" t="str">
        <f t="shared" si="89"/>
        <v/>
      </c>
      <c r="Q769" s="28" t="str">
        <f t="shared" si="87"/>
        <v/>
      </c>
      <c r="T769" s="30">
        <f t="shared" si="92"/>
        <v>0</v>
      </c>
      <c r="U769" s="30">
        <f t="shared" si="93"/>
        <v>0</v>
      </c>
      <c r="X769" s="67" t="str">
        <f t="shared" si="90"/>
        <v/>
      </c>
      <c r="Y769" s="31"/>
      <c r="Z769" s="30" t="str">
        <f t="shared" si="91"/>
        <v/>
      </c>
    </row>
    <row r="770" spans="2:26" ht="25.5" customHeight="1" x14ac:dyDescent="0.25">
      <c r="B770" s="70" t="str">
        <f t="shared" si="88"/>
        <v/>
      </c>
      <c r="J770" s="56" t="str">
        <f>IF(G770&lt;&gt;"",VLOOKUP(G770,'nhân viên sale'!$A$2:$B$1624,2,0),"")</f>
        <v/>
      </c>
      <c r="L770" s="27" t="str">
        <f t="shared" ref="L770:L833" si="94">IF(K770&lt;&gt;"",VLOOKUP(K770,tenhang,2,0),"")</f>
        <v/>
      </c>
      <c r="N770" s="46" t="str">
        <f t="shared" si="89"/>
        <v/>
      </c>
      <c r="Q770" s="28" t="str">
        <f t="shared" ref="Q770:Q833" si="95">IF(K770&lt;&gt;"",VLOOKUP(K770,tenhang,3,0),"")</f>
        <v/>
      </c>
      <c r="T770" s="30">
        <f t="shared" si="92"/>
        <v>0</v>
      </c>
      <c r="U770" s="30">
        <f t="shared" si="93"/>
        <v>0</v>
      </c>
      <c r="X770" s="67" t="str">
        <f t="shared" si="90"/>
        <v/>
      </c>
      <c r="Y770" s="31"/>
      <c r="Z770" s="30" t="str">
        <f t="shared" si="91"/>
        <v/>
      </c>
    </row>
    <row r="771" spans="2:26" ht="25.5" customHeight="1" x14ac:dyDescent="0.25">
      <c r="B771" s="70" t="str">
        <f t="shared" ref="B771:B834" si="96">IF(I771&lt;&gt;"",IF(LEN(I771)&gt;9,LEFT(I771,10),"sai PO"),"")</f>
        <v/>
      </c>
      <c r="J771" s="56" t="str">
        <f>IF(G771&lt;&gt;"",VLOOKUP(G771,'nhân viên sale'!$A$2:$B$1624,2,0),"")</f>
        <v/>
      </c>
      <c r="L771" s="27" t="str">
        <f t="shared" si="94"/>
        <v/>
      </c>
      <c r="N771" s="46" t="str">
        <f t="shared" ref="N771:N834" si="97">IF(K771&lt;&gt;"","K-C6","")</f>
        <v/>
      </c>
      <c r="Q771" s="28" t="str">
        <f t="shared" si="95"/>
        <v/>
      </c>
      <c r="T771" s="30">
        <f t="shared" si="92"/>
        <v>0</v>
      </c>
      <c r="U771" s="30">
        <f t="shared" si="93"/>
        <v>0</v>
      </c>
      <c r="X771" s="67" t="str">
        <f t="shared" ref="X771:X834" si="98">IF(K771&lt;&gt;"",8,"")</f>
        <v/>
      </c>
      <c r="Y771" s="31"/>
      <c r="Z771" s="30" t="str">
        <f t="shared" ref="Z771:Z834" si="99">IF(K771&lt;&gt;"",ROUND(U771*X771*1%,0),"")</f>
        <v/>
      </c>
    </row>
    <row r="772" spans="2:26" ht="25.5" customHeight="1" x14ac:dyDescent="0.25">
      <c r="B772" s="70" t="str">
        <f t="shared" si="96"/>
        <v/>
      </c>
      <c r="J772" s="56" t="str">
        <f>IF(G772&lt;&gt;"",VLOOKUP(G772,'nhân viên sale'!$A$2:$B$1624,2,0),"")</f>
        <v/>
      </c>
      <c r="L772" s="27" t="str">
        <f t="shared" si="94"/>
        <v/>
      </c>
      <c r="N772" s="46" t="str">
        <f t="shared" si="97"/>
        <v/>
      </c>
      <c r="Q772" s="28" t="str">
        <f t="shared" si="95"/>
        <v/>
      </c>
      <c r="T772" s="30">
        <f t="shared" ref="T772:T835" si="100">IF(K772&lt;&gt;"",VLOOKUP(K772,tenhang,4,0),0)</f>
        <v>0</v>
      </c>
      <c r="U772" s="30">
        <f t="shared" ref="U772:U835" si="101">R772*T772</f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70" t="str">
        <f t="shared" si="96"/>
        <v/>
      </c>
      <c r="J773" s="56" t="str">
        <f>IF(G773&lt;&gt;"",VLOOKUP(G773,'nhân viên sale'!$A$2:$B$1624,2,0),"")</f>
        <v/>
      </c>
      <c r="L773" s="27" t="str">
        <f t="shared" si="94"/>
        <v/>
      </c>
      <c r="N773" s="46" t="str">
        <f t="shared" si="97"/>
        <v/>
      </c>
      <c r="Q773" s="28" t="str">
        <f t="shared" si="95"/>
        <v/>
      </c>
      <c r="T773" s="30">
        <f t="shared" si="100"/>
        <v>0</v>
      </c>
      <c r="U773" s="30">
        <f t="shared" si="101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70" t="str">
        <f t="shared" si="96"/>
        <v/>
      </c>
      <c r="J774" s="56" t="str">
        <f>IF(G774&lt;&gt;"",VLOOKUP(G774,'nhân viên sale'!$A$2:$B$1624,2,0),"")</f>
        <v/>
      </c>
      <c r="L774" s="27" t="str">
        <f t="shared" si="94"/>
        <v/>
      </c>
      <c r="N774" s="46" t="str">
        <f t="shared" si="97"/>
        <v/>
      </c>
      <c r="Q774" s="28" t="str">
        <f t="shared" si="95"/>
        <v/>
      </c>
      <c r="T774" s="30">
        <f t="shared" si="100"/>
        <v>0</v>
      </c>
      <c r="U774" s="30">
        <f t="shared" si="101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70" t="str">
        <f t="shared" si="96"/>
        <v/>
      </c>
      <c r="J775" s="56" t="str">
        <f>IF(G775&lt;&gt;"",VLOOKUP(G775,'nhân viên sale'!$A$2:$B$1624,2,0),"")</f>
        <v/>
      </c>
      <c r="L775" s="27" t="str">
        <f t="shared" si="94"/>
        <v/>
      </c>
      <c r="N775" s="46" t="str">
        <f t="shared" si="97"/>
        <v/>
      </c>
      <c r="Q775" s="28" t="str">
        <f t="shared" si="95"/>
        <v/>
      </c>
      <c r="T775" s="30">
        <f t="shared" si="100"/>
        <v>0</v>
      </c>
      <c r="U775" s="30">
        <f t="shared" si="101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70" t="str">
        <f t="shared" si="96"/>
        <v/>
      </c>
      <c r="J776" s="56" t="str">
        <f>IF(G776&lt;&gt;"",VLOOKUP(G776,'nhân viên sale'!$A$2:$B$1624,2,0),"")</f>
        <v/>
      </c>
      <c r="L776" s="27" t="str">
        <f t="shared" si="94"/>
        <v/>
      </c>
      <c r="N776" s="46" t="str">
        <f t="shared" si="97"/>
        <v/>
      </c>
      <c r="Q776" s="28" t="str">
        <f t="shared" si="95"/>
        <v/>
      </c>
      <c r="T776" s="30">
        <f t="shared" si="100"/>
        <v>0</v>
      </c>
      <c r="U776" s="30">
        <f t="shared" si="101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70" t="str">
        <f t="shared" si="96"/>
        <v/>
      </c>
      <c r="J777" s="56" t="str">
        <f>IF(G777&lt;&gt;"",VLOOKUP(G777,'nhân viên sale'!$A$2:$B$1624,2,0),"")</f>
        <v/>
      </c>
      <c r="L777" s="27" t="str">
        <f t="shared" si="94"/>
        <v/>
      </c>
      <c r="N777" s="46" t="str">
        <f t="shared" si="97"/>
        <v/>
      </c>
      <c r="Q777" s="28" t="str">
        <f t="shared" si="95"/>
        <v/>
      </c>
      <c r="T777" s="30">
        <f t="shared" si="100"/>
        <v>0</v>
      </c>
      <c r="U777" s="30">
        <f t="shared" si="101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70" t="str">
        <f t="shared" si="96"/>
        <v/>
      </c>
      <c r="J778" s="56" t="str">
        <f>IF(G778&lt;&gt;"",VLOOKUP(G778,'nhân viên sale'!$A$2:$B$1624,2,0),"")</f>
        <v/>
      </c>
      <c r="L778" s="27" t="str">
        <f t="shared" si="94"/>
        <v/>
      </c>
      <c r="N778" s="46" t="str">
        <f t="shared" si="97"/>
        <v/>
      </c>
      <c r="Q778" s="28" t="str">
        <f t="shared" si="95"/>
        <v/>
      </c>
      <c r="T778" s="30">
        <f t="shared" si="100"/>
        <v>0</v>
      </c>
      <c r="U778" s="30">
        <f t="shared" si="101"/>
        <v>0</v>
      </c>
      <c r="X778" s="67" t="str">
        <f t="shared" si="98"/>
        <v/>
      </c>
      <c r="Y778" s="31"/>
      <c r="Z778" s="30" t="str">
        <f t="shared" si="99"/>
        <v/>
      </c>
    </row>
    <row r="779" spans="2:26" ht="25.5" customHeight="1" x14ac:dyDescent="0.25">
      <c r="B779" s="70" t="str">
        <f t="shared" si="96"/>
        <v/>
      </c>
      <c r="J779" s="56" t="str">
        <f>IF(G779&lt;&gt;"",VLOOKUP(G779,'nhân viên sale'!$A$2:$B$1624,2,0),"")</f>
        <v/>
      </c>
      <c r="L779" s="27" t="str">
        <f t="shared" si="94"/>
        <v/>
      </c>
      <c r="N779" s="46" t="str">
        <f t="shared" si="97"/>
        <v/>
      </c>
      <c r="Q779" s="28" t="str">
        <f t="shared" si="95"/>
        <v/>
      </c>
      <c r="T779" s="30">
        <f t="shared" si="100"/>
        <v>0</v>
      </c>
      <c r="U779" s="30">
        <f t="shared" si="101"/>
        <v>0</v>
      </c>
      <c r="X779" s="67" t="str">
        <f t="shared" si="98"/>
        <v/>
      </c>
      <c r="Y779" s="31"/>
      <c r="Z779" s="30" t="str">
        <f t="shared" si="99"/>
        <v/>
      </c>
    </row>
    <row r="780" spans="2:26" ht="25.5" customHeight="1" x14ac:dyDescent="0.25">
      <c r="B780" s="70" t="str">
        <f t="shared" si="96"/>
        <v/>
      </c>
      <c r="J780" s="56" t="str">
        <f>IF(G780&lt;&gt;"",VLOOKUP(G780,'nhân viên sale'!$A$2:$B$1624,2,0),"")</f>
        <v/>
      </c>
      <c r="L780" s="27" t="str">
        <f t="shared" si="94"/>
        <v/>
      </c>
      <c r="N780" s="46" t="str">
        <f t="shared" si="97"/>
        <v/>
      </c>
      <c r="Q780" s="28" t="str">
        <f t="shared" si="95"/>
        <v/>
      </c>
      <c r="T780" s="30">
        <f t="shared" si="100"/>
        <v>0</v>
      </c>
      <c r="U780" s="30">
        <f t="shared" si="101"/>
        <v>0</v>
      </c>
      <c r="X780" s="67" t="str">
        <f t="shared" si="98"/>
        <v/>
      </c>
      <c r="Y780" s="31"/>
      <c r="Z780" s="30" t="str">
        <f t="shared" si="99"/>
        <v/>
      </c>
    </row>
    <row r="781" spans="2:26" ht="25.5" customHeight="1" x14ac:dyDescent="0.25">
      <c r="B781" s="70" t="str">
        <f t="shared" si="96"/>
        <v/>
      </c>
      <c r="J781" s="56" t="str">
        <f>IF(G781&lt;&gt;"",VLOOKUP(G781,'nhân viên sale'!$A$2:$B$1624,2,0),"")</f>
        <v/>
      </c>
      <c r="L781" s="27" t="str">
        <f t="shared" si="94"/>
        <v/>
      </c>
      <c r="N781" s="46" t="str">
        <f t="shared" si="97"/>
        <v/>
      </c>
      <c r="Q781" s="28" t="str">
        <f t="shared" si="95"/>
        <v/>
      </c>
      <c r="T781" s="30">
        <f t="shared" si="100"/>
        <v>0</v>
      </c>
      <c r="U781" s="30">
        <f t="shared" si="101"/>
        <v>0</v>
      </c>
      <c r="X781" s="67" t="str">
        <f t="shared" si="98"/>
        <v/>
      </c>
      <c r="Y781" s="31"/>
      <c r="Z781" s="30" t="str">
        <f t="shared" si="99"/>
        <v/>
      </c>
    </row>
    <row r="782" spans="2:26" ht="25.5" customHeight="1" x14ac:dyDescent="0.25">
      <c r="B782" s="70" t="str">
        <f t="shared" si="96"/>
        <v/>
      </c>
      <c r="J782" s="56" t="str">
        <f>IF(G782&lt;&gt;"",VLOOKUP(G782,'nhân viên sale'!$A$2:$B$1624,2,0),"")</f>
        <v/>
      </c>
      <c r="L782" s="27" t="str">
        <f t="shared" si="94"/>
        <v/>
      </c>
      <c r="N782" s="46" t="str">
        <f t="shared" si="97"/>
        <v/>
      </c>
      <c r="Q782" s="28" t="str">
        <f t="shared" si="95"/>
        <v/>
      </c>
      <c r="T782" s="30">
        <f t="shared" si="100"/>
        <v>0</v>
      </c>
      <c r="U782" s="30">
        <f t="shared" si="101"/>
        <v>0</v>
      </c>
      <c r="X782" s="67" t="str">
        <f t="shared" si="98"/>
        <v/>
      </c>
      <c r="Y782" s="31"/>
      <c r="Z782" s="30" t="str">
        <f t="shared" si="99"/>
        <v/>
      </c>
    </row>
    <row r="783" spans="2:26" ht="25.5" customHeight="1" x14ac:dyDescent="0.25">
      <c r="B783" s="70" t="str">
        <f t="shared" si="96"/>
        <v/>
      </c>
      <c r="J783" s="56" t="str">
        <f>IF(G783&lt;&gt;"",VLOOKUP(G783,'nhân viên sale'!$A$2:$B$1624,2,0),"")</f>
        <v/>
      </c>
      <c r="L783" s="27" t="str">
        <f t="shared" si="94"/>
        <v/>
      </c>
      <c r="N783" s="46" t="str">
        <f t="shared" si="97"/>
        <v/>
      </c>
      <c r="Q783" s="28" t="str">
        <f t="shared" si="95"/>
        <v/>
      </c>
      <c r="T783" s="30">
        <f t="shared" si="100"/>
        <v>0</v>
      </c>
      <c r="U783" s="30">
        <f t="shared" si="101"/>
        <v>0</v>
      </c>
      <c r="X783" s="67" t="str">
        <f t="shared" si="98"/>
        <v/>
      </c>
      <c r="Y783" s="31"/>
      <c r="Z783" s="30" t="str">
        <f t="shared" si="99"/>
        <v/>
      </c>
    </row>
    <row r="784" spans="2:26" ht="25.5" customHeight="1" x14ac:dyDescent="0.25">
      <c r="B784" s="70" t="str">
        <f t="shared" si="96"/>
        <v/>
      </c>
      <c r="J784" s="56" t="str">
        <f>IF(G784&lt;&gt;"",VLOOKUP(G784,'nhân viên sale'!$A$2:$B$1624,2,0),"")</f>
        <v/>
      </c>
      <c r="L784" s="27" t="str">
        <f t="shared" si="94"/>
        <v/>
      </c>
      <c r="N784" s="46" t="str">
        <f t="shared" si="97"/>
        <v/>
      </c>
      <c r="Q784" s="28" t="str">
        <f t="shared" si="95"/>
        <v/>
      </c>
      <c r="T784" s="30">
        <f t="shared" si="100"/>
        <v>0</v>
      </c>
      <c r="U784" s="30">
        <f t="shared" si="101"/>
        <v>0</v>
      </c>
      <c r="X784" s="67" t="str">
        <f t="shared" si="98"/>
        <v/>
      </c>
      <c r="Y784" s="31"/>
      <c r="Z784" s="30" t="str">
        <f t="shared" si="99"/>
        <v/>
      </c>
    </row>
    <row r="785" spans="2:26" ht="25.5" customHeight="1" x14ac:dyDescent="0.25">
      <c r="B785" s="70" t="str">
        <f t="shared" si="96"/>
        <v/>
      </c>
      <c r="J785" s="56" t="str">
        <f>IF(G785&lt;&gt;"",VLOOKUP(G785,'nhân viên sale'!$A$2:$B$1624,2,0),"")</f>
        <v/>
      </c>
      <c r="L785" s="27" t="str">
        <f t="shared" si="94"/>
        <v/>
      </c>
      <c r="N785" s="46" t="str">
        <f t="shared" si="97"/>
        <v/>
      </c>
      <c r="Q785" s="28" t="str">
        <f t="shared" si="95"/>
        <v/>
      </c>
      <c r="T785" s="30">
        <f t="shared" si="100"/>
        <v>0</v>
      </c>
      <c r="U785" s="30">
        <f t="shared" si="101"/>
        <v>0</v>
      </c>
      <c r="X785" s="67" t="str">
        <f t="shared" si="98"/>
        <v/>
      </c>
      <c r="Y785" s="31"/>
      <c r="Z785" s="30" t="str">
        <f t="shared" si="99"/>
        <v/>
      </c>
    </row>
    <row r="786" spans="2:26" ht="25.5" customHeight="1" x14ac:dyDescent="0.25">
      <c r="B786" s="70" t="str">
        <f t="shared" si="96"/>
        <v/>
      </c>
      <c r="J786" s="56" t="str">
        <f>IF(G786&lt;&gt;"",VLOOKUP(G786,'nhân viên sale'!$A$2:$B$1624,2,0),"")</f>
        <v/>
      </c>
      <c r="L786" s="27" t="str">
        <f t="shared" si="94"/>
        <v/>
      </c>
      <c r="N786" s="46" t="str">
        <f t="shared" si="97"/>
        <v/>
      </c>
      <c r="Q786" s="28" t="str">
        <f t="shared" si="95"/>
        <v/>
      </c>
      <c r="T786" s="30">
        <f t="shared" si="100"/>
        <v>0</v>
      </c>
      <c r="U786" s="30">
        <f t="shared" si="101"/>
        <v>0</v>
      </c>
      <c r="X786" s="67" t="str">
        <f t="shared" si="98"/>
        <v/>
      </c>
      <c r="Y786" s="31"/>
      <c r="Z786" s="30" t="str">
        <f t="shared" si="99"/>
        <v/>
      </c>
    </row>
    <row r="787" spans="2:26" ht="25.5" customHeight="1" x14ac:dyDescent="0.25">
      <c r="B787" s="70" t="str">
        <f t="shared" si="96"/>
        <v/>
      </c>
      <c r="J787" s="56" t="str">
        <f>IF(G787&lt;&gt;"",VLOOKUP(G787,'nhân viên sale'!$A$2:$B$1624,2,0),"")</f>
        <v/>
      </c>
      <c r="L787" s="27" t="str">
        <f t="shared" si="94"/>
        <v/>
      </c>
      <c r="N787" s="46" t="str">
        <f t="shared" si="97"/>
        <v/>
      </c>
      <c r="Q787" s="28" t="str">
        <f t="shared" si="95"/>
        <v/>
      </c>
      <c r="T787" s="30">
        <f t="shared" si="100"/>
        <v>0</v>
      </c>
      <c r="U787" s="30">
        <f t="shared" si="101"/>
        <v>0</v>
      </c>
      <c r="X787" s="67" t="str">
        <f t="shared" si="98"/>
        <v/>
      </c>
      <c r="Y787" s="31"/>
      <c r="Z787" s="30" t="str">
        <f t="shared" si="99"/>
        <v/>
      </c>
    </row>
    <row r="788" spans="2:26" ht="25.5" customHeight="1" x14ac:dyDescent="0.25">
      <c r="B788" s="70" t="str">
        <f t="shared" si="96"/>
        <v/>
      </c>
      <c r="J788" s="56" t="str">
        <f>IF(G788&lt;&gt;"",VLOOKUP(G788,'nhân viên sale'!$A$2:$B$1624,2,0),"")</f>
        <v/>
      </c>
      <c r="L788" s="27" t="str">
        <f t="shared" si="94"/>
        <v/>
      </c>
      <c r="N788" s="46" t="str">
        <f t="shared" si="97"/>
        <v/>
      </c>
      <c r="Q788" s="28" t="str">
        <f t="shared" si="95"/>
        <v/>
      </c>
      <c r="T788" s="30">
        <f t="shared" si="100"/>
        <v>0</v>
      </c>
      <c r="U788" s="30">
        <f t="shared" si="101"/>
        <v>0</v>
      </c>
      <c r="X788" s="67" t="str">
        <f t="shared" si="98"/>
        <v/>
      </c>
      <c r="Y788" s="31"/>
      <c r="Z788" s="30" t="str">
        <f t="shared" si="99"/>
        <v/>
      </c>
    </row>
    <row r="789" spans="2:26" ht="25.5" customHeight="1" x14ac:dyDescent="0.25">
      <c r="B789" s="70" t="str">
        <f t="shared" si="96"/>
        <v/>
      </c>
      <c r="J789" s="56" t="str">
        <f>IF(G789&lt;&gt;"",VLOOKUP(G789,'nhân viên sale'!$A$2:$B$1624,2,0),"")</f>
        <v/>
      </c>
      <c r="L789" s="27" t="str">
        <f t="shared" si="94"/>
        <v/>
      </c>
      <c r="N789" s="46" t="str">
        <f t="shared" si="97"/>
        <v/>
      </c>
      <c r="Q789" s="28" t="str">
        <f t="shared" si="95"/>
        <v/>
      </c>
      <c r="T789" s="30">
        <f t="shared" si="100"/>
        <v>0</v>
      </c>
      <c r="U789" s="30">
        <f t="shared" si="101"/>
        <v>0</v>
      </c>
      <c r="X789" s="67" t="str">
        <f t="shared" si="98"/>
        <v/>
      </c>
      <c r="Y789" s="31"/>
      <c r="Z789" s="30" t="str">
        <f t="shared" si="99"/>
        <v/>
      </c>
    </row>
    <row r="790" spans="2:26" ht="25.5" customHeight="1" x14ac:dyDescent="0.25">
      <c r="B790" s="70" t="str">
        <f t="shared" si="96"/>
        <v/>
      </c>
      <c r="J790" s="56" t="str">
        <f>IF(G790&lt;&gt;"",VLOOKUP(G790,'nhân viên sale'!$A$2:$B$1624,2,0),"")</f>
        <v/>
      </c>
      <c r="L790" s="27" t="str">
        <f t="shared" si="94"/>
        <v/>
      </c>
      <c r="N790" s="46" t="str">
        <f t="shared" si="97"/>
        <v/>
      </c>
      <c r="Q790" s="28" t="str">
        <f t="shared" si="95"/>
        <v/>
      </c>
      <c r="T790" s="30">
        <f t="shared" si="100"/>
        <v>0</v>
      </c>
      <c r="U790" s="30">
        <f t="shared" si="101"/>
        <v>0</v>
      </c>
      <c r="X790" s="67" t="str">
        <f t="shared" si="98"/>
        <v/>
      </c>
      <c r="Y790" s="31"/>
      <c r="Z790" s="30" t="str">
        <f t="shared" si="99"/>
        <v/>
      </c>
    </row>
    <row r="791" spans="2:26" ht="25.5" customHeight="1" x14ac:dyDescent="0.25">
      <c r="B791" s="70" t="str">
        <f t="shared" si="96"/>
        <v/>
      </c>
      <c r="J791" s="56" t="str">
        <f>IF(G791&lt;&gt;"",VLOOKUP(G791,'nhân viên sale'!$A$2:$B$1624,2,0),"")</f>
        <v/>
      </c>
      <c r="L791" s="27" t="str">
        <f t="shared" si="94"/>
        <v/>
      </c>
      <c r="N791" s="46" t="str">
        <f t="shared" si="97"/>
        <v/>
      </c>
      <c r="Q791" s="28" t="str">
        <f t="shared" si="95"/>
        <v/>
      </c>
      <c r="T791" s="30">
        <f t="shared" si="100"/>
        <v>0</v>
      </c>
      <c r="U791" s="30">
        <f t="shared" si="101"/>
        <v>0</v>
      </c>
      <c r="X791" s="67" t="str">
        <f t="shared" si="98"/>
        <v/>
      </c>
      <c r="Y791" s="31"/>
      <c r="Z791" s="30" t="str">
        <f t="shared" si="99"/>
        <v/>
      </c>
    </row>
    <row r="792" spans="2:26" ht="25.5" customHeight="1" x14ac:dyDescent="0.25">
      <c r="B792" s="70" t="str">
        <f t="shared" si="96"/>
        <v/>
      </c>
      <c r="J792" s="56" t="str">
        <f>IF(G792&lt;&gt;"",VLOOKUP(G792,'nhân viên sale'!$A$2:$B$1624,2,0),"")</f>
        <v/>
      </c>
      <c r="L792" s="27" t="str">
        <f t="shared" si="94"/>
        <v/>
      </c>
      <c r="N792" s="46" t="str">
        <f t="shared" si="97"/>
        <v/>
      </c>
      <c r="Q792" s="28" t="str">
        <f t="shared" si="95"/>
        <v/>
      </c>
      <c r="T792" s="30">
        <f t="shared" si="100"/>
        <v>0</v>
      </c>
      <c r="U792" s="30">
        <f t="shared" si="101"/>
        <v>0</v>
      </c>
      <c r="X792" s="67" t="str">
        <f t="shared" si="98"/>
        <v/>
      </c>
      <c r="Y792" s="31"/>
      <c r="Z792" s="30" t="str">
        <f t="shared" si="99"/>
        <v/>
      </c>
    </row>
    <row r="793" spans="2:26" ht="25.5" customHeight="1" x14ac:dyDescent="0.25">
      <c r="B793" s="70" t="str">
        <f t="shared" si="96"/>
        <v/>
      </c>
      <c r="J793" s="56" t="str">
        <f>IF(G793&lt;&gt;"",VLOOKUP(G793,'nhân viên sale'!$A$2:$B$1624,2,0),"")</f>
        <v/>
      </c>
      <c r="L793" s="27" t="str">
        <f t="shared" si="94"/>
        <v/>
      </c>
      <c r="N793" s="46" t="str">
        <f t="shared" si="97"/>
        <v/>
      </c>
      <c r="Q793" s="28" t="str">
        <f t="shared" si="95"/>
        <v/>
      </c>
      <c r="T793" s="30">
        <f t="shared" si="100"/>
        <v>0</v>
      </c>
      <c r="U793" s="30">
        <f t="shared" si="101"/>
        <v>0</v>
      </c>
      <c r="X793" s="67" t="str">
        <f t="shared" si="98"/>
        <v/>
      </c>
      <c r="Y793" s="31"/>
      <c r="Z793" s="30" t="str">
        <f t="shared" si="99"/>
        <v/>
      </c>
    </row>
    <row r="794" spans="2:26" ht="25.5" customHeight="1" x14ac:dyDescent="0.25">
      <c r="B794" s="70" t="str">
        <f t="shared" si="96"/>
        <v/>
      </c>
      <c r="J794" s="56" t="str">
        <f>IF(G794&lt;&gt;"",VLOOKUP(G794,'nhân viên sale'!$A$2:$B$1624,2,0),"")</f>
        <v/>
      </c>
      <c r="L794" s="27" t="str">
        <f t="shared" si="94"/>
        <v/>
      </c>
      <c r="N794" s="46" t="str">
        <f t="shared" si="97"/>
        <v/>
      </c>
      <c r="Q794" s="28" t="str">
        <f t="shared" si="95"/>
        <v/>
      </c>
      <c r="T794" s="30">
        <f t="shared" si="100"/>
        <v>0</v>
      </c>
      <c r="U794" s="30">
        <f t="shared" si="101"/>
        <v>0</v>
      </c>
      <c r="X794" s="67" t="str">
        <f t="shared" si="98"/>
        <v/>
      </c>
      <c r="Y794" s="31"/>
      <c r="Z794" s="30" t="str">
        <f t="shared" si="99"/>
        <v/>
      </c>
    </row>
    <row r="795" spans="2:26" ht="25.5" customHeight="1" x14ac:dyDescent="0.25">
      <c r="B795" s="70" t="str">
        <f t="shared" si="96"/>
        <v/>
      </c>
      <c r="J795" s="56" t="str">
        <f>IF(G795&lt;&gt;"",VLOOKUP(G795,'nhân viên sale'!$A$2:$B$1624,2,0),"")</f>
        <v/>
      </c>
      <c r="L795" s="27" t="str">
        <f t="shared" si="94"/>
        <v/>
      </c>
      <c r="N795" s="46" t="str">
        <f t="shared" si="97"/>
        <v/>
      </c>
      <c r="Q795" s="28" t="str">
        <f t="shared" si="95"/>
        <v/>
      </c>
      <c r="T795" s="30">
        <f t="shared" si="100"/>
        <v>0</v>
      </c>
      <c r="U795" s="30">
        <f t="shared" si="101"/>
        <v>0</v>
      </c>
      <c r="X795" s="67" t="str">
        <f t="shared" si="98"/>
        <v/>
      </c>
      <c r="Y795" s="31"/>
      <c r="Z795" s="30" t="str">
        <f t="shared" si="99"/>
        <v/>
      </c>
    </row>
    <row r="796" spans="2:26" ht="25.5" customHeight="1" x14ac:dyDescent="0.25">
      <c r="B796" s="70" t="str">
        <f t="shared" si="96"/>
        <v/>
      </c>
      <c r="J796" s="56" t="str">
        <f>IF(G796&lt;&gt;"",VLOOKUP(G796,'nhân viên sale'!$A$2:$B$1624,2,0),"")</f>
        <v/>
      </c>
      <c r="L796" s="27" t="str">
        <f t="shared" si="94"/>
        <v/>
      </c>
      <c r="N796" s="46" t="str">
        <f t="shared" si="97"/>
        <v/>
      </c>
      <c r="Q796" s="28" t="str">
        <f t="shared" si="95"/>
        <v/>
      </c>
      <c r="T796" s="30">
        <f t="shared" si="100"/>
        <v>0</v>
      </c>
      <c r="U796" s="30">
        <f t="shared" si="101"/>
        <v>0</v>
      </c>
      <c r="X796" s="67" t="str">
        <f t="shared" si="98"/>
        <v/>
      </c>
      <c r="Y796" s="31"/>
      <c r="Z796" s="30" t="str">
        <f t="shared" si="99"/>
        <v/>
      </c>
    </row>
    <row r="797" spans="2:26" ht="25.5" customHeight="1" x14ac:dyDescent="0.25">
      <c r="B797" s="70" t="str">
        <f t="shared" si="96"/>
        <v/>
      </c>
      <c r="J797" s="56" t="str">
        <f>IF(G797&lt;&gt;"",VLOOKUP(G797,'nhân viên sale'!$A$2:$B$1624,2,0),"")</f>
        <v/>
      </c>
      <c r="L797" s="27" t="str">
        <f t="shared" si="94"/>
        <v/>
      </c>
      <c r="N797" s="46" t="str">
        <f t="shared" si="97"/>
        <v/>
      </c>
      <c r="Q797" s="28" t="str">
        <f t="shared" si="95"/>
        <v/>
      </c>
      <c r="T797" s="30">
        <f t="shared" si="100"/>
        <v>0</v>
      </c>
      <c r="U797" s="30">
        <f t="shared" si="101"/>
        <v>0</v>
      </c>
      <c r="X797" s="67" t="str">
        <f t="shared" si="98"/>
        <v/>
      </c>
      <c r="Y797" s="31"/>
      <c r="Z797" s="30" t="str">
        <f t="shared" si="99"/>
        <v/>
      </c>
    </row>
    <row r="798" spans="2:26" ht="25.5" customHeight="1" x14ac:dyDescent="0.25">
      <c r="B798" s="70" t="str">
        <f t="shared" si="96"/>
        <v/>
      </c>
      <c r="J798" s="56" t="str">
        <f>IF(G798&lt;&gt;"",VLOOKUP(G798,'nhân viên sale'!$A$2:$B$1624,2,0),"")</f>
        <v/>
      </c>
      <c r="L798" s="27" t="str">
        <f t="shared" si="94"/>
        <v/>
      </c>
      <c r="N798" s="46" t="str">
        <f t="shared" si="97"/>
        <v/>
      </c>
      <c r="Q798" s="28" t="str">
        <f t="shared" si="95"/>
        <v/>
      </c>
      <c r="T798" s="30">
        <f t="shared" si="100"/>
        <v>0</v>
      </c>
      <c r="U798" s="30">
        <f t="shared" si="101"/>
        <v>0</v>
      </c>
      <c r="X798" s="67" t="str">
        <f t="shared" si="98"/>
        <v/>
      </c>
      <c r="Y798" s="31"/>
      <c r="Z798" s="30" t="str">
        <f t="shared" si="99"/>
        <v/>
      </c>
    </row>
    <row r="799" spans="2:26" ht="25.5" customHeight="1" x14ac:dyDescent="0.25">
      <c r="B799" s="70" t="str">
        <f t="shared" si="96"/>
        <v/>
      </c>
      <c r="J799" s="56" t="str">
        <f>IF(G799&lt;&gt;"",VLOOKUP(G799,'nhân viên sale'!$A$2:$B$1624,2,0),"")</f>
        <v/>
      </c>
      <c r="L799" s="27" t="str">
        <f t="shared" si="94"/>
        <v/>
      </c>
      <c r="N799" s="46" t="str">
        <f t="shared" si="97"/>
        <v/>
      </c>
      <c r="Q799" s="28" t="str">
        <f t="shared" si="95"/>
        <v/>
      </c>
      <c r="T799" s="30">
        <f t="shared" si="100"/>
        <v>0</v>
      </c>
      <c r="U799" s="30">
        <f t="shared" si="101"/>
        <v>0</v>
      </c>
      <c r="X799" s="67" t="str">
        <f t="shared" si="98"/>
        <v/>
      </c>
      <c r="Y799" s="31"/>
      <c r="Z799" s="30" t="str">
        <f t="shared" si="99"/>
        <v/>
      </c>
    </row>
    <row r="800" spans="2:26" ht="25.5" customHeight="1" x14ac:dyDescent="0.25">
      <c r="B800" s="70" t="str">
        <f t="shared" si="96"/>
        <v/>
      </c>
      <c r="J800" s="56" t="str">
        <f>IF(G800&lt;&gt;"",VLOOKUP(G800,'nhân viên sale'!$A$2:$B$1624,2,0),"")</f>
        <v/>
      </c>
      <c r="L800" s="27" t="str">
        <f t="shared" si="94"/>
        <v/>
      </c>
      <c r="N800" s="46" t="str">
        <f t="shared" si="97"/>
        <v/>
      </c>
      <c r="Q800" s="28" t="str">
        <f t="shared" si="95"/>
        <v/>
      </c>
      <c r="T800" s="30">
        <f t="shared" si="100"/>
        <v>0</v>
      </c>
      <c r="U800" s="30">
        <f t="shared" si="101"/>
        <v>0</v>
      </c>
      <c r="X800" s="67" t="str">
        <f t="shared" si="98"/>
        <v/>
      </c>
      <c r="Y800" s="31"/>
      <c r="Z800" s="30" t="str">
        <f t="shared" si="99"/>
        <v/>
      </c>
    </row>
    <row r="801" spans="2:26" ht="25.5" customHeight="1" x14ac:dyDescent="0.25">
      <c r="B801" s="70" t="str">
        <f t="shared" si="96"/>
        <v/>
      </c>
      <c r="J801" s="56" t="str">
        <f>IF(G801&lt;&gt;"",VLOOKUP(G801,'nhân viên sale'!$A$2:$B$1624,2,0),"")</f>
        <v/>
      </c>
      <c r="L801" s="27" t="str">
        <f t="shared" si="94"/>
        <v/>
      </c>
      <c r="N801" s="46" t="str">
        <f t="shared" si="97"/>
        <v/>
      </c>
      <c r="Q801" s="28" t="str">
        <f t="shared" si="95"/>
        <v/>
      </c>
      <c r="T801" s="30">
        <f t="shared" si="100"/>
        <v>0</v>
      </c>
      <c r="U801" s="30">
        <f t="shared" si="101"/>
        <v>0</v>
      </c>
      <c r="X801" s="67" t="str">
        <f t="shared" si="98"/>
        <v/>
      </c>
      <c r="Y801" s="31"/>
      <c r="Z801" s="30" t="str">
        <f t="shared" si="99"/>
        <v/>
      </c>
    </row>
    <row r="802" spans="2:26" ht="25.5" customHeight="1" x14ac:dyDescent="0.25">
      <c r="B802" s="70" t="str">
        <f t="shared" si="96"/>
        <v/>
      </c>
      <c r="J802" s="56" t="str">
        <f>IF(G802&lt;&gt;"",VLOOKUP(G802,'nhân viên sale'!$A$2:$B$1624,2,0),"")</f>
        <v/>
      </c>
      <c r="L802" s="27" t="str">
        <f t="shared" si="94"/>
        <v/>
      </c>
      <c r="N802" s="46" t="str">
        <f t="shared" si="97"/>
        <v/>
      </c>
      <c r="Q802" s="28" t="str">
        <f t="shared" si="95"/>
        <v/>
      </c>
      <c r="T802" s="30">
        <f t="shared" si="100"/>
        <v>0</v>
      </c>
      <c r="U802" s="30">
        <f t="shared" si="101"/>
        <v>0</v>
      </c>
      <c r="X802" s="67" t="str">
        <f t="shared" si="98"/>
        <v/>
      </c>
      <c r="Y802" s="31"/>
      <c r="Z802" s="30" t="str">
        <f t="shared" si="99"/>
        <v/>
      </c>
    </row>
    <row r="803" spans="2:26" ht="25.5" customHeight="1" x14ac:dyDescent="0.25">
      <c r="B803" s="70" t="str">
        <f t="shared" si="96"/>
        <v/>
      </c>
      <c r="J803" s="56" t="str">
        <f>IF(G803&lt;&gt;"",VLOOKUP(G803,'nhân viên sale'!$A$2:$B$1624,2,0),"")</f>
        <v/>
      </c>
      <c r="L803" s="27" t="str">
        <f t="shared" si="94"/>
        <v/>
      </c>
      <c r="N803" s="46" t="str">
        <f t="shared" si="97"/>
        <v/>
      </c>
      <c r="Q803" s="28" t="str">
        <f t="shared" si="95"/>
        <v/>
      </c>
      <c r="T803" s="30">
        <f t="shared" si="100"/>
        <v>0</v>
      </c>
      <c r="U803" s="30">
        <f t="shared" si="101"/>
        <v>0</v>
      </c>
      <c r="X803" s="67" t="str">
        <f t="shared" si="98"/>
        <v/>
      </c>
      <c r="Y803" s="31"/>
      <c r="Z803" s="30" t="str">
        <f t="shared" si="99"/>
        <v/>
      </c>
    </row>
    <row r="804" spans="2:26" ht="25.5" customHeight="1" x14ac:dyDescent="0.25">
      <c r="B804" s="70" t="str">
        <f t="shared" si="96"/>
        <v/>
      </c>
      <c r="J804" s="56" t="str">
        <f>IF(G804&lt;&gt;"",VLOOKUP(G804,'nhân viên sale'!$A$2:$B$1624,2,0),"")</f>
        <v/>
      </c>
      <c r="L804" s="27" t="str">
        <f t="shared" si="94"/>
        <v/>
      </c>
      <c r="N804" s="46" t="str">
        <f t="shared" si="97"/>
        <v/>
      </c>
      <c r="Q804" s="28" t="str">
        <f t="shared" si="95"/>
        <v/>
      </c>
      <c r="T804" s="30">
        <f t="shared" si="100"/>
        <v>0</v>
      </c>
      <c r="U804" s="30">
        <f t="shared" si="101"/>
        <v>0</v>
      </c>
      <c r="X804" s="67" t="str">
        <f t="shared" si="98"/>
        <v/>
      </c>
      <c r="Y804" s="31"/>
      <c r="Z804" s="30" t="str">
        <f t="shared" si="99"/>
        <v/>
      </c>
    </row>
    <row r="805" spans="2:26" ht="25.5" customHeight="1" x14ac:dyDescent="0.25">
      <c r="B805" s="70" t="str">
        <f t="shared" si="96"/>
        <v/>
      </c>
      <c r="J805" s="56" t="str">
        <f>IF(G805&lt;&gt;"",VLOOKUP(G805,'nhân viên sale'!$A$2:$B$1624,2,0),"")</f>
        <v/>
      </c>
      <c r="L805" s="27" t="str">
        <f t="shared" si="94"/>
        <v/>
      </c>
      <c r="N805" s="46" t="str">
        <f t="shared" si="97"/>
        <v/>
      </c>
      <c r="Q805" s="28" t="str">
        <f t="shared" si="95"/>
        <v/>
      </c>
      <c r="T805" s="30">
        <f t="shared" si="100"/>
        <v>0</v>
      </c>
      <c r="U805" s="30">
        <f t="shared" si="101"/>
        <v>0</v>
      </c>
      <c r="X805" s="67" t="str">
        <f t="shared" si="98"/>
        <v/>
      </c>
      <c r="Y805" s="31"/>
      <c r="Z805" s="30" t="str">
        <f t="shared" si="99"/>
        <v/>
      </c>
    </row>
    <row r="806" spans="2:26" ht="25.5" customHeight="1" x14ac:dyDescent="0.25">
      <c r="B806" s="70" t="str">
        <f t="shared" si="96"/>
        <v/>
      </c>
      <c r="J806" s="56" t="str">
        <f>IF(G806&lt;&gt;"",VLOOKUP(G806,'nhân viên sale'!$A$2:$B$1624,2,0),"")</f>
        <v/>
      </c>
      <c r="L806" s="27" t="str">
        <f t="shared" si="94"/>
        <v/>
      </c>
      <c r="N806" s="46" t="str">
        <f t="shared" si="97"/>
        <v/>
      </c>
      <c r="Q806" s="28" t="str">
        <f t="shared" si="95"/>
        <v/>
      </c>
      <c r="T806" s="30">
        <f t="shared" si="100"/>
        <v>0</v>
      </c>
      <c r="U806" s="30">
        <f t="shared" si="101"/>
        <v>0</v>
      </c>
      <c r="X806" s="67" t="str">
        <f t="shared" si="98"/>
        <v/>
      </c>
      <c r="Y806" s="31"/>
      <c r="Z806" s="30" t="str">
        <f t="shared" si="99"/>
        <v/>
      </c>
    </row>
    <row r="807" spans="2:26" ht="25.5" customHeight="1" x14ac:dyDescent="0.25">
      <c r="B807" s="70" t="str">
        <f t="shared" si="96"/>
        <v/>
      </c>
      <c r="J807" s="56" t="str">
        <f>IF(G807&lt;&gt;"",VLOOKUP(G807,'nhân viên sale'!$A$2:$B$1624,2,0),"")</f>
        <v/>
      </c>
      <c r="L807" s="27" t="str">
        <f t="shared" si="94"/>
        <v/>
      </c>
      <c r="N807" s="46" t="str">
        <f t="shared" si="97"/>
        <v/>
      </c>
      <c r="Q807" s="28" t="str">
        <f t="shared" si="95"/>
        <v/>
      </c>
      <c r="T807" s="30">
        <f t="shared" si="100"/>
        <v>0</v>
      </c>
      <c r="U807" s="30">
        <f t="shared" si="101"/>
        <v>0</v>
      </c>
      <c r="X807" s="67" t="str">
        <f t="shared" si="98"/>
        <v/>
      </c>
      <c r="Y807" s="31"/>
      <c r="Z807" s="30" t="str">
        <f t="shared" si="99"/>
        <v/>
      </c>
    </row>
    <row r="808" spans="2:26" ht="25.5" customHeight="1" x14ac:dyDescent="0.25">
      <c r="B808" s="70" t="str">
        <f t="shared" si="96"/>
        <v/>
      </c>
      <c r="J808" s="56" t="str">
        <f>IF(G808&lt;&gt;"",VLOOKUP(G808,'nhân viên sale'!$A$2:$B$1624,2,0),"")</f>
        <v/>
      </c>
      <c r="L808" s="27" t="str">
        <f t="shared" si="94"/>
        <v/>
      </c>
      <c r="N808" s="46" t="str">
        <f t="shared" si="97"/>
        <v/>
      </c>
      <c r="Q808" s="28" t="str">
        <f t="shared" si="95"/>
        <v/>
      </c>
      <c r="T808" s="30">
        <f t="shared" si="100"/>
        <v>0</v>
      </c>
      <c r="U808" s="30">
        <f t="shared" si="101"/>
        <v>0</v>
      </c>
      <c r="X808" s="67" t="str">
        <f t="shared" si="98"/>
        <v/>
      </c>
      <c r="Y808" s="31"/>
      <c r="Z808" s="30" t="str">
        <f t="shared" si="99"/>
        <v/>
      </c>
    </row>
    <row r="809" spans="2:26" ht="25.5" customHeight="1" x14ac:dyDescent="0.25">
      <c r="B809" s="70" t="str">
        <f t="shared" si="96"/>
        <v/>
      </c>
      <c r="J809" s="56" t="str">
        <f>IF(G809&lt;&gt;"",VLOOKUP(G809,'nhân viên sale'!$A$2:$B$1624,2,0),"")</f>
        <v/>
      </c>
      <c r="L809" s="27" t="str">
        <f t="shared" si="94"/>
        <v/>
      </c>
      <c r="N809" s="46" t="str">
        <f t="shared" si="97"/>
        <v/>
      </c>
      <c r="Q809" s="28" t="str">
        <f t="shared" si="95"/>
        <v/>
      </c>
      <c r="T809" s="30">
        <f t="shared" si="100"/>
        <v>0</v>
      </c>
      <c r="U809" s="30">
        <f t="shared" si="101"/>
        <v>0</v>
      </c>
      <c r="X809" s="67" t="str">
        <f t="shared" si="98"/>
        <v/>
      </c>
      <c r="Y809" s="31"/>
      <c r="Z809" s="30" t="str">
        <f t="shared" si="99"/>
        <v/>
      </c>
    </row>
    <row r="810" spans="2:26" ht="25.5" customHeight="1" x14ac:dyDescent="0.25">
      <c r="B810" s="70" t="str">
        <f t="shared" si="96"/>
        <v/>
      </c>
      <c r="J810" s="56" t="str">
        <f>IF(G810&lt;&gt;"",VLOOKUP(G810,'nhân viên sale'!$A$2:$B$1624,2,0),"")</f>
        <v/>
      </c>
      <c r="L810" s="27" t="str">
        <f t="shared" si="94"/>
        <v/>
      </c>
      <c r="N810" s="46" t="str">
        <f t="shared" si="97"/>
        <v/>
      </c>
      <c r="Q810" s="28" t="str">
        <f t="shared" si="95"/>
        <v/>
      </c>
      <c r="T810" s="30">
        <f t="shared" si="100"/>
        <v>0</v>
      </c>
      <c r="U810" s="30">
        <f t="shared" si="101"/>
        <v>0</v>
      </c>
      <c r="X810" s="67" t="str">
        <f t="shared" si="98"/>
        <v/>
      </c>
      <c r="Y810" s="31"/>
      <c r="Z810" s="30" t="str">
        <f t="shared" si="99"/>
        <v/>
      </c>
    </row>
    <row r="811" spans="2:26" ht="25.5" customHeight="1" x14ac:dyDescent="0.25">
      <c r="B811" s="70" t="str">
        <f t="shared" si="96"/>
        <v/>
      </c>
      <c r="J811" s="56" t="str">
        <f>IF(G811&lt;&gt;"",VLOOKUP(G811,'nhân viên sale'!$A$2:$B$1624,2,0),"")</f>
        <v/>
      </c>
      <c r="L811" s="27" t="str">
        <f t="shared" si="94"/>
        <v/>
      </c>
      <c r="N811" s="46" t="str">
        <f t="shared" si="97"/>
        <v/>
      </c>
      <c r="Q811" s="28" t="str">
        <f t="shared" si="95"/>
        <v/>
      </c>
      <c r="T811" s="30">
        <f t="shared" si="100"/>
        <v>0</v>
      </c>
      <c r="U811" s="30">
        <f t="shared" si="101"/>
        <v>0</v>
      </c>
      <c r="X811" s="67" t="str">
        <f t="shared" si="98"/>
        <v/>
      </c>
      <c r="Y811" s="31"/>
      <c r="Z811" s="30" t="str">
        <f t="shared" si="99"/>
        <v/>
      </c>
    </row>
    <row r="812" spans="2:26" ht="25.5" customHeight="1" x14ac:dyDescent="0.25">
      <c r="B812" s="70" t="str">
        <f t="shared" si="96"/>
        <v/>
      </c>
      <c r="J812" s="56" t="str">
        <f>IF(G812&lt;&gt;"",VLOOKUP(G812,'nhân viên sale'!$A$2:$B$1624,2,0),"")</f>
        <v/>
      </c>
      <c r="L812" s="27" t="str">
        <f t="shared" si="94"/>
        <v/>
      </c>
      <c r="N812" s="46" t="str">
        <f t="shared" si="97"/>
        <v/>
      </c>
      <c r="Q812" s="28" t="str">
        <f t="shared" si="95"/>
        <v/>
      </c>
      <c r="T812" s="30">
        <f t="shared" si="100"/>
        <v>0</v>
      </c>
      <c r="U812" s="30">
        <f t="shared" si="101"/>
        <v>0</v>
      </c>
      <c r="X812" s="67" t="str">
        <f t="shared" si="98"/>
        <v/>
      </c>
      <c r="Y812" s="31"/>
      <c r="Z812" s="30" t="str">
        <f t="shared" si="99"/>
        <v/>
      </c>
    </row>
    <row r="813" spans="2:26" ht="25.5" customHeight="1" x14ac:dyDescent="0.25">
      <c r="B813" s="70" t="str">
        <f t="shared" si="96"/>
        <v/>
      </c>
      <c r="J813" s="56" t="str">
        <f>IF(G813&lt;&gt;"",VLOOKUP(G813,'nhân viên sale'!$A$2:$B$1624,2,0),"")</f>
        <v/>
      </c>
      <c r="L813" s="27" t="str">
        <f t="shared" si="94"/>
        <v/>
      </c>
      <c r="N813" s="46" t="str">
        <f t="shared" si="97"/>
        <v/>
      </c>
      <c r="Q813" s="28" t="str">
        <f t="shared" si="95"/>
        <v/>
      </c>
      <c r="T813" s="30">
        <f t="shared" si="100"/>
        <v>0</v>
      </c>
      <c r="U813" s="30">
        <f t="shared" si="101"/>
        <v>0</v>
      </c>
      <c r="X813" s="67" t="str">
        <f t="shared" si="98"/>
        <v/>
      </c>
      <c r="Y813" s="31"/>
      <c r="Z813" s="30" t="str">
        <f t="shared" si="99"/>
        <v/>
      </c>
    </row>
    <row r="814" spans="2:26" ht="25.5" customHeight="1" x14ac:dyDescent="0.25">
      <c r="B814" s="70" t="str">
        <f t="shared" si="96"/>
        <v/>
      </c>
      <c r="J814" s="56" t="str">
        <f>IF(G814&lt;&gt;"",VLOOKUP(G814,'nhân viên sale'!$A$2:$B$1624,2,0),"")</f>
        <v/>
      </c>
      <c r="L814" s="27" t="str">
        <f t="shared" si="94"/>
        <v/>
      </c>
      <c r="N814" s="46" t="str">
        <f t="shared" si="97"/>
        <v/>
      </c>
      <c r="Q814" s="28" t="str">
        <f t="shared" si="95"/>
        <v/>
      </c>
      <c r="T814" s="30">
        <f t="shared" si="100"/>
        <v>0</v>
      </c>
      <c r="U814" s="30">
        <f t="shared" si="101"/>
        <v>0</v>
      </c>
      <c r="X814" s="67" t="str">
        <f t="shared" si="98"/>
        <v/>
      </c>
      <c r="Y814" s="31"/>
      <c r="Z814" s="30" t="str">
        <f t="shared" si="99"/>
        <v/>
      </c>
    </row>
    <row r="815" spans="2:26" ht="25.5" customHeight="1" x14ac:dyDescent="0.25">
      <c r="B815" s="70" t="str">
        <f t="shared" si="96"/>
        <v/>
      </c>
      <c r="J815" s="56" t="str">
        <f>IF(G815&lt;&gt;"",VLOOKUP(G815,'nhân viên sale'!$A$2:$B$1624,2,0),"")</f>
        <v/>
      </c>
      <c r="L815" s="27" t="str">
        <f t="shared" si="94"/>
        <v/>
      </c>
      <c r="N815" s="46" t="str">
        <f t="shared" si="97"/>
        <v/>
      </c>
      <c r="Q815" s="28" t="str">
        <f t="shared" si="95"/>
        <v/>
      </c>
      <c r="T815" s="30">
        <f t="shared" si="100"/>
        <v>0</v>
      </c>
      <c r="U815" s="30">
        <f t="shared" si="101"/>
        <v>0</v>
      </c>
      <c r="X815" s="67" t="str">
        <f t="shared" si="98"/>
        <v/>
      </c>
      <c r="Y815" s="31"/>
      <c r="Z815" s="30" t="str">
        <f t="shared" si="99"/>
        <v/>
      </c>
    </row>
    <row r="816" spans="2:26" ht="25.5" customHeight="1" x14ac:dyDescent="0.25">
      <c r="B816" s="70" t="str">
        <f t="shared" si="96"/>
        <v/>
      </c>
      <c r="J816" s="56" t="str">
        <f>IF(G816&lt;&gt;"",VLOOKUP(G816,'nhân viên sale'!$A$2:$B$1624,2,0),"")</f>
        <v/>
      </c>
      <c r="L816" s="27" t="str">
        <f t="shared" si="94"/>
        <v/>
      </c>
      <c r="N816" s="46" t="str">
        <f t="shared" si="97"/>
        <v/>
      </c>
      <c r="Q816" s="28" t="str">
        <f t="shared" si="95"/>
        <v/>
      </c>
      <c r="T816" s="30">
        <f t="shared" si="100"/>
        <v>0</v>
      </c>
      <c r="U816" s="30">
        <f t="shared" si="101"/>
        <v>0</v>
      </c>
      <c r="X816" s="67" t="str">
        <f t="shared" si="98"/>
        <v/>
      </c>
      <c r="Y816" s="31"/>
      <c r="Z816" s="30" t="str">
        <f t="shared" si="99"/>
        <v/>
      </c>
    </row>
    <row r="817" spans="2:26" ht="25.5" customHeight="1" x14ac:dyDescent="0.25">
      <c r="B817" s="70" t="str">
        <f t="shared" si="96"/>
        <v/>
      </c>
      <c r="J817" s="56" t="str">
        <f>IF(G817&lt;&gt;"",VLOOKUP(G817,'nhân viên sale'!$A$2:$B$1624,2,0),"")</f>
        <v/>
      </c>
      <c r="L817" s="27" t="str">
        <f t="shared" si="94"/>
        <v/>
      </c>
      <c r="N817" s="46" t="str">
        <f t="shared" si="97"/>
        <v/>
      </c>
      <c r="Q817" s="28" t="str">
        <f t="shared" si="95"/>
        <v/>
      </c>
      <c r="T817" s="30">
        <f t="shared" si="100"/>
        <v>0</v>
      </c>
      <c r="U817" s="30">
        <f t="shared" si="101"/>
        <v>0</v>
      </c>
      <c r="X817" s="67" t="str">
        <f t="shared" si="98"/>
        <v/>
      </c>
      <c r="Y817" s="31"/>
      <c r="Z817" s="30" t="str">
        <f t="shared" si="99"/>
        <v/>
      </c>
    </row>
    <row r="818" spans="2:26" ht="25.5" customHeight="1" x14ac:dyDescent="0.25">
      <c r="B818" s="70" t="str">
        <f t="shared" si="96"/>
        <v/>
      </c>
      <c r="J818" s="56" t="str">
        <f>IF(G818&lt;&gt;"",VLOOKUP(G818,'nhân viên sale'!$A$2:$B$1624,2,0),"")</f>
        <v/>
      </c>
      <c r="L818" s="27" t="str">
        <f t="shared" si="94"/>
        <v/>
      </c>
      <c r="N818" s="46" t="str">
        <f t="shared" si="97"/>
        <v/>
      </c>
      <c r="Q818" s="28" t="str">
        <f t="shared" si="95"/>
        <v/>
      </c>
      <c r="T818" s="30">
        <f t="shared" si="100"/>
        <v>0</v>
      </c>
      <c r="U818" s="30">
        <f t="shared" si="101"/>
        <v>0</v>
      </c>
      <c r="X818" s="67" t="str">
        <f t="shared" si="98"/>
        <v/>
      </c>
      <c r="Y818" s="31"/>
      <c r="Z818" s="30" t="str">
        <f t="shared" si="99"/>
        <v/>
      </c>
    </row>
    <row r="819" spans="2:26" ht="25.5" customHeight="1" x14ac:dyDescent="0.25">
      <c r="B819" s="70" t="str">
        <f t="shared" si="96"/>
        <v/>
      </c>
      <c r="J819" s="56" t="str">
        <f>IF(G819&lt;&gt;"",VLOOKUP(G819,'nhân viên sale'!$A$2:$B$1624,2,0),"")</f>
        <v/>
      </c>
      <c r="L819" s="27" t="str">
        <f t="shared" si="94"/>
        <v/>
      </c>
      <c r="N819" s="46" t="str">
        <f t="shared" si="97"/>
        <v/>
      </c>
      <c r="Q819" s="28" t="str">
        <f t="shared" si="95"/>
        <v/>
      </c>
      <c r="T819" s="30">
        <f t="shared" si="100"/>
        <v>0</v>
      </c>
      <c r="U819" s="30">
        <f t="shared" si="101"/>
        <v>0</v>
      </c>
      <c r="X819" s="67" t="str">
        <f t="shared" si="98"/>
        <v/>
      </c>
      <c r="Y819" s="31"/>
      <c r="Z819" s="30" t="str">
        <f t="shared" si="99"/>
        <v/>
      </c>
    </row>
    <row r="820" spans="2:26" ht="25.5" customHeight="1" x14ac:dyDescent="0.25">
      <c r="B820" s="70" t="str">
        <f t="shared" si="96"/>
        <v/>
      </c>
      <c r="J820" s="56" t="str">
        <f>IF(G820&lt;&gt;"",VLOOKUP(G820,'nhân viên sale'!$A$2:$B$1624,2,0),"")</f>
        <v/>
      </c>
      <c r="L820" s="27" t="str">
        <f t="shared" si="94"/>
        <v/>
      </c>
      <c r="N820" s="46" t="str">
        <f t="shared" si="97"/>
        <v/>
      </c>
      <c r="Q820" s="28" t="str">
        <f t="shared" si="95"/>
        <v/>
      </c>
      <c r="T820" s="30">
        <f t="shared" si="100"/>
        <v>0</v>
      </c>
      <c r="U820" s="30">
        <f t="shared" si="101"/>
        <v>0</v>
      </c>
      <c r="X820" s="67" t="str">
        <f t="shared" si="98"/>
        <v/>
      </c>
      <c r="Y820" s="31"/>
      <c r="Z820" s="30" t="str">
        <f t="shared" si="99"/>
        <v/>
      </c>
    </row>
    <row r="821" spans="2:26" ht="25.5" customHeight="1" x14ac:dyDescent="0.25">
      <c r="B821" s="70" t="str">
        <f t="shared" si="96"/>
        <v/>
      </c>
      <c r="J821" s="56" t="str">
        <f>IF(G821&lt;&gt;"",VLOOKUP(G821,'nhân viên sale'!$A$2:$B$1624,2,0),"")</f>
        <v/>
      </c>
      <c r="L821" s="27" t="str">
        <f t="shared" si="94"/>
        <v/>
      </c>
      <c r="N821" s="46" t="str">
        <f t="shared" si="97"/>
        <v/>
      </c>
      <c r="Q821" s="28" t="str">
        <f t="shared" si="95"/>
        <v/>
      </c>
      <c r="T821" s="30">
        <f t="shared" si="100"/>
        <v>0</v>
      </c>
      <c r="U821" s="30">
        <f t="shared" si="101"/>
        <v>0</v>
      </c>
      <c r="X821" s="67" t="str">
        <f t="shared" si="98"/>
        <v/>
      </c>
      <c r="Y821" s="31"/>
      <c r="Z821" s="30" t="str">
        <f t="shared" si="99"/>
        <v/>
      </c>
    </row>
    <row r="822" spans="2:26" ht="25.5" customHeight="1" x14ac:dyDescent="0.25">
      <c r="B822" s="70" t="str">
        <f t="shared" si="96"/>
        <v/>
      </c>
      <c r="J822" s="56" t="str">
        <f>IF(G822&lt;&gt;"",VLOOKUP(G822,'nhân viên sale'!$A$2:$B$1624,2,0),"")</f>
        <v/>
      </c>
      <c r="L822" s="27" t="str">
        <f t="shared" si="94"/>
        <v/>
      </c>
      <c r="N822" s="46" t="str">
        <f t="shared" si="97"/>
        <v/>
      </c>
      <c r="Q822" s="28" t="str">
        <f t="shared" si="95"/>
        <v/>
      </c>
      <c r="T822" s="30">
        <f t="shared" si="100"/>
        <v>0</v>
      </c>
      <c r="U822" s="30">
        <f t="shared" si="101"/>
        <v>0</v>
      </c>
      <c r="X822" s="67" t="str">
        <f t="shared" si="98"/>
        <v/>
      </c>
      <c r="Y822" s="31"/>
      <c r="Z822" s="30" t="str">
        <f t="shared" si="99"/>
        <v/>
      </c>
    </row>
    <row r="823" spans="2:26" ht="25.5" customHeight="1" x14ac:dyDescent="0.25">
      <c r="B823" s="70" t="str">
        <f t="shared" si="96"/>
        <v/>
      </c>
      <c r="J823" s="56" t="str">
        <f>IF(G823&lt;&gt;"",VLOOKUP(G823,'nhân viên sale'!$A$2:$B$1624,2,0),"")</f>
        <v/>
      </c>
      <c r="L823" s="27" t="str">
        <f t="shared" si="94"/>
        <v/>
      </c>
      <c r="N823" s="46" t="str">
        <f t="shared" si="97"/>
        <v/>
      </c>
      <c r="Q823" s="28" t="str">
        <f t="shared" si="95"/>
        <v/>
      </c>
      <c r="T823" s="30">
        <f t="shared" si="100"/>
        <v>0</v>
      </c>
      <c r="U823" s="30">
        <f t="shared" si="101"/>
        <v>0</v>
      </c>
      <c r="X823" s="67" t="str">
        <f t="shared" si="98"/>
        <v/>
      </c>
      <c r="Y823" s="31"/>
      <c r="Z823" s="30" t="str">
        <f t="shared" si="99"/>
        <v/>
      </c>
    </row>
    <row r="824" spans="2:26" ht="25.5" customHeight="1" x14ac:dyDescent="0.25">
      <c r="B824" s="70" t="str">
        <f t="shared" si="96"/>
        <v/>
      </c>
      <c r="J824" s="56" t="str">
        <f>IF(G824&lt;&gt;"",VLOOKUP(G824,'nhân viên sale'!$A$2:$B$1624,2,0),"")</f>
        <v/>
      </c>
      <c r="L824" s="27" t="str">
        <f t="shared" si="94"/>
        <v/>
      </c>
      <c r="N824" s="46" t="str">
        <f t="shared" si="97"/>
        <v/>
      </c>
      <c r="Q824" s="28" t="str">
        <f t="shared" si="95"/>
        <v/>
      </c>
      <c r="T824" s="30">
        <f t="shared" si="100"/>
        <v>0</v>
      </c>
      <c r="U824" s="30">
        <f t="shared" si="101"/>
        <v>0</v>
      </c>
      <c r="X824" s="67" t="str">
        <f t="shared" si="98"/>
        <v/>
      </c>
      <c r="Y824" s="31"/>
      <c r="Z824" s="30" t="str">
        <f t="shared" si="99"/>
        <v/>
      </c>
    </row>
    <row r="825" spans="2:26" ht="25.5" customHeight="1" x14ac:dyDescent="0.25">
      <c r="B825" s="70" t="str">
        <f t="shared" si="96"/>
        <v/>
      </c>
      <c r="J825" s="56" t="str">
        <f>IF(G825&lt;&gt;"",VLOOKUP(G825,'nhân viên sale'!$A$2:$B$1624,2,0),"")</f>
        <v/>
      </c>
      <c r="L825" s="27" t="str">
        <f t="shared" si="94"/>
        <v/>
      </c>
      <c r="N825" s="46" t="str">
        <f t="shared" si="97"/>
        <v/>
      </c>
      <c r="Q825" s="28" t="str">
        <f t="shared" si="95"/>
        <v/>
      </c>
      <c r="T825" s="30">
        <f t="shared" si="100"/>
        <v>0</v>
      </c>
      <c r="U825" s="30">
        <f t="shared" si="101"/>
        <v>0</v>
      </c>
      <c r="X825" s="67" t="str">
        <f t="shared" si="98"/>
        <v/>
      </c>
      <c r="Y825" s="31"/>
      <c r="Z825" s="30" t="str">
        <f t="shared" si="99"/>
        <v/>
      </c>
    </row>
    <row r="826" spans="2:26" ht="25.5" customHeight="1" x14ac:dyDescent="0.25">
      <c r="B826" s="70" t="str">
        <f t="shared" si="96"/>
        <v/>
      </c>
      <c r="J826" s="56" t="str">
        <f>IF(G826&lt;&gt;"",VLOOKUP(G826,'nhân viên sale'!$A$2:$B$1624,2,0),"")</f>
        <v/>
      </c>
      <c r="L826" s="27" t="str">
        <f t="shared" si="94"/>
        <v/>
      </c>
      <c r="N826" s="46" t="str">
        <f t="shared" si="97"/>
        <v/>
      </c>
      <c r="Q826" s="28" t="str">
        <f t="shared" si="95"/>
        <v/>
      </c>
      <c r="T826" s="30">
        <f t="shared" si="100"/>
        <v>0</v>
      </c>
      <c r="U826" s="30">
        <f t="shared" si="101"/>
        <v>0</v>
      </c>
      <c r="X826" s="67" t="str">
        <f t="shared" si="98"/>
        <v/>
      </c>
      <c r="Y826" s="31"/>
      <c r="Z826" s="30" t="str">
        <f t="shared" si="99"/>
        <v/>
      </c>
    </row>
    <row r="827" spans="2:26" ht="25.5" customHeight="1" x14ac:dyDescent="0.25">
      <c r="B827" s="70" t="str">
        <f t="shared" si="96"/>
        <v/>
      </c>
      <c r="J827" s="56" t="str">
        <f>IF(G827&lt;&gt;"",VLOOKUP(G827,'nhân viên sale'!$A$2:$B$1624,2,0),"")</f>
        <v/>
      </c>
      <c r="L827" s="27" t="str">
        <f t="shared" si="94"/>
        <v/>
      </c>
      <c r="N827" s="46" t="str">
        <f t="shared" si="97"/>
        <v/>
      </c>
      <c r="Q827" s="28" t="str">
        <f t="shared" si="95"/>
        <v/>
      </c>
      <c r="T827" s="30">
        <f t="shared" si="100"/>
        <v>0</v>
      </c>
      <c r="U827" s="30">
        <f t="shared" si="101"/>
        <v>0</v>
      </c>
      <c r="X827" s="67" t="str">
        <f t="shared" si="98"/>
        <v/>
      </c>
      <c r="Y827" s="31"/>
      <c r="Z827" s="30" t="str">
        <f t="shared" si="99"/>
        <v/>
      </c>
    </row>
    <row r="828" spans="2:26" ht="25.5" customHeight="1" x14ac:dyDescent="0.25">
      <c r="B828" s="70" t="str">
        <f t="shared" si="96"/>
        <v/>
      </c>
      <c r="J828" s="56" t="str">
        <f>IF(G828&lt;&gt;"",VLOOKUP(G828,'nhân viên sale'!$A$2:$B$1624,2,0),"")</f>
        <v/>
      </c>
      <c r="L828" s="27" t="str">
        <f t="shared" si="94"/>
        <v/>
      </c>
      <c r="N828" s="46" t="str">
        <f t="shared" si="97"/>
        <v/>
      </c>
      <c r="Q828" s="28" t="str">
        <f t="shared" si="95"/>
        <v/>
      </c>
      <c r="T828" s="30">
        <f t="shared" si="100"/>
        <v>0</v>
      </c>
      <c r="U828" s="30">
        <f t="shared" si="101"/>
        <v>0</v>
      </c>
      <c r="X828" s="67" t="str">
        <f t="shared" si="98"/>
        <v/>
      </c>
      <c r="Y828" s="31"/>
      <c r="Z828" s="30" t="str">
        <f t="shared" si="99"/>
        <v/>
      </c>
    </row>
    <row r="829" spans="2:26" ht="25.5" customHeight="1" x14ac:dyDescent="0.25">
      <c r="B829" s="70" t="str">
        <f t="shared" si="96"/>
        <v/>
      </c>
      <c r="J829" s="56" t="str">
        <f>IF(G829&lt;&gt;"",VLOOKUP(G829,'nhân viên sale'!$A$2:$B$1624,2,0),"")</f>
        <v/>
      </c>
      <c r="L829" s="27" t="str">
        <f t="shared" si="94"/>
        <v/>
      </c>
      <c r="N829" s="46" t="str">
        <f t="shared" si="97"/>
        <v/>
      </c>
      <c r="Q829" s="28" t="str">
        <f t="shared" si="95"/>
        <v/>
      </c>
      <c r="T829" s="30">
        <f t="shared" si="100"/>
        <v>0</v>
      </c>
      <c r="U829" s="30">
        <f t="shared" si="101"/>
        <v>0</v>
      </c>
      <c r="X829" s="67" t="str">
        <f t="shared" si="98"/>
        <v/>
      </c>
      <c r="Y829" s="31"/>
      <c r="Z829" s="30" t="str">
        <f t="shared" si="99"/>
        <v/>
      </c>
    </row>
    <row r="830" spans="2:26" ht="25.5" customHeight="1" x14ac:dyDescent="0.25">
      <c r="B830" s="70" t="str">
        <f t="shared" si="96"/>
        <v/>
      </c>
      <c r="J830" s="56" t="str">
        <f>IF(G830&lt;&gt;"",VLOOKUP(G830,'nhân viên sale'!$A$2:$B$1624,2,0),"")</f>
        <v/>
      </c>
      <c r="L830" s="27" t="str">
        <f t="shared" si="94"/>
        <v/>
      </c>
      <c r="N830" s="46" t="str">
        <f t="shared" si="97"/>
        <v/>
      </c>
      <c r="Q830" s="28" t="str">
        <f t="shared" si="95"/>
        <v/>
      </c>
      <c r="T830" s="30">
        <f t="shared" si="100"/>
        <v>0</v>
      </c>
      <c r="U830" s="30">
        <f t="shared" si="101"/>
        <v>0</v>
      </c>
      <c r="X830" s="67" t="str">
        <f t="shared" si="98"/>
        <v/>
      </c>
      <c r="Y830" s="31"/>
      <c r="Z830" s="30" t="str">
        <f t="shared" si="99"/>
        <v/>
      </c>
    </row>
    <row r="831" spans="2:26" ht="25.5" customHeight="1" x14ac:dyDescent="0.25">
      <c r="B831" s="70" t="str">
        <f t="shared" si="96"/>
        <v/>
      </c>
      <c r="J831" s="56" t="str">
        <f>IF(G831&lt;&gt;"",VLOOKUP(G831,'nhân viên sale'!$A$2:$B$1624,2,0),"")</f>
        <v/>
      </c>
      <c r="L831" s="27" t="str">
        <f t="shared" si="94"/>
        <v/>
      </c>
      <c r="N831" s="46" t="str">
        <f t="shared" si="97"/>
        <v/>
      </c>
      <c r="Q831" s="28" t="str">
        <f t="shared" si="95"/>
        <v/>
      </c>
      <c r="T831" s="30">
        <f t="shared" si="100"/>
        <v>0</v>
      </c>
      <c r="U831" s="30">
        <f t="shared" si="101"/>
        <v>0</v>
      </c>
      <c r="X831" s="67" t="str">
        <f t="shared" si="98"/>
        <v/>
      </c>
      <c r="Y831" s="31"/>
      <c r="Z831" s="30" t="str">
        <f t="shared" si="99"/>
        <v/>
      </c>
    </row>
    <row r="832" spans="2:26" ht="25.5" customHeight="1" x14ac:dyDescent="0.25">
      <c r="B832" s="70" t="str">
        <f t="shared" si="96"/>
        <v/>
      </c>
      <c r="J832" s="56" t="str">
        <f>IF(G832&lt;&gt;"",VLOOKUP(G832,'nhân viên sale'!$A$2:$B$1624,2,0),"")</f>
        <v/>
      </c>
      <c r="L832" s="27" t="str">
        <f t="shared" si="94"/>
        <v/>
      </c>
      <c r="N832" s="46" t="str">
        <f t="shared" si="97"/>
        <v/>
      </c>
      <c r="Q832" s="28" t="str">
        <f t="shared" si="95"/>
        <v/>
      </c>
      <c r="T832" s="30">
        <f t="shared" si="100"/>
        <v>0</v>
      </c>
      <c r="U832" s="30">
        <f t="shared" si="101"/>
        <v>0</v>
      </c>
      <c r="X832" s="67" t="str">
        <f t="shared" si="98"/>
        <v/>
      </c>
      <c r="Y832" s="31"/>
      <c r="Z832" s="30" t="str">
        <f t="shared" si="99"/>
        <v/>
      </c>
    </row>
    <row r="833" spans="2:26" ht="25.5" customHeight="1" x14ac:dyDescent="0.25">
      <c r="B833" s="70" t="str">
        <f t="shared" si="96"/>
        <v/>
      </c>
      <c r="J833" s="56" t="str">
        <f>IF(G833&lt;&gt;"",VLOOKUP(G833,'nhân viên sale'!$A$2:$B$1624,2,0),"")</f>
        <v/>
      </c>
      <c r="L833" s="27" t="str">
        <f t="shared" si="94"/>
        <v/>
      </c>
      <c r="N833" s="46" t="str">
        <f t="shared" si="97"/>
        <v/>
      </c>
      <c r="Q833" s="28" t="str">
        <f t="shared" si="95"/>
        <v/>
      </c>
      <c r="T833" s="30">
        <f t="shared" si="100"/>
        <v>0</v>
      </c>
      <c r="U833" s="30">
        <f t="shared" si="101"/>
        <v>0</v>
      </c>
      <c r="X833" s="67" t="str">
        <f t="shared" si="98"/>
        <v/>
      </c>
      <c r="Y833" s="31"/>
      <c r="Z833" s="30" t="str">
        <f t="shared" si="99"/>
        <v/>
      </c>
    </row>
    <row r="834" spans="2:26" ht="25.5" customHeight="1" x14ac:dyDescent="0.25">
      <c r="B834" s="70" t="str">
        <f t="shared" si="96"/>
        <v/>
      </c>
      <c r="J834" s="56" t="str">
        <f>IF(G834&lt;&gt;"",VLOOKUP(G834,'nhân viên sale'!$A$2:$B$1624,2,0),"")</f>
        <v/>
      </c>
      <c r="L834" s="27" t="str">
        <f t="shared" ref="L834:L897" si="102">IF(K834&lt;&gt;"",VLOOKUP(K834,tenhang,2,0),"")</f>
        <v/>
      </c>
      <c r="N834" s="46" t="str">
        <f t="shared" si="97"/>
        <v/>
      </c>
      <c r="Q834" s="28" t="str">
        <f t="shared" ref="Q834:Q897" si="103">IF(K834&lt;&gt;"",VLOOKUP(K834,tenhang,3,0),"")</f>
        <v/>
      </c>
      <c r="T834" s="30">
        <f t="shared" si="100"/>
        <v>0</v>
      </c>
      <c r="U834" s="30">
        <f t="shared" si="101"/>
        <v>0</v>
      </c>
      <c r="X834" s="67" t="str">
        <f t="shared" si="98"/>
        <v/>
      </c>
      <c r="Y834" s="31"/>
      <c r="Z834" s="30" t="str">
        <f t="shared" si="99"/>
        <v/>
      </c>
    </row>
    <row r="835" spans="2:26" ht="25.5" customHeight="1" x14ac:dyDescent="0.25">
      <c r="B835" s="70" t="str">
        <f t="shared" ref="B835:B898" si="104">IF(I835&lt;&gt;"",IF(LEN(I835)&gt;9,LEFT(I835,10),"sai PO"),"")</f>
        <v/>
      </c>
      <c r="J835" s="56" t="str">
        <f>IF(G835&lt;&gt;"",VLOOKUP(G835,'nhân viên sale'!$A$2:$B$1624,2,0),"")</f>
        <v/>
      </c>
      <c r="L835" s="27" t="str">
        <f t="shared" si="102"/>
        <v/>
      </c>
      <c r="N835" s="46" t="str">
        <f t="shared" ref="N835:N898" si="105">IF(K835&lt;&gt;"","K-C6","")</f>
        <v/>
      </c>
      <c r="Q835" s="28" t="str">
        <f t="shared" si="103"/>
        <v/>
      </c>
      <c r="T835" s="30">
        <f t="shared" si="100"/>
        <v>0</v>
      </c>
      <c r="U835" s="30">
        <f t="shared" si="101"/>
        <v>0</v>
      </c>
      <c r="X835" s="67" t="str">
        <f t="shared" ref="X835:X898" si="106">IF(K835&lt;&gt;"",8,"")</f>
        <v/>
      </c>
      <c r="Y835" s="31"/>
      <c r="Z835" s="30" t="str">
        <f t="shared" ref="Z835:Z898" si="107">IF(K835&lt;&gt;"",ROUND(U835*X835*1%,0),"")</f>
        <v/>
      </c>
    </row>
    <row r="836" spans="2:26" ht="25.5" customHeight="1" x14ac:dyDescent="0.25">
      <c r="B836" s="70" t="str">
        <f t="shared" si="104"/>
        <v/>
      </c>
      <c r="J836" s="56" t="str">
        <f>IF(G836&lt;&gt;"",VLOOKUP(G836,'nhân viên sale'!$A$2:$B$1624,2,0),"")</f>
        <v/>
      </c>
      <c r="L836" s="27" t="str">
        <f t="shared" si="102"/>
        <v/>
      </c>
      <c r="N836" s="46" t="str">
        <f t="shared" si="105"/>
        <v/>
      </c>
      <c r="Q836" s="28" t="str">
        <f t="shared" si="103"/>
        <v/>
      </c>
      <c r="T836" s="30">
        <f t="shared" ref="T836:T899" si="108">IF(K836&lt;&gt;"",VLOOKUP(K836,tenhang,4,0),0)</f>
        <v>0</v>
      </c>
      <c r="U836" s="30">
        <f t="shared" ref="U836:U899" si="109">R836*T836</f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70" t="str">
        <f t="shared" si="104"/>
        <v/>
      </c>
      <c r="J837" s="56" t="str">
        <f>IF(G837&lt;&gt;"",VLOOKUP(G837,'nhân viên sale'!$A$2:$B$1624,2,0),"")</f>
        <v/>
      </c>
      <c r="L837" s="27" t="str">
        <f t="shared" si="102"/>
        <v/>
      </c>
      <c r="N837" s="46" t="str">
        <f t="shared" si="105"/>
        <v/>
      </c>
      <c r="Q837" s="28" t="str">
        <f t="shared" si="103"/>
        <v/>
      </c>
      <c r="T837" s="30">
        <f t="shared" si="108"/>
        <v>0</v>
      </c>
      <c r="U837" s="30">
        <f t="shared" si="109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70" t="str">
        <f t="shared" si="104"/>
        <v/>
      </c>
      <c r="J838" s="56" t="str">
        <f>IF(G838&lt;&gt;"",VLOOKUP(G838,'nhân viên sale'!$A$2:$B$1624,2,0),"")</f>
        <v/>
      </c>
      <c r="L838" s="27" t="str">
        <f t="shared" si="102"/>
        <v/>
      </c>
      <c r="N838" s="46" t="str">
        <f t="shared" si="105"/>
        <v/>
      </c>
      <c r="Q838" s="28" t="str">
        <f t="shared" si="103"/>
        <v/>
      </c>
      <c r="T838" s="30">
        <f t="shared" si="108"/>
        <v>0</v>
      </c>
      <c r="U838" s="30">
        <f t="shared" si="109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70" t="str">
        <f t="shared" si="104"/>
        <v/>
      </c>
      <c r="J839" s="56" t="str">
        <f>IF(G839&lt;&gt;"",VLOOKUP(G839,'nhân viên sale'!$A$2:$B$1624,2,0),"")</f>
        <v/>
      </c>
      <c r="L839" s="27" t="str">
        <f t="shared" si="102"/>
        <v/>
      </c>
      <c r="N839" s="46" t="str">
        <f t="shared" si="105"/>
        <v/>
      </c>
      <c r="Q839" s="28" t="str">
        <f t="shared" si="103"/>
        <v/>
      </c>
      <c r="T839" s="30">
        <f t="shared" si="108"/>
        <v>0</v>
      </c>
      <c r="U839" s="30">
        <f t="shared" si="109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70" t="str">
        <f t="shared" si="104"/>
        <v/>
      </c>
      <c r="J840" s="56" t="str">
        <f>IF(G840&lt;&gt;"",VLOOKUP(G840,'nhân viên sale'!$A$2:$B$1624,2,0),"")</f>
        <v/>
      </c>
      <c r="L840" s="27" t="str">
        <f t="shared" si="102"/>
        <v/>
      </c>
      <c r="N840" s="46" t="str">
        <f t="shared" si="105"/>
        <v/>
      </c>
      <c r="Q840" s="28" t="str">
        <f t="shared" si="103"/>
        <v/>
      </c>
      <c r="T840" s="30">
        <f t="shared" si="108"/>
        <v>0</v>
      </c>
      <c r="U840" s="30">
        <f t="shared" si="109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70" t="str">
        <f t="shared" si="104"/>
        <v/>
      </c>
      <c r="J841" s="56" t="str">
        <f>IF(G841&lt;&gt;"",VLOOKUP(G841,'nhân viên sale'!$A$2:$B$1624,2,0),"")</f>
        <v/>
      </c>
      <c r="L841" s="27" t="str">
        <f t="shared" si="102"/>
        <v/>
      </c>
      <c r="N841" s="46" t="str">
        <f t="shared" si="105"/>
        <v/>
      </c>
      <c r="Q841" s="28" t="str">
        <f t="shared" si="103"/>
        <v/>
      </c>
      <c r="T841" s="30">
        <f t="shared" si="108"/>
        <v>0</v>
      </c>
      <c r="U841" s="30">
        <f t="shared" si="109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70" t="str">
        <f t="shared" si="104"/>
        <v/>
      </c>
      <c r="J842" s="56" t="str">
        <f>IF(G842&lt;&gt;"",VLOOKUP(G842,'nhân viên sale'!$A$2:$B$1624,2,0),"")</f>
        <v/>
      </c>
      <c r="L842" s="27" t="str">
        <f t="shared" si="102"/>
        <v/>
      </c>
      <c r="N842" s="46" t="str">
        <f t="shared" si="105"/>
        <v/>
      </c>
      <c r="Q842" s="28" t="str">
        <f t="shared" si="103"/>
        <v/>
      </c>
      <c r="T842" s="30">
        <f t="shared" si="108"/>
        <v>0</v>
      </c>
      <c r="U842" s="30">
        <f t="shared" si="109"/>
        <v>0</v>
      </c>
      <c r="X842" s="67" t="str">
        <f t="shared" si="106"/>
        <v/>
      </c>
      <c r="Y842" s="31"/>
      <c r="Z842" s="30" t="str">
        <f t="shared" si="107"/>
        <v/>
      </c>
    </row>
    <row r="843" spans="2:26" ht="25.5" customHeight="1" x14ac:dyDescent="0.25">
      <c r="B843" s="70" t="str">
        <f t="shared" si="104"/>
        <v/>
      </c>
      <c r="J843" s="56" t="str">
        <f>IF(G843&lt;&gt;"",VLOOKUP(G843,'nhân viên sale'!$A$2:$B$1624,2,0),"")</f>
        <v/>
      </c>
      <c r="L843" s="27" t="str">
        <f t="shared" si="102"/>
        <v/>
      </c>
      <c r="N843" s="46" t="str">
        <f t="shared" si="105"/>
        <v/>
      </c>
      <c r="Q843" s="28" t="str">
        <f t="shared" si="103"/>
        <v/>
      </c>
      <c r="T843" s="30">
        <f t="shared" si="108"/>
        <v>0</v>
      </c>
      <c r="U843" s="30">
        <f t="shared" si="109"/>
        <v>0</v>
      </c>
      <c r="X843" s="67" t="str">
        <f t="shared" si="106"/>
        <v/>
      </c>
      <c r="Y843" s="31"/>
      <c r="Z843" s="30" t="str">
        <f t="shared" si="107"/>
        <v/>
      </c>
    </row>
    <row r="844" spans="2:26" ht="25.5" customHeight="1" x14ac:dyDescent="0.25">
      <c r="B844" s="70" t="str">
        <f t="shared" si="104"/>
        <v/>
      </c>
      <c r="J844" s="56" t="str">
        <f>IF(G844&lt;&gt;"",VLOOKUP(G844,'nhân viên sale'!$A$2:$B$1624,2,0),"")</f>
        <v/>
      </c>
      <c r="L844" s="27" t="str">
        <f t="shared" si="102"/>
        <v/>
      </c>
      <c r="N844" s="46" t="str">
        <f t="shared" si="105"/>
        <v/>
      </c>
      <c r="Q844" s="28" t="str">
        <f t="shared" si="103"/>
        <v/>
      </c>
      <c r="T844" s="30">
        <f t="shared" si="108"/>
        <v>0</v>
      </c>
      <c r="U844" s="30">
        <f t="shared" si="109"/>
        <v>0</v>
      </c>
      <c r="X844" s="67" t="str">
        <f t="shared" si="106"/>
        <v/>
      </c>
      <c r="Y844" s="31"/>
      <c r="Z844" s="30" t="str">
        <f t="shared" si="107"/>
        <v/>
      </c>
    </row>
    <row r="845" spans="2:26" ht="25.5" customHeight="1" x14ac:dyDescent="0.25">
      <c r="B845" s="70" t="str">
        <f t="shared" si="104"/>
        <v/>
      </c>
      <c r="J845" s="56" t="str">
        <f>IF(G845&lt;&gt;"",VLOOKUP(G845,'nhân viên sale'!$A$2:$B$1624,2,0),"")</f>
        <v/>
      </c>
      <c r="L845" s="27" t="str">
        <f t="shared" si="102"/>
        <v/>
      </c>
      <c r="N845" s="46" t="str">
        <f t="shared" si="105"/>
        <v/>
      </c>
      <c r="Q845" s="28" t="str">
        <f t="shared" si="103"/>
        <v/>
      </c>
      <c r="T845" s="30">
        <f t="shared" si="108"/>
        <v>0</v>
      </c>
      <c r="U845" s="30">
        <f t="shared" si="109"/>
        <v>0</v>
      </c>
      <c r="X845" s="67" t="str">
        <f t="shared" si="106"/>
        <v/>
      </c>
      <c r="Y845" s="31"/>
      <c r="Z845" s="30" t="str">
        <f t="shared" si="107"/>
        <v/>
      </c>
    </row>
    <row r="846" spans="2:26" ht="25.5" customHeight="1" x14ac:dyDescent="0.25">
      <c r="B846" s="70" t="str">
        <f t="shared" si="104"/>
        <v/>
      </c>
      <c r="J846" s="56" t="str">
        <f>IF(G846&lt;&gt;"",VLOOKUP(G846,'nhân viên sale'!$A$2:$B$1624,2,0),"")</f>
        <v/>
      </c>
      <c r="L846" s="27" t="str">
        <f t="shared" si="102"/>
        <v/>
      </c>
      <c r="N846" s="46" t="str">
        <f t="shared" si="105"/>
        <v/>
      </c>
      <c r="Q846" s="28" t="str">
        <f t="shared" si="103"/>
        <v/>
      </c>
      <c r="T846" s="30">
        <f t="shared" si="108"/>
        <v>0</v>
      </c>
      <c r="U846" s="30">
        <f t="shared" si="109"/>
        <v>0</v>
      </c>
      <c r="X846" s="67" t="str">
        <f t="shared" si="106"/>
        <v/>
      </c>
      <c r="Y846" s="31"/>
      <c r="Z846" s="30" t="str">
        <f t="shared" si="107"/>
        <v/>
      </c>
    </row>
    <row r="847" spans="2:26" ht="25.5" customHeight="1" x14ac:dyDescent="0.25">
      <c r="B847" s="70" t="str">
        <f t="shared" si="104"/>
        <v/>
      </c>
      <c r="J847" s="56" t="str">
        <f>IF(G847&lt;&gt;"",VLOOKUP(G847,'nhân viên sale'!$A$2:$B$1624,2,0),"")</f>
        <v/>
      </c>
      <c r="L847" s="27" t="str">
        <f t="shared" si="102"/>
        <v/>
      </c>
      <c r="N847" s="46" t="str">
        <f t="shared" si="105"/>
        <v/>
      </c>
      <c r="Q847" s="28" t="str">
        <f t="shared" si="103"/>
        <v/>
      </c>
      <c r="T847" s="30">
        <f t="shared" si="108"/>
        <v>0</v>
      </c>
      <c r="U847" s="30">
        <f t="shared" si="109"/>
        <v>0</v>
      </c>
      <c r="X847" s="67" t="str">
        <f t="shared" si="106"/>
        <v/>
      </c>
      <c r="Y847" s="31"/>
      <c r="Z847" s="30" t="str">
        <f t="shared" si="107"/>
        <v/>
      </c>
    </row>
    <row r="848" spans="2:26" ht="25.5" customHeight="1" x14ac:dyDescent="0.25">
      <c r="B848" s="70" t="str">
        <f t="shared" si="104"/>
        <v/>
      </c>
      <c r="J848" s="56" t="str">
        <f>IF(G848&lt;&gt;"",VLOOKUP(G848,'nhân viên sale'!$A$2:$B$1624,2,0),"")</f>
        <v/>
      </c>
      <c r="L848" s="27" t="str">
        <f t="shared" si="102"/>
        <v/>
      </c>
      <c r="N848" s="46" t="str">
        <f t="shared" si="105"/>
        <v/>
      </c>
      <c r="Q848" s="28" t="str">
        <f t="shared" si="103"/>
        <v/>
      </c>
      <c r="T848" s="30">
        <f t="shared" si="108"/>
        <v>0</v>
      </c>
      <c r="U848" s="30">
        <f t="shared" si="109"/>
        <v>0</v>
      </c>
      <c r="X848" s="67" t="str">
        <f t="shared" si="106"/>
        <v/>
      </c>
      <c r="Y848" s="31"/>
      <c r="Z848" s="30" t="str">
        <f t="shared" si="107"/>
        <v/>
      </c>
    </row>
    <row r="849" spans="2:26" ht="25.5" customHeight="1" x14ac:dyDescent="0.25">
      <c r="B849" s="70" t="str">
        <f t="shared" si="104"/>
        <v/>
      </c>
      <c r="J849" s="56" t="str">
        <f>IF(G849&lt;&gt;"",VLOOKUP(G849,'nhân viên sale'!$A$2:$B$1624,2,0),"")</f>
        <v/>
      </c>
      <c r="L849" s="27" t="str">
        <f t="shared" si="102"/>
        <v/>
      </c>
      <c r="N849" s="46" t="str">
        <f t="shared" si="105"/>
        <v/>
      </c>
      <c r="Q849" s="28" t="str">
        <f t="shared" si="103"/>
        <v/>
      </c>
      <c r="T849" s="30">
        <f t="shared" si="108"/>
        <v>0</v>
      </c>
      <c r="U849" s="30">
        <f t="shared" si="109"/>
        <v>0</v>
      </c>
      <c r="X849" s="67" t="str">
        <f t="shared" si="106"/>
        <v/>
      </c>
      <c r="Y849" s="31"/>
      <c r="Z849" s="30" t="str">
        <f t="shared" si="107"/>
        <v/>
      </c>
    </row>
    <row r="850" spans="2:26" ht="25.5" customHeight="1" x14ac:dyDescent="0.25">
      <c r="B850" s="70" t="str">
        <f t="shared" si="104"/>
        <v/>
      </c>
      <c r="J850" s="56" t="str">
        <f>IF(G850&lt;&gt;"",VLOOKUP(G850,'nhân viên sale'!$A$2:$B$1624,2,0),"")</f>
        <v/>
      </c>
      <c r="L850" s="27" t="str">
        <f t="shared" si="102"/>
        <v/>
      </c>
      <c r="N850" s="46" t="str">
        <f t="shared" si="105"/>
        <v/>
      </c>
      <c r="Q850" s="28" t="str">
        <f t="shared" si="103"/>
        <v/>
      </c>
      <c r="T850" s="30">
        <f t="shared" si="108"/>
        <v>0</v>
      </c>
      <c r="U850" s="30">
        <f t="shared" si="109"/>
        <v>0</v>
      </c>
      <c r="X850" s="67" t="str">
        <f t="shared" si="106"/>
        <v/>
      </c>
      <c r="Y850" s="31"/>
      <c r="Z850" s="30" t="str">
        <f t="shared" si="107"/>
        <v/>
      </c>
    </row>
    <row r="851" spans="2:26" ht="25.5" customHeight="1" x14ac:dyDescent="0.25">
      <c r="B851" s="70" t="str">
        <f t="shared" si="104"/>
        <v/>
      </c>
      <c r="J851" s="56" t="str">
        <f>IF(G851&lt;&gt;"",VLOOKUP(G851,'nhân viên sale'!$A$2:$B$1624,2,0),"")</f>
        <v/>
      </c>
      <c r="L851" s="27" t="str">
        <f t="shared" si="102"/>
        <v/>
      </c>
      <c r="N851" s="46" t="str">
        <f t="shared" si="105"/>
        <v/>
      </c>
      <c r="Q851" s="28" t="str">
        <f t="shared" si="103"/>
        <v/>
      </c>
      <c r="T851" s="30">
        <f t="shared" si="108"/>
        <v>0</v>
      </c>
      <c r="U851" s="30">
        <f t="shared" si="109"/>
        <v>0</v>
      </c>
      <c r="X851" s="67" t="str">
        <f t="shared" si="106"/>
        <v/>
      </c>
      <c r="Y851" s="31"/>
      <c r="Z851" s="30" t="str">
        <f t="shared" si="107"/>
        <v/>
      </c>
    </row>
    <row r="852" spans="2:26" ht="25.5" customHeight="1" x14ac:dyDescent="0.25">
      <c r="B852" s="70" t="str">
        <f t="shared" si="104"/>
        <v/>
      </c>
      <c r="J852" s="56" t="str">
        <f>IF(G852&lt;&gt;"",VLOOKUP(G852,'nhân viên sale'!$A$2:$B$1624,2,0),"")</f>
        <v/>
      </c>
      <c r="L852" s="27" t="str">
        <f t="shared" si="102"/>
        <v/>
      </c>
      <c r="N852" s="46" t="str">
        <f t="shared" si="105"/>
        <v/>
      </c>
      <c r="Q852" s="28" t="str">
        <f t="shared" si="103"/>
        <v/>
      </c>
      <c r="T852" s="30">
        <f t="shared" si="108"/>
        <v>0</v>
      </c>
      <c r="U852" s="30">
        <f t="shared" si="109"/>
        <v>0</v>
      </c>
      <c r="X852" s="67" t="str">
        <f t="shared" si="106"/>
        <v/>
      </c>
      <c r="Y852" s="31"/>
      <c r="Z852" s="30" t="str">
        <f t="shared" si="107"/>
        <v/>
      </c>
    </row>
    <row r="853" spans="2:26" ht="25.5" customHeight="1" x14ac:dyDescent="0.25">
      <c r="B853" s="70" t="str">
        <f t="shared" si="104"/>
        <v/>
      </c>
      <c r="J853" s="56" t="str">
        <f>IF(G853&lt;&gt;"",VLOOKUP(G853,'nhân viên sale'!$A$2:$B$1624,2,0),"")</f>
        <v/>
      </c>
      <c r="L853" s="27" t="str">
        <f t="shared" si="102"/>
        <v/>
      </c>
      <c r="N853" s="46" t="str">
        <f t="shared" si="105"/>
        <v/>
      </c>
      <c r="Q853" s="28" t="str">
        <f t="shared" si="103"/>
        <v/>
      </c>
      <c r="T853" s="30">
        <f t="shared" si="108"/>
        <v>0</v>
      </c>
      <c r="U853" s="30">
        <f t="shared" si="109"/>
        <v>0</v>
      </c>
      <c r="X853" s="67" t="str">
        <f t="shared" si="106"/>
        <v/>
      </c>
      <c r="Y853" s="31"/>
      <c r="Z853" s="30" t="str">
        <f t="shared" si="107"/>
        <v/>
      </c>
    </row>
    <row r="854" spans="2:26" ht="25.5" customHeight="1" x14ac:dyDescent="0.25">
      <c r="B854" s="70" t="str">
        <f t="shared" si="104"/>
        <v/>
      </c>
      <c r="J854" s="56" t="str">
        <f>IF(G854&lt;&gt;"",VLOOKUP(G854,'nhân viên sale'!$A$2:$B$1624,2,0),"")</f>
        <v/>
      </c>
      <c r="L854" s="27" t="str">
        <f t="shared" si="102"/>
        <v/>
      </c>
      <c r="N854" s="46" t="str">
        <f t="shared" si="105"/>
        <v/>
      </c>
      <c r="Q854" s="28" t="str">
        <f t="shared" si="103"/>
        <v/>
      </c>
      <c r="T854" s="30">
        <f t="shared" si="108"/>
        <v>0</v>
      </c>
      <c r="U854" s="30">
        <f t="shared" si="109"/>
        <v>0</v>
      </c>
      <c r="X854" s="67" t="str">
        <f t="shared" si="106"/>
        <v/>
      </c>
      <c r="Y854" s="31"/>
      <c r="Z854" s="30" t="str">
        <f t="shared" si="107"/>
        <v/>
      </c>
    </row>
    <row r="855" spans="2:26" ht="25.5" customHeight="1" x14ac:dyDescent="0.25">
      <c r="B855" s="70" t="str">
        <f t="shared" si="104"/>
        <v/>
      </c>
      <c r="J855" s="56" t="str">
        <f>IF(G855&lt;&gt;"",VLOOKUP(G855,'nhân viên sale'!$A$2:$B$1624,2,0),"")</f>
        <v/>
      </c>
      <c r="L855" s="27" t="str">
        <f t="shared" si="102"/>
        <v/>
      </c>
      <c r="N855" s="46" t="str">
        <f t="shared" si="105"/>
        <v/>
      </c>
      <c r="Q855" s="28" t="str">
        <f t="shared" si="103"/>
        <v/>
      </c>
      <c r="T855" s="30">
        <f t="shared" si="108"/>
        <v>0</v>
      </c>
      <c r="U855" s="30">
        <f t="shared" si="109"/>
        <v>0</v>
      </c>
      <c r="X855" s="67" t="str">
        <f t="shared" si="106"/>
        <v/>
      </c>
      <c r="Y855" s="31"/>
      <c r="Z855" s="30" t="str">
        <f t="shared" si="107"/>
        <v/>
      </c>
    </row>
    <row r="856" spans="2:26" ht="25.5" customHeight="1" x14ac:dyDescent="0.25">
      <c r="B856" s="70" t="str">
        <f t="shared" si="104"/>
        <v/>
      </c>
      <c r="J856" s="56" t="str">
        <f>IF(G856&lt;&gt;"",VLOOKUP(G856,'nhân viên sale'!$A$2:$B$1624,2,0),"")</f>
        <v/>
      </c>
      <c r="L856" s="27" t="str">
        <f t="shared" si="102"/>
        <v/>
      </c>
      <c r="N856" s="46" t="str">
        <f t="shared" si="105"/>
        <v/>
      </c>
      <c r="Q856" s="28" t="str">
        <f t="shared" si="103"/>
        <v/>
      </c>
      <c r="T856" s="30">
        <f t="shared" si="108"/>
        <v>0</v>
      </c>
      <c r="U856" s="30">
        <f t="shared" si="109"/>
        <v>0</v>
      </c>
      <c r="X856" s="67" t="str">
        <f t="shared" si="106"/>
        <v/>
      </c>
      <c r="Y856" s="31"/>
      <c r="Z856" s="30" t="str">
        <f t="shared" si="107"/>
        <v/>
      </c>
    </row>
    <row r="857" spans="2:26" ht="25.5" customHeight="1" x14ac:dyDescent="0.25">
      <c r="B857" s="70" t="str">
        <f t="shared" si="104"/>
        <v/>
      </c>
      <c r="J857" s="56" t="str">
        <f>IF(G857&lt;&gt;"",VLOOKUP(G857,'nhân viên sale'!$A$2:$B$1624,2,0),"")</f>
        <v/>
      </c>
      <c r="L857" s="27" t="str">
        <f t="shared" si="102"/>
        <v/>
      </c>
      <c r="N857" s="46" t="str">
        <f t="shared" si="105"/>
        <v/>
      </c>
      <c r="Q857" s="28" t="str">
        <f t="shared" si="103"/>
        <v/>
      </c>
      <c r="T857" s="30">
        <f t="shared" si="108"/>
        <v>0</v>
      </c>
      <c r="U857" s="30">
        <f t="shared" si="109"/>
        <v>0</v>
      </c>
      <c r="X857" s="67" t="str">
        <f t="shared" si="106"/>
        <v/>
      </c>
      <c r="Y857" s="31"/>
      <c r="Z857" s="30" t="str">
        <f t="shared" si="107"/>
        <v/>
      </c>
    </row>
    <row r="858" spans="2:26" ht="25.5" customHeight="1" x14ac:dyDescent="0.25">
      <c r="B858" s="70" t="str">
        <f t="shared" si="104"/>
        <v/>
      </c>
      <c r="J858" s="56" t="str">
        <f>IF(G858&lt;&gt;"",VLOOKUP(G858,'nhân viên sale'!$A$2:$B$1624,2,0),"")</f>
        <v/>
      </c>
      <c r="L858" s="27" t="str">
        <f t="shared" si="102"/>
        <v/>
      </c>
      <c r="N858" s="46" t="str">
        <f t="shared" si="105"/>
        <v/>
      </c>
      <c r="Q858" s="28" t="str">
        <f t="shared" si="103"/>
        <v/>
      </c>
      <c r="T858" s="30">
        <f t="shared" si="108"/>
        <v>0</v>
      </c>
      <c r="U858" s="30">
        <f t="shared" si="109"/>
        <v>0</v>
      </c>
      <c r="X858" s="67" t="str">
        <f t="shared" si="106"/>
        <v/>
      </c>
      <c r="Y858" s="31"/>
      <c r="Z858" s="30" t="str">
        <f t="shared" si="107"/>
        <v/>
      </c>
    </row>
    <row r="859" spans="2:26" ht="25.5" customHeight="1" x14ac:dyDescent="0.25">
      <c r="B859" s="70" t="str">
        <f t="shared" si="104"/>
        <v/>
      </c>
      <c r="J859" s="56" t="str">
        <f>IF(G859&lt;&gt;"",VLOOKUP(G859,'nhân viên sale'!$A$2:$B$1624,2,0),"")</f>
        <v/>
      </c>
      <c r="L859" s="27" t="str">
        <f t="shared" si="102"/>
        <v/>
      </c>
      <c r="N859" s="46" t="str">
        <f t="shared" si="105"/>
        <v/>
      </c>
      <c r="Q859" s="28" t="str">
        <f t="shared" si="103"/>
        <v/>
      </c>
      <c r="T859" s="30">
        <f t="shared" si="108"/>
        <v>0</v>
      </c>
      <c r="U859" s="30">
        <f t="shared" si="109"/>
        <v>0</v>
      </c>
      <c r="X859" s="67" t="str">
        <f t="shared" si="106"/>
        <v/>
      </c>
      <c r="Y859" s="31"/>
      <c r="Z859" s="30" t="str">
        <f t="shared" si="107"/>
        <v/>
      </c>
    </row>
    <row r="860" spans="2:26" ht="25.5" customHeight="1" x14ac:dyDescent="0.25">
      <c r="B860" s="70" t="str">
        <f t="shared" si="104"/>
        <v/>
      </c>
      <c r="J860" s="56" t="str">
        <f>IF(G860&lt;&gt;"",VLOOKUP(G860,'nhân viên sale'!$A$2:$B$1624,2,0),"")</f>
        <v/>
      </c>
      <c r="L860" s="27" t="str">
        <f t="shared" si="102"/>
        <v/>
      </c>
      <c r="N860" s="46" t="str">
        <f t="shared" si="105"/>
        <v/>
      </c>
      <c r="Q860" s="28" t="str">
        <f t="shared" si="103"/>
        <v/>
      </c>
      <c r="T860" s="30">
        <f t="shared" si="108"/>
        <v>0</v>
      </c>
      <c r="U860" s="30">
        <f t="shared" si="109"/>
        <v>0</v>
      </c>
      <c r="X860" s="67" t="str">
        <f t="shared" si="106"/>
        <v/>
      </c>
      <c r="Y860" s="31"/>
      <c r="Z860" s="30" t="str">
        <f t="shared" si="107"/>
        <v/>
      </c>
    </row>
    <row r="861" spans="2:26" ht="25.5" customHeight="1" x14ac:dyDescent="0.25">
      <c r="B861" s="70" t="str">
        <f t="shared" si="104"/>
        <v/>
      </c>
      <c r="J861" s="56" t="str">
        <f>IF(G861&lt;&gt;"",VLOOKUP(G861,'nhân viên sale'!$A$2:$B$1624,2,0),"")</f>
        <v/>
      </c>
      <c r="L861" s="27" t="str">
        <f t="shared" si="102"/>
        <v/>
      </c>
      <c r="N861" s="46" t="str">
        <f t="shared" si="105"/>
        <v/>
      </c>
      <c r="Q861" s="28" t="str">
        <f t="shared" si="103"/>
        <v/>
      </c>
      <c r="T861" s="30">
        <f t="shared" si="108"/>
        <v>0</v>
      </c>
      <c r="U861" s="30">
        <f t="shared" si="109"/>
        <v>0</v>
      </c>
      <c r="X861" s="67" t="str">
        <f t="shared" si="106"/>
        <v/>
      </c>
      <c r="Y861" s="31"/>
      <c r="Z861" s="30" t="str">
        <f t="shared" si="107"/>
        <v/>
      </c>
    </row>
    <row r="862" spans="2:26" ht="25.5" customHeight="1" x14ac:dyDescent="0.25">
      <c r="B862" s="70" t="str">
        <f t="shared" si="104"/>
        <v/>
      </c>
      <c r="J862" s="56" t="str">
        <f>IF(G862&lt;&gt;"",VLOOKUP(G862,'nhân viên sale'!$A$2:$B$1624,2,0),"")</f>
        <v/>
      </c>
      <c r="L862" s="27" t="str">
        <f t="shared" si="102"/>
        <v/>
      </c>
      <c r="N862" s="46" t="str">
        <f t="shared" si="105"/>
        <v/>
      </c>
      <c r="Q862" s="28" t="str">
        <f t="shared" si="103"/>
        <v/>
      </c>
      <c r="T862" s="30">
        <f t="shared" si="108"/>
        <v>0</v>
      </c>
      <c r="U862" s="30">
        <f t="shared" si="109"/>
        <v>0</v>
      </c>
      <c r="X862" s="67" t="str">
        <f t="shared" si="106"/>
        <v/>
      </c>
      <c r="Y862" s="31"/>
      <c r="Z862" s="30" t="str">
        <f t="shared" si="107"/>
        <v/>
      </c>
    </row>
    <row r="863" spans="2:26" ht="25.5" customHeight="1" x14ac:dyDescent="0.25">
      <c r="B863" s="70" t="str">
        <f t="shared" si="104"/>
        <v/>
      </c>
      <c r="J863" s="56" t="str">
        <f>IF(G863&lt;&gt;"",VLOOKUP(G863,'nhân viên sale'!$A$2:$B$1624,2,0),"")</f>
        <v/>
      </c>
      <c r="L863" s="27" t="str">
        <f t="shared" si="102"/>
        <v/>
      </c>
      <c r="N863" s="46" t="str">
        <f t="shared" si="105"/>
        <v/>
      </c>
      <c r="Q863" s="28" t="str">
        <f t="shared" si="103"/>
        <v/>
      </c>
      <c r="T863" s="30">
        <f t="shared" si="108"/>
        <v>0</v>
      </c>
      <c r="U863" s="30">
        <f t="shared" si="109"/>
        <v>0</v>
      </c>
      <c r="X863" s="67" t="str">
        <f t="shared" si="106"/>
        <v/>
      </c>
      <c r="Y863" s="31"/>
      <c r="Z863" s="30" t="str">
        <f t="shared" si="107"/>
        <v/>
      </c>
    </row>
    <row r="864" spans="2:26" ht="25.5" customHeight="1" x14ac:dyDescent="0.25">
      <c r="B864" s="70" t="str">
        <f t="shared" si="104"/>
        <v/>
      </c>
      <c r="J864" s="56" t="str">
        <f>IF(G864&lt;&gt;"",VLOOKUP(G864,'nhân viên sale'!$A$2:$B$1624,2,0),"")</f>
        <v/>
      </c>
      <c r="L864" s="27" t="str">
        <f t="shared" si="102"/>
        <v/>
      </c>
      <c r="N864" s="46" t="str">
        <f t="shared" si="105"/>
        <v/>
      </c>
      <c r="Q864" s="28" t="str">
        <f t="shared" si="103"/>
        <v/>
      </c>
      <c r="T864" s="30">
        <f t="shared" si="108"/>
        <v>0</v>
      </c>
      <c r="U864" s="30">
        <f t="shared" si="109"/>
        <v>0</v>
      </c>
      <c r="X864" s="67" t="str">
        <f t="shared" si="106"/>
        <v/>
      </c>
      <c r="Y864" s="31"/>
      <c r="Z864" s="30" t="str">
        <f t="shared" si="107"/>
        <v/>
      </c>
    </row>
    <row r="865" spans="2:26" ht="25.5" customHeight="1" x14ac:dyDescent="0.25">
      <c r="B865" s="70" t="str">
        <f t="shared" si="104"/>
        <v/>
      </c>
      <c r="J865" s="56" t="str">
        <f>IF(G865&lt;&gt;"",VLOOKUP(G865,'nhân viên sale'!$A$2:$B$1624,2,0),"")</f>
        <v/>
      </c>
      <c r="L865" s="27" t="str">
        <f t="shared" si="102"/>
        <v/>
      </c>
      <c r="N865" s="46" t="str">
        <f t="shared" si="105"/>
        <v/>
      </c>
      <c r="Q865" s="28" t="str">
        <f t="shared" si="103"/>
        <v/>
      </c>
      <c r="T865" s="30">
        <f t="shared" si="108"/>
        <v>0</v>
      </c>
      <c r="U865" s="30">
        <f t="shared" si="109"/>
        <v>0</v>
      </c>
      <c r="X865" s="67" t="str">
        <f t="shared" si="106"/>
        <v/>
      </c>
      <c r="Y865" s="31"/>
      <c r="Z865" s="30" t="str">
        <f t="shared" si="107"/>
        <v/>
      </c>
    </row>
    <row r="866" spans="2:26" ht="25.5" customHeight="1" x14ac:dyDescent="0.25">
      <c r="B866" s="70" t="str">
        <f t="shared" si="104"/>
        <v/>
      </c>
      <c r="J866" s="56" t="str">
        <f>IF(G866&lt;&gt;"",VLOOKUP(G866,'nhân viên sale'!$A$2:$B$1624,2,0),"")</f>
        <v/>
      </c>
      <c r="L866" s="27" t="str">
        <f t="shared" si="102"/>
        <v/>
      </c>
      <c r="N866" s="46" t="str">
        <f t="shared" si="105"/>
        <v/>
      </c>
      <c r="Q866" s="28" t="str">
        <f t="shared" si="103"/>
        <v/>
      </c>
      <c r="T866" s="30">
        <f t="shared" si="108"/>
        <v>0</v>
      </c>
      <c r="U866" s="30">
        <f t="shared" si="109"/>
        <v>0</v>
      </c>
      <c r="X866" s="67" t="str">
        <f t="shared" si="106"/>
        <v/>
      </c>
      <c r="Y866" s="31"/>
      <c r="Z866" s="30" t="str">
        <f t="shared" si="107"/>
        <v/>
      </c>
    </row>
    <row r="867" spans="2:26" ht="25.5" customHeight="1" x14ac:dyDescent="0.25">
      <c r="B867" s="70" t="str">
        <f t="shared" si="104"/>
        <v/>
      </c>
      <c r="J867" s="56" t="str">
        <f>IF(G867&lt;&gt;"",VLOOKUP(G867,'nhân viên sale'!$A$2:$B$1624,2,0),"")</f>
        <v/>
      </c>
      <c r="L867" s="27" t="str">
        <f t="shared" si="102"/>
        <v/>
      </c>
      <c r="N867" s="46" t="str">
        <f t="shared" si="105"/>
        <v/>
      </c>
      <c r="Q867" s="28" t="str">
        <f t="shared" si="103"/>
        <v/>
      </c>
      <c r="T867" s="30">
        <f t="shared" si="108"/>
        <v>0</v>
      </c>
      <c r="U867" s="30">
        <f t="shared" si="109"/>
        <v>0</v>
      </c>
      <c r="X867" s="67" t="str">
        <f t="shared" si="106"/>
        <v/>
      </c>
      <c r="Y867" s="31"/>
      <c r="Z867" s="30" t="str">
        <f t="shared" si="107"/>
        <v/>
      </c>
    </row>
    <row r="868" spans="2:26" ht="25.5" customHeight="1" x14ac:dyDescent="0.25">
      <c r="B868" s="70" t="str">
        <f t="shared" si="104"/>
        <v/>
      </c>
      <c r="J868" s="56" t="str">
        <f>IF(G868&lt;&gt;"",VLOOKUP(G868,'nhân viên sale'!$A$2:$B$1624,2,0),"")</f>
        <v/>
      </c>
      <c r="L868" s="27" t="str">
        <f t="shared" si="102"/>
        <v/>
      </c>
      <c r="N868" s="46" t="str">
        <f t="shared" si="105"/>
        <v/>
      </c>
      <c r="Q868" s="28" t="str">
        <f t="shared" si="103"/>
        <v/>
      </c>
      <c r="T868" s="30">
        <f t="shared" si="108"/>
        <v>0</v>
      </c>
      <c r="U868" s="30">
        <f t="shared" si="109"/>
        <v>0</v>
      </c>
      <c r="X868" s="67" t="str">
        <f t="shared" si="106"/>
        <v/>
      </c>
      <c r="Y868" s="31"/>
      <c r="Z868" s="30" t="str">
        <f t="shared" si="107"/>
        <v/>
      </c>
    </row>
    <row r="869" spans="2:26" ht="25.5" customHeight="1" x14ac:dyDescent="0.25">
      <c r="B869" s="70" t="str">
        <f t="shared" si="104"/>
        <v/>
      </c>
      <c r="J869" s="56" t="str">
        <f>IF(G869&lt;&gt;"",VLOOKUP(G869,'nhân viên sale'!$A$2:$B$1624,2,0),"")</f>
        <v/>
      </c>
      <c r="L869" s="27" t="str">
        <f t="shared" si="102"/>
        <v/>
      </c>
      <c r="N869" s="46" t="str">
        <f t="shared" si="105"/>
        <v/>
      </c>
      <c r="Q869" s="28" t="str">
        <f t="shared" si="103"/>
        <v/>
      </c>
      <c r="T869" s="30">
        <f t="shared" si="108"/>
        <v>0</v>
      </c>
      <c r="U869" s="30">
        <f t="shared" si="109"/>
        <v>0</v>
      </c>
      <c r="X869" s="67" t="str">
        <f t="shared" si="106"/>
        <v/>
      </c>
      <c r="Y869" s="31"/>
      <c r="Z869" s="30" t="str">
        <f t="shared" si="107"/>
        <v/>
      </c>
    </row>
    <row r="870" spans="2:26" ht="25.5" customHeight="1" x14ac:dyDescent="0.25">
      <c r="B870" s="70" t="str">
        <f t="shared" si="104"/>
        <v/>
      </c>
      <c r="J870" s="56" t="str">
        <f>IF(G870&lt;&gt;"",VLOOKUP(G870,'nhân viên sale'!$A$2:$B$1624,2,0),"")</f>
        <v/>
      </c>
      <c r="L870" s="27" t="str">
        <f t="shared" si="102"/>
        <v/>
      </c>
      <c r="N870" s="46" t="str">
        <f t="shared" si="105"/>
        <v/>
      </c>
      <c r="Q870" s="28" t="str">
        <f t="shared" si="103"/>
        <v/>
      </c>
      <c r="T870" s="30">
        <f t="shared" si="108"/>
        <v>0</v>
      </c>
      <c r="U870" s="30">
        <f t="shared" si="109"/>
        <v>0</v>
      </c>
      <c r="X870" s="67" t="str">
        <f t="shared" si="106"/>
        <v/>
      </c>
      <c r="Y870" s="31"/>
      <c r="Z870" s="30" t="str">
        <f t="shared" si="107"/>
        <v/>
      </c>
    </row>
    <row r="871" spans="2:26" ht="25.5" customHeight="1" x14ac:dyDescent="0.25">
      <c r="B871" s="70" t="str">
        <f t="shared" si="104"/>
        <v/>
      </c>
      <c r="J871" s="56" t="str">
        <f>IF(G871&lt;&gt;"",VLOOKUP(G871,'nhân viên sale'!$A$2:$B$1624,2,0),"")</f>
        <v/>
      </c>
      <c r="L871" s="27" t="str">
        <f t="shared" si="102"/>
        <v/>
      </c>
      <c r="N871" s="46" t="str">
        <f t="shared" si="105"/>
        <v/>
      </c>
      <c r="Q871" s="28" t="str">
        <f t="shared" si="103"/>
        <v/>
      </c>
      <c r="T871" s="30">
        <f t="shared" si="108"/>
        <v>0</v>
      </c>
      <c r="U871" s="30">
        <f t="shared" si="109"/>
        <v>0</v>
      </c>
      <c r="X871" s="67" t="str">
        <f t="shared" si="106"/>
        <v/>
      </c>
      <c r="Y871" s="31"/>
      <c r="Z871" s="30" t="str">
        <f t="shared" si="107"/>
        <v/>
      </c>
    </row>
    <row r="872" spans="2:26" ht="25.5" customHeight="1" x14ac:dyDescent="0.25">
      <c r="B872" s="70" t="str">
        <f t="shared" si="104"/>
        <v/>
      </c>
      <c r="J872" s="56" t="str">
        <f>IF(G872&lt;&gt;"",VLOOKUP(G872,'nhân viên sale'!$A$2:$B$1624,2,0),"")</f>
        <v/>
      </c>
      <c r="L872" s="27" t="str">
        <f t="shared" si="102"/>
        <v/>
      </c>
      <c r="N872" s="46" t="str">
        <f t="shared" si="105"/>
        <v/>
      </c>
      <c r="Q872" s="28" t="str">
        <f t="shared" si="103"/>
        <v/>
      </c>
      <c r="T872" s="30">
        <f t="shared" si="108"/>
        <v>0</v>
      </c>
      <c r="U872" s="30">
        <f t="shared" si="109"/>
        <v>0</v>
      </c>
      <c r="X872" s="67" t="str">
        <f t="shared" si="106"/>
        <v/>
      </c>
      <c r="Y872" s="31"/>
      <c r="Z872" s="30" t="str">
        <f t="shared" si="107"/>
        <v/>
      </c>
    </row>
    <row r="873" spans="2:26" ht="25.5" customHeight="1" x14ac:dyDescent="0.25">
      <c r="B873" s="70" t="str">
        <f t="shared" si="104"/>
        <v/>
      </c>
      <c r="J873" s="56" t="str">
        <f>IF(G873&lt;&gt;"",VLOOKUP(G873,'nhân viên sale'!$A$2:$B$1624,2,0),"")</f>
        <v/>
      </c>
      <c r="L873" s="27" t="str">
        <f t="shared" si="102"/>
        <v/>
      </c>
      <c r="N873" s="46" t="str">
        <f t="shared" si="105"/>
        <v/>
      </c>
      <c r="Q873" s="28" t="str">
        <f t="shared" si="103"/>
        <v/>
      </c>
      <c r="T873" s="30">
        <f t="shared" si="108"/>
        <v>0</v>
      </c>
      <c r="U873" s="30">
        <f t="shared" si="109"/>
        <v>0</v>
      </c>
      <c r="X873" s="67" t="str">
        <f t="shared" si="106"/>
        <v/>
      </c>
      <c r="Y873" s="31"/>
      <c r="Z873" s="30" t="str">
        <f t="shared" si="107"/>
        <v/>
      </c>
    </row>
    <row r="874" spans="2:26" ht="25.5" customHeight="1" x14ac:dyDescent="0.25">
      <c r="B874" s="70" t="str">
        <f t="shared" si="104"/>
        <v/>
      </c>
      <c r="J874" s="56" t="str">
        <f>IF(G874&lt;&gt;"",VLOOKUP(G874,'nhân viên sale'!$A$2:$B$1624,2,0),"")</f>
        <v/>
      </c>
      <c r="L874" s="27" t="str">
        <f t="shared" si="102"/>
        <v/>
      </c>
      <c r="N874" s="46" t="str">
        <f t="shared" si="105"/>
        <v/>
      </c>
      <c r="Q874" s="28" t="str">
        <f t="shared" si="103"/>
        <v/>
      </c>
      <c r="T874" s="30">
        <f t="shared" si="108"/>
        <v>0</v>
      </c>
      <c r="U874" s="30">
        <f t="shared" si="109"/>
        <v>0</v>
      </c>
      <c r="X874" s="67" t="str">
        <f t="shared" si="106"/>
        <v/>
      </c>
      <c r="Y874" s="31"/>
      <c r="Z874" s="30" t="str">
        <f t="shared" si="107"/>
        <v/>
      </c>
    </row>
    <row r="875" spans="2:26" ht="25.5" customHeight="1" x14ac:dyDescent="0.25">
      <c r="B875" s="70" t="str">
        <f t="shared" si="104"/>
        <v/>
      </c>
      <c r="J875" s="56" t="str">
        <f>IF(G875&lt;&gt;"",VLOOKUP(G875,'nhân viên sale'!$A$2:$B$1624,2,0),"")</f>
        <v/>
      </c>
      <c r="L875" s="27" t="str">
        <f t="shared" si="102"/>
        <v/>
      </c>
      <c r="N875" s="46" t="str">
        <f t="shared" si="105"/>
        <v/>
      </c>
      <c r="Q875" s="28" t="str">
        <f t="shared" si="103"/>
        <v/>
      </c>
      <c r="T875" s="30">
        <f t="shared" si="108"/>
        <v>0</v>
      </c>
      <c r="U875" s="30">
        <f t="shared" si="109"/>
        <v>0</v>
      </c>
      <c r="X875" s="67" t="str">
        <f t="shared" si="106"/>
        <v/>
      </c>
      <c r="Y875" s="31"/>
      <c r="Z875" s="30" t="str">
        <f t="shared" si="107"/>
        <v/>
      </c>
    </row>
    <row r="876" spans="2:26" ht="25.5" customHeight="1" x14ac:dyDescent="0.25">
      <c r="B876" s="70" t="str">
        <f t="shared" si="104"/>
        <v/>
      </c>
      <c r="J876" s="56" t="str">
        <f>IF(G876&lt;&gt;"",VLOOKUP(G876,'nhân viên sale'!$A$2:$B$1624,2,0),"")</f>
        <v/>
      </c>
      <c r="L876" s="27" t="str">
        <f t="shared" si="102"/>
        <v/>
      </c>
      <c r="N876" s="46" t="str">
        <f t="shared" si="105"/>
        <v/>
      </c>
      <c r="Q876" s="28" t="str">
        <f t="shared" si="103"/>
        <v/>
      </c>
      <c r="T876" s="30">
        <f t="shared" si="108"/>
        <v>0</v>
      </c>
      <c r="U876" s="30">
        <f t="shared" si="109"/>
        <v>0</v>
      </c>
      <c r="X876" s="67" t="str">
        <f t="shared" si="106"/>
        <v/>
      </c>
      <c r="Y876" s="31"/>
      <c r="Z876" s="30" t="str">
        <f t="shared" si="107"/>
        <v/>
      </c>
    </row>
    <row r="877" spans="2:26" ht="25.5" customHeight="1" x14ac:dyDescent="0.25">
      <c r="B877" s="70" t="str">
        <f t="shared" si="104"/>
        <v/>
      </c>
      <c r="J877" s="56" t="str">
        <f>IF(G877&lt;&gt;"",VLOOKUP(G877,'nhân viên sale'!$A$2:$B$1624,2,0),"")</f>
        <v/>
      </c>
      <c r="L877" s="27" t="str">
        <f t="shared" si="102"/>
        <v/>
      </c>
      <c r="N877" s="46" t="str">
        <f t="shared" si="105"/>
        <v/>
      </c>
      <c r="Q877" s="28" t="str">
        <f t="shared" si="103"/>
        <v/>
      </c>
      <c r="T877" s="30">
        <f t="shared" si="108"/>
        <v>0</v>
      </c>
      <c r="U877" s="30">
        <f t="shared" si="109"/>
        <v>0</v>
      </c>
      <c r="X877" s="67" t="str">
        <f t="shared" si="106"/>
        <v/>
      </c>
      <c r="Y877" s="31"/>
      <c r="Z877" s="30" t="str">
        <f t="shared" si="107"/>
        <v/>
      </c>
    </row>
    <row r="878" spans="2:26" ht="25.5" customHeight="1" x14ac:dyDescent="0.25">
      <c r="B878" s="70" t="str">
        <f t="shared" si="104"/>
        <v/>
      </c>
      <c r="J878" s="56" t="str">
        <f>IF(G878&lt;&gt;"",VLOOKUP(G878,'nhân viên sale'!$A$2:$B$1624,2,0),"")</f>
        <v/>
      </c>
      <c r="L878" s="27" t="str">
        <f t="shared" si="102"/>
        <v/>
      </c>
      <c r="N878" s="46" t="str">
        <f t="shared" si="105"/>
        <v/>
      </c>
      <c r="Q878" s="28" t="str">
        <f t="shared" si="103"/>
        <v/>
      </c>
      <c r="T878" s="30">
        <f t="shared" si="108"/>
        <v>0</v>
      </c>
      <c r="U878" s="30">
        <f t="shared" si="109"/>
        <v>0</v>
      </c>
      <c r="X878" s="67" t="str">
        <f t="shared" si="106"/>
        <v/>
      </c>
      <c r="Y878" s="31"/>
      <c r="Z878" s="30" t="str">
        <f t="shared" si="107"/>
        <v/>
      </c>
    </row>
    <row r="879" spans="2:26" ht="25.5" customHeight="1" x14ac:dyDescent="0.25">
      <c r="B879" s="70" t="str">
        <f t="shared" si="104"/>
        <v/>
      </c>
      <c r="J879" s="56" t="str">
        <f>IF(G879&lt;&gt;"",VLOOKUP(G879,'nhân viên sale'!$A$2:$B$1624,2,0),"")</f>
        <v/>
      </c>
      <c r="L879" s="27" t="str">
        <f t="shared" si="102"/>
        <v/>
      </c>
      <c r="N879" s="46" t="str">
        <f t="shared" si="105"/>
        <v/>
      </c>
      <c r="Q879" s="28" t="str">
        <f t="shared" si="103"/>
        <v/>
      </c>
      <c r="T879" s="30">
        <f t="shared" si="108"/>
        <v>0</v>
      </c>
      <c r="U879" s="30">
        <f t="shared" si="109"/>
        <v>0</v>
      </c>
      <c r="X879" s="67" t="str">
        <f t="shared" si="106"/>
        <v/>
      </c>
      <c r="Y879" s="31"/>
      <c r="Z879" s="30" t="str">
        <f t="shared" si="107"/>
        <v/>
      </c>
    </row>
    <row r="880" spans="2:26" ht="25.5" customHeight="1" x14ac:dyDescent="0.25">
      <c r="B880" s="70" t="str">
        <f t="shared" si="104"/>
        <v/>
      </c>
      <c r="J880" s="56" t="str">
        <f>IF(G880&lt;&gt;"",VLOOKUP(G880,'nhân viên sale'!$A$2:$B$1624,2,0),"")</f>
        <v/>
      </c>
      <c r="L880" s="27" t="str">
        <f t="shared" si="102"/>
        <v/>
      </c>
      <c r="N880" s="46" t="str">
        <f t="shared" si="105"/>
        <v/>
      </c>
      <c r="Q880" s="28" t="str">
        <f t="shared" si="103"/>
        <v/>
      </c>
      <c r="T880" s="30">
        <f t="shared" si="108"/>
        <v>0</v>
      </c>
      <c r="U880" s="30">
        <f t="shared" si="109"/>
        <v>0</v>
      </c>
      <c r="X880" s="67" t="str">
        <f t="shared" si="106"/>
        <v/>
      </c>
      <c r="Y880" s="31"/>
      <c r="Z880" s="30" t="str">
        <f t="shared" si="107"/>
        <v/>
      </c>
    </row>
    <row r="881" spans="2:26" ht="25.5" customHeight="1" x14ac:dyDescent="0.25">
      <c r="B881" s="70" t="str">
        <f t="shared" si="104"/>
        <v/>
      </c>
      <c r="J881" s="56" t="str">
        <f>IF(G881&lt;&gt;"",VLOOKUP(G881,'nhân viên sale'!$A$2:$B$1624,2,0),"")</f>
        <v/>
      </c>
      <c r="L881" s="27" t="str">
        <f t="shared" si="102"/>
        <v/>
      </c>
      <c r="N881" s="46" t="str">
        <f t="shared" si="105"/>
        <v/>
      </c>
      <c r="Q881" s="28" t="str">
        <f t="shared" si="103"/>
        <v/>
      </c>
      <c r="T881" s="30">
        <f t="shared" si="108"/>
        <v>0</v>
      </c>
      <c r="U881" s="30">
        <f t="shared" si="109"/>
        <v>0</v>
      </c>
      <c r="X881" s="67" t="str">
        <f t="shared" si="106"/>
        <v/>
      </c>
      <c r="Y881" s="31"/>
      <c r="Z881" s="30" t="str">
        <f t="shared" si="107"/>
        <v/>
      </c>
    </row>
    <row r="882" spans="2:26" ht="25.5" customHeight="1" x14ac:dyDescent="0.25">
      <c r="B882" s="70" t="str">
        <f t="shared" si="104"/>
        <v/>
      </c>
      <c r="J882" s="56" t="str">
        <f>IF(G882&lt;&gt;"",VLOOKUP(G882,'nhân viên sale'!$A$2:$B$1624,2,0),"")</f>
        <v/>
      </c>
      <c r="L882" s="27" t="str">
        <f t="shared" si="102"/>
        <v/>
      </c>
      <c r="N882" s="46" t="str">
        <f t="shared" si="105"/>
        <v/>
      </c>
      <c r="Q882" s="28" t="str">
        <f t="shared" si="103"/>
        <v/>
      </c>
      <c r="T882" s="30">
        <f t="shared" si="108"/>
        <v>0</v>
      </c>
      <c r="U882" s="30">
        <f t="shared" si="109"/>
        <v>0</v>
      </c>
      <c r="X882" s="67" t="str">
        <f t="shared" si="106"/>
        <v/>
      </c>
      <c r="Y882" s="31"/>
      <c r="Z882" s="30" t="str">
        <f t="shared" si="107"/>
        <v/>
      </c>
    </row>
    <row r="883" spans="2:26" ht="25.5" customHeight="1" x14ac:dyDescent="0.25">
      <c r="B883" s="70" t="str">
        <f t="shared" si="104"/>
        <v/>
      </c>
      <c r="J883" s="56" t="str">
        <f>IF(G883&lt;&gt;"",VLOOKUP(G883,'nhân viên sale'!$A$2:$B$1624,2,0),"")</f>
        <v/>
      </c>
      <c r="L883" s="27" t="str">
        <f t="shared" si="102"/>
        <v/>
      </c>
      <c r="N883" s="46" t="str">
        <f t="shared" si="105"/>
        <v/>
      </c>
      <c r="Q883" s="28" t="str">
        <f t="shared" si="103"/>
        <v/>
      </c>
      <c r="T883" s="30">
        <f t="shared" si="108"/>
        <v>0</v>
      </c>
      <c r="U883" s="30">
        <f t="shared" si="109"/>
        <v>0</v>
      </c>
      <c r="X883" s="67" t="str">
        <f t="shared" si="106"/>
        <v/>
      </c>
      <c r="Y883" s="31"/>
      <c r="Z883" s="30" t="str">
        <f t="shared" si="107"/>
        <v/>
      </c>
    </row>
    <row r="884" spans="2:26" ht="25.5" customHeight="1" x14ac:dyDescent="0.25">
      <c r="B884" s="70" t="str">
        <f t="shared" si="104"/>
        <v/>
      </c>
      <c r="J884" s="56" t="str">
        <f>IF(G884&lt;&gt;"",VLOOKUP(G884,'nhân viên sale'!$A$2:$B$1624,2,0),"")</f>
        <v/>
      </c>
      <c r="L884" s="27" t="str">
        <f t="shared" si="102"/>
        <v/>
      </c>
      <c r="N884" s="46" t="str">
        <f t="shared" si="105"/>
        <v/>
      </c>
      <c r="Q884" s="28" t="str">
        <f t="shared" si="103"/>
        <v/>
      </c>
      <c r="T884" s="30">
        <f t="shared" si="108"/>
        <v>0</v>
      </c>
      <c r="U884" s="30">
        <f t="shared" si="109"/>
        <v>0</v>
      </c>
      <c r="X884" s="67" t="str">
        <f t="shared" si="106"/>
        <v/>
      </c>
      <c r="Y884" s="31"/>
      <c r="Z884" s="30" t="str">
        <f t="shared" si="107"/>
        <v/>
      </c>
    </row>
    <row r="885" spans="2:26" ht="25.5" customHeight="1" x14ac:dyDescent="0.25">
      <c r="B885" s="70" t="str">
        <f t="shared" si="104"/>
        <v/>
      </c>
      <c r="J885" s="56" t="str">
        <f>IF(G885&lt;&gt;"",VLOOKUP(G885,'nhân viên sale'!$A$2:$B$1624,2,0),"")</f>
        <v/>
      </c>
      <c r="L885" s="27" t="str">
        <f t="shared" si="102"/>
        <v/>
      </c>
      <c r="N885" s="46" t="str">
        <f t="shared" si="105"/>
        <v/>
      </c>
      <c r="Q885" s="28" t="str">
        <f t="shared" si="103"/>
        <v/>
      </c>
      <c r="T885" s="30">
        <f t="shared" si="108"/>
        <v>0</v>
      </c>
      <c r="U885" s="30">
        <f t="shared" si="109"/>
        <v>0</v>
      </c>
      <c r="X885" s="67" t="str">
        <f t="shared" si="106"/>
        <v/>
      </c>
      <c r="Y885" s="31"/>
      <c r="Z885" s="30" t="str">
        <f t="shared" si="107"/>
        <v/>
      </c>
    </row>
    <row r="886" spans="2:26" ht="25.5" customHeight="1" x14ac:dyDescent="0.25">
      <c r="B886" s="70" t="str">
        <f t="shared" si="104"/>
        <v/>
      </c>
      <c r="J886" s="56" t="str">
        <f>IF(G886&lt;&gt;"",VLOOKUP(G886,'nhân viên sale'!$A$2:$B$1624,2,0),"")</f>
        <v/>
      </c>
      <c r="L886" s="27" t="str">
        <f t="shared" si="102"/>
        <v/>
      </c>
      <c r="N886" s="46" t="str">
        <f t="shared" si="105"/>
        <v/>
      </c>
      <c r="Q886" s="28" t="str">
        <f t="shared" si="103"/>
        <v/>
      </c>
      <c r="T886" s="30">
        <f t="shared" si="108"/>
        <v>0</v>
      </c>
      <c r="U886" s="30">
        <f t="shared" si="109"/>
        <v>0</v>
      </c>
      <c r="X886" s="67" t="str">
        <f t="shared" si="106"/>
        <v/>
      </c>
      <c r="Y886" s="31"/>
      <c r="Z886" s="30" t="str">
        <f t="shared" si="107"/>
        <v/>
      </c>
    </row>
    <row r="887" spans="2:26" ht="25.5" customHeight="1" x14ac:dyDescent="0.25">
      <c r="B887" s="70" t="str">
        <f t="shared" si="104"/>
        <v/>
      </c>
      <c r="J887" s="56" t="str">
        <f>IF(G887&lt;&gt;"",VLOOKUP(G887,'nhân viên sale'!$A$2:$B$1624,2,0),"")</f>
        <v/>
      </c>
      <c r="L887" s="27" t="str">
        <f t="shared" si="102"/>
        <v/>
      </c>
      <c r="N887" s="46" t="str">
        <f t="shared" si="105"/>
        <v/>
      </c>
      <c r="Q887" s="28" t="str">
        <f t="shared" si="103"/>
        <v/>
      </c>
      <c r="T887" s="30">
        <f t="shared" si="108"/>
        <v>0</v>
      </c>
      <c r="U887" s="30">
        <f t="shared" si="109"/>
        <v>0</v>
      </c>
      <c r="X887" s="67" t="str">
        <f t="shared" si="106"/>
        <v/>
      </c>
      <c r="Y887" s="31"/>
      <c r="Z887" s="30" t="str">
        <f t="shared" si="107"/>
        <v/>
      </c>
    </row>
    <row r="888" spans="2:26" ht="25.5" customHeight="1" x14ac:dyDescent="0.25">
      <c r="B888" s="70" t="str">
        <f t="shared" si="104"/>
        <v/>
      </c>
      <c r="J888" s="56" t="str">
        <f>IF(G888&lt;&gt;"",VLOOKUP(G888,'nhân viên sale'!$A$2:$B$1624,2,0),"")</f>
        <v/>
      </c>
      <c r="L888" s="27" t="str">
        <f t="shared" si="102"/>
        <v/>
      </c>
      <c r="N888" s="46" t="str">
        <f t="shared" si="105"/>
        <v/>
      </c>
      <c r="Q888" s="28" t="str">
        <f t="shared" si="103"/>
        <v/>
      </c>
      <c r="T888" s="30">
        <f t="shared" si="108"/>
        <v>0</v>
      </c>
      <c r="U888" s="30">
        <f t="shared" si="109"/>
        <v>0</v>
      </c>
      <c r="X888" s="67" t="str">
        <f t="shared" si="106"/>
        <v/>
      </c>
      <c r="Y888" s="31"/>
      <c r="Z888" s="30" t="str">
        <f t="shared" si="107"/>
        <v/>
      </c>
    </row>
    <row r="889" spans="2:26" ht="25.5" customHeight="1" x14ac:dyDescent="0.25">
      <c r="B889" s="70" t="str">
        <f t="shared" si="104"/>
        <v/>
      </c>
      <c r="J889" s="56" t="str">
        <f>IF(G889&lt;&gt;"",VLOOKUP(G889,'nhân viên sale'!$A$2:$B$1624,2,0),"")</f>
        <v/>
      </c>
      <c r="L889" s="27" t="str">
        <f t="shared" si="102"/>
        <v/>
      </c>
      <c r="N889" s="46" t="str">
        <f t="shared" si="105"/>
        <v/>
      </c>
      <c r="Q889" s="28" t="str">
        <f t="shared" si="103"/>
        <v/>
      </c>
      <c r="T889" s="30">
        <f t="shared" si="108"/>
        <v>0</v>
      </c>
      <c r="U889" s="30">
        <f t="shared" si="109"/>
        <v>0</v>
      </c>
      <c r="X889" s="67" t="str">
        <f t="shared" si="106"/>
        <v/>
      </c>
      <c r="Y889" s="31"/>
      <c r="Z889" s="30" t="str">
        <f t="shared" si="107"/>
        <v/>
      </c>
    </row>
    <row r="890" spans="2:26" ht="25.5" customHeight="1" x14ac:dyDescent="0.25">
      <c r="B890" s="70" t="str">
        <f t="shared" si="104"/>
        <v/>
      </c>
      <c r="J890" s="56" t="str">
        <f>IF(G890&lt;&gt;"",VLOOKUP(G890,'nhân viên sale'!$A$2:$B$1624,2,0),"")</f>
        <v/>
      </c>
      <c r="L890" s="27" t="str">
        <f t="shared" si="102"/>
        <v/>
      </c>
      <c r="N890" s="46" t="str">
        <f t="shared" si="105"/>
        <v/>
      </c>
      <c r="Q890" s="28" t="str">
        <f t="shared" si="103"/>
        <v/>
      </c>
      <c r="T890" s="30">
        <f t="shared" si="108"/>
        <v>0</v>
      </c>
      <c r="U890" s="30">
        <f t="shared" si="109"/>
        <v>0</v>
      </c>
      <c r="X890" s="67" t="str">
        <f t="shared" si="106"/>
        <v/>
      </c>
      <c r="Y890" s="31"/>
      <c r="Z890" s="30" t="str">
        <f t="shared" si="107"/>
        <v/>
      </c>
    </row>
    <row r="891" spans="2:26" ht="25.5" customHeight="1" x14ac:dyDescent="0.25">
      <c r="B891" s="70" t="str">
        <f t="shared" si="104"/>
        <v/>
      </c>
      <c r="J891" s="56" t="str">
        <f>IF(G891&lt;&gt;"",VLOOKUP(G891,'nhân viên sale'!$A$2:$B$1624,2,0),"")</f>
        <v/>
      </c>
      <c r="L891" s="27" t="str">
        <f t="shared" si="102"/>
        <v/>
      </c>
      <c r="N891" s="46" t="str">
        <f t="shared" si="105"/>
        <v/>
      </c>
      <c r="Q891" s="28" t="str">
        <f t="shared" si="103"/>
        <v/>
      </c>
      <c r="T891" s="30">
        <f t="shared" si="108"/>
        <v>0</v>
      </c>
      <c r="U891" s="30">
        <f t="shared" si="109"/>
        <v>0</v>
      </c>
      <c r="X891" s="67" t="str">
        <f t="shared" si="106"/>
        <v/>
      </c>
      <c r="Y891" s="31"/>
      <c r="Z891" s="30" t="str">
        <f t="shared" si="107"/>
        <v/>
      </c>
    </row>
    <row r="892" spans="2:26" ht="25.5" customHeight="1" x14ac:dyDescent="0.25">
      <c r="B892" s="70" t="str">
        <f t="shared" si="104"/>
        <v/>
      </c>
      <c r="J892" s="56" t="str">
        <f>IF(G892&lt;&gt;"",VLOOKUP(G892,'nhân viên sale'!$A$2:$B$1624,2,0),"")</f>
        <v/>
      </c>
      <c r="L892" s="27" t="str">
        <f t="shared" si="102"/>
        <v/>
      </c>
      <c r="N892" s="46" t="str">
        <f t="shared" si="105"/>
        <v/>
      </c>
      <c r="Q892" s="28" t="str">
        <f t="shared" si="103"/>
        <v/>
      </c>
      <c r="T892" s="30">
        <f t="shared" si="108"/>
        <v>0</v>
      </c>
      <c r="U892" s="30">
        <f t="shared" si="109"/>
        <v>0</v>
      </c>
      <c r="X892" s="67" t="str">
        <f t="shared" si="106"/>
        <v/>
      </c>
      <c r="Y892" s="31"/>
      <c r="Z892" s="30" t="str">
        <f t="shared" si="107"/>
        <v/>
      </c>
    </row>
    <row r="893" spans="2:26" ht="25.5" customHeight="1" x14ac:dyDescent="0.25">
      <c r="B893" s="70" t="str">
        <f t="shared" si="104"/>
        <v/>
      </c>
      <c r="J893" s="56" t="str">
        <f>IF(G893&lt;&gt;"",VLOOKUP(G893,'nhân viên sale'!$A$2:$B$1624,2,0),"")</f>
        <v/>
      </c>
      <c r="L893" s="27" t="str">
        <f t="shared" si="102"/>
        <v/>
      </c>
      <c r="N893" s="46" t="str">
        <f t="shared" si="105"/>
        <v/>
      </c>
      <c r="Q893" s="28" t="str">
        <f t="shared" si="103"/>
        <v/>
      </c>
      <c r="T893" s="30">
        <f t="shared" si="108"/>
        <v>0</v>
      </c>
      <c r="U893" s="30">
        <f t="shared" si="109"/>
        <v>0</v>
      </c>
      <c r="X893" s="67" t="str">
        <f t="shared" si="106"/>
        <v/>
      </c>
      <c r="Y893" s="31"/>
      <c r="Z893" s="30" t="str">
        <f t="shared" si="107"/>
        <v/>
      </c>
    </row>
    <row r="894" spans="2:26" ht="25.5" customHeight="1" x14ac:dyDescent="0.25">
      <c r="B894" s="70" t="str">
        <f t="shared" si="104"/>
        <v/>
      </c>
      <c r="J894" s="56" t="str">
        <f>IF(G894&lt;&gt;"",VLOOKUP(G894,'nhân viên sale'!$A$2:$B$1624,2,0),"")</f>
        <v/>
      </c>
      <c r="L894" s="27" t="str">
        <f t="shared" si="102"/>
        <v/>
      </c>
      <c r="N894" s="46" t="str">
        <f t="shared" si="105"/>
        <v/>
      </c>
      <c r="Q894" s="28" t="str">
        <f t="shared" si="103"/>
        <v/>
      </c>
      <c r="T894" s="30">
        <f t="shared" si="108"/>
        <v>0</v>
      </c>
      <c r="U894" s="30">
        <f t="shared" si="109"/>
        <v>0</v>
      </c>
      <c r="X894" s="67" t="str">
        <f t="shared" si="106"/>
        <v/>
      </c>
      <c r="Y894" s="31"/>
      <c r="Z894" s="30" t="str">
        <f t="shared" si="107"/>
        <v/>
      </c>
    </row>
    <row r="895" spans="2:26" ht="25.5" customHeight="1" x14ac:dyDescent="0.25">
      <c r="B895" s="70" t="str">
        <f t="shared" si="104"/>
        <v/>
      </c>
      <c r="J895" s="56" t="str">
        <f>IF(G895&lt;&gt;"",VLOOKUP(G895,'nhân viên sale'!$A$2:$B$1624,2,0),"")</f>
        <v/>
      </c>
      <c r="L895" s="27" t="str">
        <f t="shared" si="102"/>
        <v/>
      </c>
      <c r="N895" s="46" t="str">
        <f t="shared" si="105"/>
        <v/>
      </c>
      <c r="Q895" s="28" t="str">
        <f t="shared" si="103"/>
        <v/>
      </c>
      <c r="T895" s="30">
        <f t="shared" si="108"/>
        <v>0</v>
      </c>
      <c r="U895" s="30">
        <f t="shared" si="109"/>
        <v>0</v>
      </c>
      <c r="X895" s="67" t="str">
        <f t="shared" si="106"/>
        <v/>
      </c>
      <c r="Y895" s="31"/>
      <c r="Z895" s="30" t="str">
        <f t="shared" si="107"/>
        <v/>
      </c>
    </row>
    <row r="896" spans="2:26" ht="25.5" customHeight="1" x14ac:dyDescent="0.25">
      <c r="B896" s="70" t="str">
        <f t="shared" si="104"/>
        <v/>
      </c>
      <c r="J896" s="56" t="str">
        <f>IF(G896&lt;&gt;"",VLOOKUP(G896,'nhân viên sale'!$A$2:$B$1624,2,0),"")</f>
        <v/>
      </c>
      <c r="L896" s="27" t="str">
        <f t="shared" si="102"/>
        <v/>
      </c>
      <c r="N896" s="46" t="str">
        <f t="shared" si="105"/>
        <v/>
      </c>
      <c r="Q896" s="28" t="str">
        <f t="shared" si="103"/>
        <v/>
      </c>
      <c r="T896" s="30">
        <f t="shared" si="108"/>
        <v>0</v>
      </c>
      <c r="U896" s="30">
        <f t="shared" si="109"/>
        <v>0</v>
      </c>
      <c r="X896" s="67" t="str">
        <f t="shared" si="106"/>
        <v/>
      </c>
      <c r="Y896" s="31"/>
      <c r="Z896" s="30" t="str">
        <f t="shared" si="107"/>
        <v/>
      </c>
    </row>
    <row r="897" spans="2:26" ht="25.5" customHeight="1" x14ac:dyDescent="0.25">
      <c r="B897" s="70" t="str">
        <f t="shared" si="104"/>
        <v/>
      </c>
      <c r="J897" s="56" t="str">
        <f>IF(G897&lt;&gt;"",VLOOKUP(G897,'nhân viên sale'!$A$2:$B$1624,2,0),"")</f>
        <v/>
      </c>
      <c r="L897" s="27" t="str">
        <f t="shared" si="102"/>
        <v/>
      </c>
      <c r="N897" s="46" t="str">
        <f t="shared" si="105"/>
        <v/>
      </c>
      <c r="Q897" s="28" t="str">
        <f t="shared" si="103"/>
        <v/>
      </c>
      <c r="T897" s="30">
        <f t="shared" si="108"/>
        <v>0</v>
      </c>
      <c r="U897" s="30">
        <f t="shared" si="109"/>
        <v>0</v>
      </c>
      <c r="X897" s="67" t="str">
        <f t="shared" si="106"/>
        <v/>
      </c>
      <c r="Y897" s="31"/>
      <c r="Z897" s="30" t="str">
        <f t="shared" si="107"/>
        <v/>
      </c>
    </row>
    <row r="898" spans="2:26" ht="25.5" customHeight="1" x14ac:dyDescent="0.25">
      <c r="B898" s="70" t="str">
        <f t="shared" si="104"/>
        <v/>
      </c>
      <c r="J898" s="56" t="str">
        <f>IF(G898&lt;&gt;"",VLOOKUP(G898,'nhân viên sale'!$A$2:$B$1624,2,0),"")</f>
        <v/>
      </c>
      <c r="L898" s="27" t="str">
        <f t="shared" ref="L898:L961" si="110">IF(K898&lt;&gt;"",VLOOKUP(K898,tenhang,2,0),"")</f>
        <v/>
      </c>
      <c r="N898" s="46" t="str">
        <f t="shared" si="105"/>
        <v/>
      </c>
      <c r="Q898" s="28" t="str">
        <f t="shared" ref="Q898:Q961" si="111">IF(K898&lt;&gt;"",VLOOKUP(K898,tenhang,3,0),"")</f>
        <v/>
      </c>
      <c r="T898" s="30">
        <f t="shared" si="108"/>
        <v>0</v>
      </c>
      <c r="U898" s="30">
        <f t="shared" si="109"/>
        <v>0</v>
      </c>
      <c r="X898" s="67" t="str">
        <f t="shared" si="106"/>
        <v/>
      </c>
      <c r="Y898" s="31"/>
      <c r="Z898" s="30" t="str">
        <f t="shared" si="107"/>
        <v/>
      </c>
    </row>
    <row r="899" spans="2:26" ht="25.5" customHeight="1" x14ac:dyDescent="0.25">
      <c r="B899" s="70" t="str">
        <f t="shared" ref="B899:B962" si="112">IF(I899&lt;&gt;"",IF(LEN(I899)&gt;9,LEFT(I899,10),"sai PO"),"")</f>
        <v/>
      </c>
      <c r="J899" s="56" t="str">
        <f>IF(G899&lt;&gt;"",VLOOKUP(G899,'nhân viên sale'!$A$2:$B$1624,2,0),"")</f>
        <v/>
      </c>
      <c r="L899" s="27" t="str">
        <f t="shared" si="110"/>
        <v/>
      </c>
      <c r="N899" s="46" t="str">
        <f t="shared" ref="N899:N962" si="113">IF(K899&lt;&gt;"","K-C6","")</f>
        <v/>
      </c>
      <c r="Q899" s="28" t="str">
        <f t="shared" si="111"/>
        <v/>
      </c>
      <c r="T899" s="30">
        <f t="shared" si="108"/>
        <v>0</v>
      </c>
      <c r="U899" s="30">
        <f t="shared" si="109"/>
        <v>0</v>
      </c>
      <c r="X899" s="67" t="str">
        <f t="shared" ref="X899:X962" si="114">IF(K899&lt;&gt;"",8,"")</f>
        <v/>
      </c>
      <c r="Y899" s="31"/>
      <c r="Z899" s="30" t="str">
        <f t="shared" ref="Z899:Z962" si="115">IF(K899&lt;&gt;"",ROUND(U899*X899*1%,0),"")</f>
        <v/>
      </c>
    </row>
    <row r="900" spans="2:26" ht="25.5" customHeight="1" x14ac:dyDescent="0.25">
      <c r="B900" s="70" t="str">
        <f t="shared" si="112"/>
        <v/>
      </c>
      <c r="J900" s="56" t="str">
        <f>IF(G900&lt;&gt;"",VLOOKUP(G900,'nhân viên sale'!$A$2:$B$1624,2,0),"")</f>
        <v/>
      </c>
      <c r="L900" s="27" t="str">
        <f t="shared" si="110"/>
        <v/>
      </c>
      <c r="N900" s="46" t="str">
        <f t="shared" si="113"/>
        <v/>
      </c>
      <c r="Q900" s="28" t="str">
        <f t="shared" si="111"/>
        <v/>
      </c>
      <c r="T900" s="30">
        <f t="shared" ref="T900:T963" si="116">IF(K900&lt;&gt;"",VLOOKUP(K900,tenhang,4,0),0)</f>
        <v>0</v>
      </c>
      <c r="U900" s="30">
        <f t="shared" ref="U900:U963" si="117">R900*T900</f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70" t="str">
        <f t="shared" si="112"/>
        <v/>
      </c>
      <c r="J901" s="56" t="str">
        <f>IF(G901&lt;&gt;"",VLOOKUP(G901,'nhân viên sale'!$A$2:$B$1624,2,0),"")</f>
        <v/>
      </c>
      <c r="L901" s="27" t="str">
        <f t="shared" si="110"/>
        <v/>
      </c>
      <c r="N901" s="46" t="str">
        <f t="shared" si="113"/>
        <v/>
      </c>
      <c r="Q901" s="28" t="str">
        <f t="shared" si="111"/>
        <v/>
      </c>
      <c r="T901" s="30">
        <f t="shared" si="116"/>
        <v>0</v>
      </c>
      <c r="U901" s="30">
        <f t="shared" si="117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70" t="str">
        <f t="shared" si="112"/>
        <v/>
      </c>
      <c r="J902" s="56" t="str">
        <f>IF(G902&lt;&gt;"",VLOOKUP(G902,'nhân viên sale'!$A$2:$B$1624,2,0),"")</f>
        <v/>
      </c>
      <c r="L902" s="27" t="str">
        <f t="shared" si="110"/>
        <v/>
      </c>
      <c r="N902" s="46" t="str">
        <f t="shared" si="113"/>
        <v/>
      </c>
      <c r="Q902" s="28" t="str">
        <f t="shared" si="111"/>
        <v/>
      </c>
      <c r="T902" s="30">
        <f t="shared" si="116"/>
        <v>0</v>
      </c>
      <c r="U902" s="30">
        <f t="shared" si="117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70" t="str">
        <f t="shared" si="112"/>
        <v/>
      </c>
      <c r="J903" s="56" t="str">
        <f>IF(G903&lt;&gt;"",VLOOKUP(G903,'nhân viên sale'!$A$2:$B$1624,2,0),"")</f>
        <v/>
      </c>
      <c r="L903" s="27" t="str">
        <f t="shared" si="110"/>
        <v/>
      </c>
      <c r="N903" s="46" t="str">
        <f t="shared" si="113"/>
        <v/>
      </c>
      <c r="Q903" s="28" t="str">
        <f t="shared" si="111"/>
        <v/>
      </c>
      <c r="T903" s="30">
        <f t="shared" si="116"/>
        <v>0</v>
      </c>
      <c r="U903" s="30">
        <f t="shared" si="117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70" t="str">
        <f t="shared" si="112"/>
        <v/>
      </c>
      <c r="J904" s="56" t="str">
        <f>IF(G904&lt;&gt;"",VLOOKUP(G904,'nhân viên sale'!$A$2:$B$1624,2,0),"")</f>
        <v/>
      </c>
      <c r="L904" s="27" t="str">
        <f t="shared" si="110"/>
        <v/>
      </c>
      <c r="N904" s="46" t="str">
        <f t="shared" si="113"/>
        <v/>
      </c>
      <c r="Q904" s="28" t="str">
        <f t="shared" si="111"/>
        <v/>
      </c>
      <c r="T904" s="30">
        <f t="shared" si="116"/>
        <v>0</v>
      </c>
      <c r="U904" s="30">
        <f t="shared" si="117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70" t="str">
        <f t="shared" si="112"/>
        <v/>
      </c>
      <c r="J905" s="56" t="str">
        <f>IF(G905&lt;&gt;"",VLOOKUP(G905,'nhân viên sale'!$A$2:$B$1624,2,0),"")</f>
        <v/>
      </c>
      <c r="L905" s="27" t="str">
        <f t="shared" si="110"/>
        <v/>
      </c>
      <c r="N905" s="46" t="str">
        <f t="shared" si="113"/>
        <v/>
      </c>
      <c r="Q905" s="28" t="str">
        <f t="shared" si="111"/>
        <v/>
      </c>
      <c r="T905" s="30">
        <f t="shared" si="116"/>
        <v>0</v>
      </c>
      <c r="U905" s="30">
        <f t="shared" si="117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70" t="str">
        <f t="shared" si="112"/>
        <v/>
      </c>
      <c r="J906" s="56" t="str">
        <f>IF(G906&lt;&gt;"",VLOOKUP(G906,'nhân viên sale'!$A$2:$B$1624,2,0),"")</f>
        <v/>
      </c>
      <c r="L906" s="27" t="str">
        <f t="shared" si="110"/>
        <v/>
      </c>
      <c r="N906" s="46" t="str">
        <f t="shared" si="113"/>
        <v/>
      </c>
      <c r="Q906" s="28" t="str">
        <f t="shared" si="111"/>
        <v/>
      </c>
      <c r="T906" s="30">
        <f t="shared" si="116"/>
        <v>0</v>
      </c>
      <c r="U906" s="30">
        <f t="shared" si="117"/>
        <v>0</v>
      </c>
      <c r="X906" s="67" t="str">
        <f t="shared" si="114"/>
        <v/>
      </c>
      <c r="Y906" s="31"/>
      <c r="Z906" s="30" t="str">
        <f t="shared" si="115"/>
        <v/>
      </c>
    </row>
    <row r="907" spans="2:26" ht="25.5" customHeight="1" x14ac:dyDescent="0.25">
      <c r="B907" s="70" t="str">
        <f t="shared" si="112"/>
        <v/>
      </c>
      <c r="J907" s="56" t="str">
        <f>IF(G907&lt;&gt;"",VLOOKUP(G907,'nhân viên sale'!$A$2:$B$1624,2,0),"")</f>
        <v/>
      </c>
      <c r="L907" s="27" t="str">
        <f t="shared" si="110"/>
        <v/>
      </c>
      <c r="N907" s="46" t="str">
        <f t="shared" si="113"/>
        <v/>
      </c>
      <c r="Q907" s="28" t="str">
        <f t="shared" si="111"/>
        <v/>
      </c>
      <c r="T907" s="30">
        <f t="shared" si="116"/>
        <v>0</v>
      </c>
      <c r="U907" s="30">
        <f t="shared" si="117"/>
        <v>0</v>
      </c>
      <c r="X907" s="67" t="str">
        <f t="shared" si="114"/>
        <v/>
      </c>
      <c r="Y907" s="31"/>
      <c r="Z907" s="30" t="str">
        <f t="shared" si="115"/>
        <v/>
      </c>
    </row>
    <row r="908" spans="2:26" ht="25.5" customHeight="1" x14ac:dyDescent="0.25">
      <c r="B908" s="70" t="str">
        <f t="shared" si="112"/>
        <v/>
      </c>
      <c r="J908" s="56" t="str">
        <f>IF(G908&lt;&gt;"",VLOOKUP(G908,'nhân viên sale'!$A$2:$B$1624,2,0),"")</f>
        <v/>
      </c>
      <c r="L908" s="27" t="str">
        <f t="shared" si="110"/>
        <v/>
      </c>
      <c r="N908" s="46" t="str">
        <f t="shared" si="113"/>
        <v/>
      </c>
      <c r="Q908" s="28" t="str">
        <f t="shared" si="111"/>
        <v/>
      </c>
      <c r="T908" s="30">
        <f t="shared" si="116"/>
        <v>0</v>
      </c>
      <c r="U908" s="30">
        <f t="shared" si="117"/>
        <v>0</v>
      </c>
      <c r="X908" s="67" t="str">
        <f t="shared" si="114"/>
        <v/>
      </c>
      <c r="Y908" s="31"/>
      <c r="Z908" s="30" t="str">
        <f t="shared" si="115"/>
        <v/>
      </c>
    </row>
    <row r="909" spans="2:26" ht="25.5" customHeight="1" x14ac:dyDescent="0.25">
      <c r="B909" s="70" t="str">
        <f t="shared" si="112"/>
        <v/>
      </c>
      <c r="J909" s="56" t="str">
        <f>IF(G909&lt;&gt;"",VLOOKUP(G909,'nhân viên sale'!$A$2:$B$1624,2,0),"")</f>
        <v/>
      </c>
      <c r="L909" s="27" t="str">
        <f t="shared" si="110"/>
        <v/>
      </c>
      <c r="N909" s="46" t="str">
        <f t="shared" si="113"/>
        <v/>
      </c>
      <c r="Q909" s="28" t="str">
        <f t="shared" si="111"/>
        <v/>
      </c>
      <c r="T909" s="30">
        <f t="shared" si="116"/>
        <v>0</v>
      </c>
      <c r="U909" s="30">
        <f t="shared" si="117"/>
        <v>0</v>
      </c>
      <c r="X909" s="67" t="str">
        <f t="shared" si="114"/>
        <v/>
      </c>
      <c r="Y909" s="31"/>
      <c r="Z909" s="30" t="str">
        <f t="shared" si="115"/>
        <v/>
      </c>
    </row>
    <row r="910" spans="2:26" ht="25.5" customHeight="1" x14ac:dyDescent="0.25">
      <c r="B910" s="70" t="str">
        <f t="shared" si="112"/>
        <v/>
      </c>
      <c r="J910" s="56" t="str">
        <f>IF(G910&lt;&gt;"",VLOOKUP(G910,'nhân viên sale'!$A$2:$B$1624,2,0),"")</f>
        <v/>
      </c>
      <c r="L910" s="27" t="str">
        <f t="shared" si="110"/>
        <v/>
      </c>
      <c r="N910" s="46" t="str">
        <f t="shared" si="113"/>
        <v/>
      </c>
      <c r="Q910" s="28" t="str">
        <f t="shared" si="111"/>
        <v/>
      </c>
      <c r="T910" s="30">
        <f t="shared" si="116"/>
        <v>0</v>
      </c>
      <c r="U910" s="30">
        <f t="shared" si="117"/>
        <v>0</v>
      </c>
      <c r="X910" s="67" t="str">
        <f t="shared" si="114"/>
        <v/>
      </c>
      <c r="Y910" s="31"/>
      <c r="Z910" s="30" t="str">
        <f t="shared" si="115"/>
        <v/>
      </c>
    </row>
    <row r="911" spans="2:26" ht="25.5" customHeight="1" x14ac:dyDescent="0.25">
      <c r="B911" s="70" t="str">
        <f t="shared" si="112"/>
        <v/>
      </c>
      <c r="J911" s="56" t="str">
        <f>IF(G911&lt;&gt;"",VLOOKUP(G911,'nhân viên sale'!$A$2:$B$1624,2,0),"")</f>
        <v/>
      </c>
      <c r="L911" s="27" t="str">
        <f t="shared" si="110"/>
        <v/>
      </c>
      <c r="N911" s="46" t="str">
        <f t="shared" si="113"/>
        <v/>
      </c>
      <c r="Q911" s="28" t="str">
        <f t="shared" si="111"/>
        <v/>
      </c>
      <c r="T911" s="30">
        <f t="shared" si="116"/>
        <v>0</v>
      </c>
      <c r="U911" s="30">
        <f t="shared" si="117"/>
        <v>0</v>
      </c>
      <c r="X911" s="67" t="str">
        <f t="shared" si="114"/>
        <v/>
      </c>
      <c r="Y911" s="31"/>
      <c r="Z911" s="30" t="str">
        <f t="shared" si="115"/>
        <v/>
      </c>
    </row>
    <row r="912" spans="2:26" ht="25.5" customHeight="1" x14ac:dyDescent="0.25">
      <c r="B912" s="70" t="str">
        <f t="shared" si="112"/>
        <v/>
      </c>
      <c r="J912" s="56" t="str">
        <f>IF(G912&lt;&gt;"",VLOOKUP(G912,'nhân viên sale'!$A$2:$B$1624,2,0),"")</f>
        <v/>
      </c>
      <c r="L912" s="27" t="str">
        <f t="shared" si="110"/>
        <v/>
      </c>
      <c r="N912" s="46" t="str">
        <f t="shared" si="113"/>
        <v/>
      </c>
      <c r="Q912" s="28" t="str">
        <f t="shared" si="111"/>
        <v/>
      </c>
      <c r="T912" s="30">
        <f t="shared" si="116"/>
        <v>0</v>
      </c>
      <c r="U912" s="30">
        <f t="shared" si="117"/>
        <v>0</v>
      </c>
      <c r="X912" s="67" t="str">
        <f t="shared" si="114"/>
        <v/>
      </c>
      <c r="Y912" s="31"/>
      <c r="Z912" s="30" t="str">
        <f t="shared" si="115"/>
        <v/>
      </c>
    </row>
    <row r="913" spans="2:26" ht="25.5" customHeight="1" x14ac:dyDescent="0.25">
      <c r="B913" s="70" t="str">
        <f t="shared" si="112"/>
        <v/>
      </c>
      <c r="J913" s="56" t="str">
        <f>IF(G913&lt;&gt;"",VLOOKUP(G913,'nhân viên sale'!$A$2:$B$1624,2,0),"")</f>
        <v/>
      </c>
      <c r="L913" s="27" t="str">
        <f t="shared" si="110"/>
        <v/>
      </c>
      <c r="N913" s="46" t="str">
        <f t="shared" si="113"/>
        <v/>
      </c>
      <c r="Q913" s="28" t="str">
        <f t="shared" si="111"/>
        <v/>
      </c>
      <c r="T913" s="30">
        <f t="shared" si="116"/>
        <v>0</v>
      </c>
      <c r="U913" s="30">
        <f t="shared" si="117"/>
        <v>0</v>
      </c>
      <c r="X913" s="67" t="str">
        <f t="shared" si="114"/>
        <v/>
      </c>
      <c r="Y913" s="31"/>
      <c r="Z913" s="30" t="str">
        <f t="shared" si="115"/>
        <v/>
      </c>
    </row>
    <row r="914" spans="2:26" ht="25.5" customHeight="1" x14ac:dyDescent="0.25">
      <c r="B914" s="70" t="str">
        <f t="shared" si="112"/>
        <v/>
      </c>
      <c r="J914" s="56" t="str">
        <f>IF(G914&lt;&gt;"",VLOOKUP(G914,'nhân viên sale'!$A$2:$B$1624,2,0),"")</f>
        <v/>
      </c>
      <c r="L914" s="27" t="str">
        <f t="shared" si="110"/>
        <v/>
      </c>
      <c r="N914" s="46" t="str">
        <f t="shared" si="113"/>
        <v/>
      </c>
      <c r="Q914" s="28" t="str">
        <f t="shared" si="111"/>
        <v/>
      </c>
      <c r="T914" s="30">
        <f t="shared" si="116"/>
        <v>0</v>
      </c>
      <c r="U914" s="30">
        <f t="shared" si="117"/>
        <v>0</v>
      </c>
      <c r="X914" s="67" t="str">
        <f t="shared" si="114"/>
        <v/>
      </c>
      <c r="Y914" s="31"/>
      <c r="Z914" s="30" t="str">
        <f t="shared" si="115"/>
        <v/>
      </c>
    </row>
    <row r="915" spans="2:26" ht="25.5" customHeight="1" x14ac:dyDescent="0.25">
      <c r="B915" s="70" t="str">
        <f t="shared" si="112"/>
        <v/>
      </c>
      <c r="J915" s="56" t="str">
        <f>IF(G915&lt;&gt;"",VLOOKUP(G915,'nhân viên sale'!$A$2:$B$1624,2,0),"")</f>
        <v/>
      </c>
      <c r="L915" s="27" t="str">
        <f t="shared" si="110"/>
        <v/>
      </c>
      <c r="N915" s="46" t="str">
        <f t="shared" si="113"/>
        <v/>
      </c>
      <c r="Q915" s="28" t="str">
        <f t="shared" si="111"/>
        <v/>
      </c>
      <c r="T915" s="30">
        <f t="shared" si="116"/>
        <v>0</v>
      </c>
      <c r="U915" s="30">
        <f t="shared" si="117"/>
        <v>0</v>
      </c>
      <c r="X915" s="67" t="str">
        <f t="shared" si="114"/>
        <v/>
      </c>
      <c r="Y915" s="31"/>
      <c r="Z915" s="30" t="str">
        <f t="shared" si="115"/>
        <v/>
      </c>
    </row>
    <row r="916" spans="2:26" ht="25.5" customHeight="1" x14ac:dyDescent="0.25">
      <c r="B916" s="70" t="str">
        <f t="shared" si="112"/>
        <v/>
      </c>
      <c r="J916" s="56" t="str">
        <f>IF(G916&lt;&gt;"",VLOOKUP(G916,'nhân viên sale'!$A$2:$B$1624,2,0),"")</f>
        <v/>
      </c>
      <c r="L916" s="27" t="str">
        <f t="shared" si="110"/>
        <v/>
      </c>
      <c r="N916" s="46" t="str">
        <f t="shared" si="113"/>
        <v/>
      </c>
      <c r="Q916" s="28" t="str">
        <f t="shared" si="111"/>
        <v/>
      </c>
      <c r="T916" s="30">
        <f t="shared" si="116"/>
        <v>0</v>
      </c>
      <c r="U916" s="30">
        <f t="shared" si="117"/>
        <v>0</v>
      </c>
      <c r="X916" s="67" t="str">
        <f t="shared" si="114"/>
        <v/>
      </c>
      <c r="Y916" s="31"/>
      <c r="Z916" s="30" t="str">
        <f t="shared" si="115"/>
        <v/>
      </c>
    </row>
    <row r="917" spans="2:26" ht="25.5" customHeight="1" x14ac:dyDescent="0.25">
      <c r="B917" s="70" t="str">
        <f t="shared" si="112"/>
        <v/>
      </c>
      <c r="J917" s="56" t="str">
        <f>IF(G917&lt;&gt;"",VLOOKUP(G917,'nhân viên sale'!$A$2:$B$1624,2,0),"")</f>
        <v/>
      </c>
      <c r="L917" s="27" t="str">
        <f t="shared" si="110"/>
        <v/>
      </c>
      <c r="N917" s="46" t="str">
        <f t="shared" si="113"/>
        <v/>
      </c>
      <c r="Q917" s="28" t="str">
        <f t="shared" si="111"/>
        <v/>
      </c>
      <c r="T917" s="30">
        <f t="shared" si="116"/>
        <v>0</v>
      </c>
      <c r="U917" s="30">
        <f t="shared" si="117"/>
        <v>0</v>
      </c>
      <c r="X917" s="67" t="str">
        <f t="shared" si="114"/>
        <v/>
      </c>
      <c r="Y917" s="31"/>
      <c r="Z917" s="30" t="str">
        <f t="shared" si="115"/>
        <v/>
      </c>
    </row>
    <row r="918" spans="2:26" ht="25.5" customHeight="1" x14ac:dyDescent="0.25">
      <c r="B918" s="70" t="str">
        <f t="shared" si="112"/>
        <v/>
      </c>
      <c r="J918" s="56" t="str">
        <f>IF(G918&lt;&gt;"",VLOOKUP(G918,'nhân viên sale'!$A$2:$B$1624,2,0),"")</f>
        <v/>
      </c>
      <c r="L918" s="27" t="str">
        <f t="shared" si="110"/>
        <v/>
      </c>
      <c r="N918" s="46" t="str">
        <f t="shared" si="113"/>
        <v/>
      </c>
      <c r="Q918" s="28" t="str">
        <f t="shared" si="111"/>
        <v/>
      </c>
      <c r="T918" s="30">
        <f t="shared" si="116"/>
        <v>0</v>
      </c>
      <c r="U918" s="30">
        <f t="shared" si="117"/>
        <v>0</v>
      </c>
      <c r="X918" s="67" t="str">
        <f t="shared" si="114"/>
        <v/>
      </c>
      <c r="Y918" s="31"/>
      <c r="Z918" s="30" t="str">
        <f t="shared" si="115"/>
        <v/>
      </c>
    </row>
    <row r="919" spans="2:26" ht="25.5" customHeight="1" x14ac:dyDescent="0.25">
      <c r="B919" s="70" t="str">
        <f t="shared" si="112"/>
        <v/>
      </c>
      <c r="J919" s="56" t="str">
        <f>IF(G919&lt;&gt;"",VLOOKUP(G919,'nhân viên sale'!$A$2:$B$1624,2,0),"")</f>
        <v/>
      </c>
      <c r="L919" s="27" t="str">
        <f t="shared" si="110"/>
        <v/>
      </c>
      <c r="N919" s="46" t="str">
        <f t="shared" si="113"/>
        <v/>
      </c>
      <c r="Q919" s="28" t="str">
        <f t="shared" si="111"/>
        <v/>
      </c>
      <c r="T919" s="30">
        <f t="shared" si="116"/>
        <v>0</v>
      </c>
      <c r="U919" s="30">
        <f t="shared" si="117"/>
        <v>0</v>
      </c>
      <c r="X919" s="67" t="str">
        <f t="shared" si="114"/>
        <v/>
      </c>
      <c r="Y919" s="31"/>
      <c r="Z919" s="30" t="str">
        <f t="shared" si="115"/>
        <v/>
      </c>
    </row>
    <row r="920" spans="2:26" ht="25.5" customHeight="1" x14ac:dyDescent="0.25">
      <c r="B920" s="70" t="str">
        <f t="shared" si="112"/>
        <v/>
      </c>
      <c r="J920" s="56" t="str">
        <f>IF(G920&lt;&gt;"",VLOOKUP(G920,'nhân viên sale'!$A$2:$B$1624,2,0),"")</f>
        <v/>
      </c>
      <c r="L920" s="27" t="str">
        <f t="shared" si="110"/>
        <v/>
      </c>
      <c r="N920" s="46" t="str">
        <f t="shared" si="113"/>
        <v/>
      </c>
      <c r="Q920" s="28" t="str">
        <f t="shared" si="111"/>
        <v/>
      </c>
      <c r="T920" s="30">
        <f t="shared" si="116"/>
        <v>0</v>
      </c>
      <c r="U920" s="30">
        <f t="shared" si="117"/>
        <v>0</v>
      </c>
      <c r="X920" s="67" t="str">
        <f t="shared" si="114"/>
        <v/>
      </c>
      <c r="Y920" s="31"/>
      <c r="Z920" s="30" t="str">
        <f t="shared" si="115"/>
        <v/>
      </c>
    </row>
    <row r="921" spans="2:26" ht="25.5" customHeight="1" x14ac:dyDescent="0.25">
      <c r="B921" s="70" t="str">
        <f t="shared" si="112"/>
        <v/>
      </c>
      <c r="J921" s="56" t="str">
        <f>IF(G921&lt;&gt;"",VLOOKUP(G921,'nhân viên sale'!$A$2:$B$1624,2,0),"")</f>
        <v/>
      </c>
      <c r="L921" s="27" t="str">
        <f t="shared" si="110"/>
        <v/>
      </c>
      <c r="N921" s="46" t="str">
        <f t="shared" si="113"/>
        <v/>
      </c>
      <c r="Q921" s="28" t="str">
        <f t="shared" si="111"/>
        <v/>
      </c>
      <c r="T921" s="30">
        <f t="shared" si="116"/>
        <v>0</v>
      </c>
      <c r="U921" s="30">
        <f t="shared" si="117"/>
        <v>0</v>
      </c>
      <c r="X921" s="67" t="str">
        <f t="shared" si="114"/>
        <v/>
      </c>
      <c r="Y921" s="31"/>
      <c r="Z921" s="30" t="str">
        <f t="shared" si="115"/>
        <v/>
      </c>
    </row>
    <row r="922" spans="2:26" ht="25.5" customHeight="1" x14ac:dyDescent="0.25">
      <c r="B922" s="70" t="str">
        <f t="shared" si="112"/>
        <v/>
      </c>
      <c r="J922" s="56" t="str">
        <f>IF(G922&lt;&gt;"",VLOOKUP(G922,'nhân viên sale'!$A$2:$B$1624,2,0),"")</f>
        <v/>
      </c>
      <c r="L922" s="27" t="str">
        <f t="shared" si="110"/>
        <v/>
      </c>
      <c r="N922" s="46" t="str">
        <f t="shared" si="113"/>
        <v/>
      </c>
      <c r="Q922" s="28" t="str">
        <f t="shared" si="111"/>
        <v/>
      </c>
      <c r="T922" s="30">
        <f t="shared" si="116"/>
        <v>0</v>
      </c>
      <c r="U922" s="30">
        <f t="shared" si="117"/>
        <v>0</v>
      </c>
      <c r="X922" s="67" t="str">
        <f t="shared" si="114"/>
        <v/>
      </c>
      <c r="Y922" s="31"/>
      <c r="Z922" s="30" t="str">
        <f t="shared" si="115"/>
        <v/>
      </c>
    </row>
    <row r="923" spans="2:26" ht="25.5" customHeight="1" x14ac:dyDescent="0.25">
      <c r="B923" s="70" t="str">
        <f t="shared" si="112"/>
        <v/>
      </c>
      <c r="J923" s="56" t="str">
        <f>IF(G923&lt;&gt;"",VLOOKUP(G923,'nhân viên sale'!$A$2:$B$1624,2,0),"")</f>
        <v/>
      </c>
      <c r="L923" s="27" t="str">
        <f t="shared" si="110"/>
        <v/>
      </c>
      <c r="N923" s="46" t="str">
        <f t="shared" si="113"/>
        <v/>
      </c>
      <c r="Q923" s="28" t="str">
        <f t="shared" si="111"/>
        <v/>
      </c>
      <c r="T923" s="30">
        <f t="shared" si="116"/>
        <v>0</v>
      </c>
      <c r="U923" s="30">
        <f t="shared" si="117"/>
        <v>0</v>
      </c>
      <c r="X923" s="67" t="str">
        <f t="shared" si="114"/>
        <v/>
      </c>
      <c r="Y923" s="31"/>
      <c r="Z923" s="30" t="str">
        <f t="shared" si="115"/>
        <v/>
      </c>
    </row>
    <row r="924" spans="2:26" ht="25.5" customHeight="1" x14ac:dyDescent="0.25">
      <c r="B924" s="70" t="str">
        <f t="shared" si="112"/>
        <v/>
      </c>
      <c r="J924" s="56" t="str">
        <f>IF(G924&lt;&gt;"",VLOOKUP(G924,'nhân viên sale'!$A$2:$B$1624,2,0),"")</f>
        <v/>
      </c>
      <c r="L924" s="27" t="str">
        <f t="shared" si="110"/>
        <v/>
      </c>
      <c r="N924" s="46" t="str">
        <f t="shared" si="113"/>
        <v/>
      </c>
      <c r="Q924" s="28" t="str">
        <f t="shared" si="111"/>
        <v/>
      </c>
      <c r="T924" s="30">
        <f t="shared" si="116"/>
        <v>0</v>
      </c>
      <c r="U924" s="30">
        <f t="shared" si="117"/>
        <v>0</v>
      </c>
      <c r="X924" s="67" t="str">
        <f t="shared" si="114"/>
        <v/>
      </c>
      <c r="Y924" s="31"/>
      <c r="Z924" s="30" t="str">
        <f t="shared" si="115"/>
        <v/>
      </c>
    </row>
    <row r="925" spans="2:26" ht="25.5" customHeight="1" x14ac:dyDescent="0.25">
      <c r="B925" s="70" t="str">
        <f t="shared" si="112"/>
        <v/>
      </c>
      <c r="J925" s="56" t="str">
        <f>IF(G925&lt;&gt;"",VLOOKUP(G925,'nhân viên sale'!$A$2:$B$1624,2,0),"")</f>
        <v/>
      </c>
      <c r="L925" s="27" t="str">
        <f t="shared" si="110"/>
        <v/>
      </c>
      <c r="N925" s="46" t="str">
        <f t="shared" si="113"/>
        <v/>
      </c>
      <c r="Q925" s="28" t="str">
        <f t="shared" si="111"/>
        <v/>
      </c>
      <c r="T925" s="30">
        <f t="shared" si="116"/>
        <v>0</v>
      </c>
      <c r="U925" s="30">
        <f t="shared" si="117"/>
        <v>0</v>
      </c>
      <c r="X925" s="67" t="str">
        <f t="shared" si="114"/>
        <v/>
      </c>
      <c r="Y925" s="31"/>
      <c r="Z925" s="30" t="str">
        <f t="shared" si="115"/>
        <v/>
      </c>
    </row>
    <row r="926" spans="2:26" ht="25.5" customHeight="1" x14ac:dyDescent="0.25">
      <c r="B926" s="70" t="str">
        <f t="shared" si="112"/>
        <v/>
      </c>
      <c r="J926" s="56" t="str">
        <f>IF(G926&lt;&gt;"",VLOOKUP(G926,'nhân viên sale'!$A$2:$B$1624,2,0),"")</f>
        <v/>
      </c>
      <c r="L926" s="27" t="str">
        <f t="shared" si="110"/>
        <v/>
      </c>
      <c r="N926" s="46" t="str">
        <f t="shared" si="113"/>
        <v/>
      </c>
      <c r="Q926" s="28" t="str">
        <f t="shared" si="111"/>
        <v/>
      </c>
      <c r="T926" s="30">
        <f t="shared" si="116"/>
        <v>0</v>
      </c>
      <c r="U926" s="30">
        <f t="shared" si="117"/>
        <v>0</v>
      </c>
      <c r="X926" s="67" t="str">
        <f t="shared" si="114"/>
        <v/>
      </c>
      <c r="Y926" s="31"/>
      <c r="Z926" s="30" t="str">
        <f t="shared" si="115"/>
        <v/>
      </c>
    </row>
    <row r="927" spans="2:26" ht="25.5" customHeight="1" x14ac:dyDescent="0.25">
      <c r="B927" s="70" t="str">
        <f t="shared" si="112"/>
        <v/>
      </c>
      <c r="J927" s="56" t="str">
        <f>IF(G927&lt;&gt;"",VLOOKUP(G927,'nhân viên sale'!$A$2:$B$1624,2,0),"")</f>
        <v/>
      </c>
      <c r="L927" s="27" t="str">
        <f t="shared" si="110"/>
        <v/>
      </c>
      <c r="N927" s="46" t="str">
        <f t="shared" si="113"/>
        <v/>
      </c>
      <c r="Q927" s="28" t="str">
        <f t="shared" si="111"/>
        <v/>
      </c>
      <c r="T927" s="30">
        <f t="shared" si="116"/>
        <v>0</v>
      </c>
      <c r="U927" s="30">
        <f t="shared" si="117"/>
        <v>0</v>
      </c>
      <c r="X927" s="67" t="str">
        <f t="shared" si="114"/>
        <v/>
      </c>
      <c r="Y927" s="31"/>
      <c r="Z927" s="30" t="str">
        <f t="shared" si="115"/>
        <v/>
      </c>
    </row>
    <row r="928" spans="2:26" ht="25.5" customHeight="1" x14ac:dyDescent="0.25">
      <c r="B928" s="70" t="str">
        <f t="shared" si="112"/>
        <v/>
      </c>
      <c r="J928" s="56" t="str">
        <f>IF(G928&lt;&gt;"",VLOOKUP(G928,'nhân viên sale'!$A$2:$B$1624,2,0),"")</f>
        <v/>
      </c>
      <c r="L928" s="27" t="str">
        <f t="shared" si="110"/>
        <v/>
      </c>
      <c r="N928" s="46" t="str">
        <f t="shared" si="113"/>
        <v/>
      </c>
      <c r="Q928" s="28" t="str">
        <f t="shared" si="111"/>
        <v/>
      </c>
      <c r="T928" s="30">
        <f t="shared" si="116"/>
        <v>0</v>
      </c>
      <c r="U928" s="30">
        <f t="shared" si="117"/>
        <v>0</v>
      </c>
      <c r="X928" s="67" t="str">
        <f t="shared" si="114"/>
        <v/>
      </c>
      <c r="Y928" s="31"/>
      <c r="Z928" s="30" t="str">
        <f t="shared" si="115"/>
        <v/>
      </c>
    </row>
    <row r="929" spans="2:26" ht="25.5" customHeight="1" x14ac:dyDescent="0.25">
      <c r="B929" s="70" t="str">
        <f t="shared" si="112"/>
        <v/>
      </c>
      <c r="J929" s="56" t="str">
        <f>IF(G929&lt;&gt;"",VLOOKUP(G929,'nhân viên sale'!$A$2:$B$1624,2,0),"")</f>
        <v/>
      </c>
      <c r="L929" s="27" t="str">
        <f t="shared" si="110"/>
        <v/>
      </c>
      <c r="N929" s="46" t="str">
        <f t="shared" si="113"/>
        <v/>
      </c>
      <c r="Q929" s="28" t="str">
        <f t="shared" si="111"/>
        <v/>
      </c>
      <c r="T929" s="30">
        <f t="shared" si="116"/>
        <v>0</v>
      </c>
      <c r="U929" s="30">
        <f t="shared" si="117"/>
        <v>0</v>
      </c>
      <c r="X929" s="67" t="str">
        <f t="shared" si="114"/>
        <v/>
      </c>
      <c r="Y929" s="31"/>
      <c r="Z929" s="30" t="str">
        <f t="shared" si="115"/>
        <v/>
      </c>
    </row>
    <row r="930" spans="2:26" ht="25.5" customHeight="1" x14ac:dyDescent="0.25">
      <c r="B930" s="70" t="str">
        <f t="shared" si="112"/>
        <v/>
      </c>
      <c r="J930" s="56" t="str">
        <f>IF(G930&lt;&gt;"",VLOOKUP(G930,'nhân viên sale'!$A$2:$B$1624,2,0),"")</f>
        <v/>
      </c>
      <c r="L930" s="27" t="str">
        <f t="shared" si="110"/>
        <v/>
      </c>
      <c r="N930" s="46" t="str">
        <f t="shared" si="113"/>
        <v/>
      </c>
      <c r="Q930" s="28" t="str">
        <f t="shared" si="111"/>
        <v/>
      </c>
      <c r="T930" s="30">
        <f t="shared" si="116"/>
        <v>0</v>
      </c>
      <c r="U930" s="30">
        <f t="shared" si="117"/>
        <v>0</v>
      </c>
      <c r="X930" s="67" t="str">
        <f t="shared" si="114"/>
        <v/>
      </c>
      <c r="Y930" s="31"/>
      <c r="Z930" s="30" t="str">
        <f t="shared" si="115"/>
        <v/>
      </c>
    </row>
    <row r="931" spans="2:26" ht="25.5" customHeight="1" x14ac:dyDescent="0.25">
      <c r="B931" s="70" t="str">
        <f t="shared" si="112"/>
        <v/>
      </c>
      <c r="J931" s="56" t="str">
        <f>IF(G931&lt;&gt;"",VLOOKUP(G931,'nhân viên sale'!$A$2:$B$1624,2,0),"")</f>
        <v/>
      </c>
      <c r="L931" s="27" t="str">
        <f t="shared" si="110"/>
        <v/>
      </c>
      <c r="N931" s="46" t="str">
        <f t="shared" si="113"/>
        <v/>
      </c>
      <c r="Q931" s="28" t="str">
        <f t="shared" si="111"/>
        <v/>
      </c>
      <c r="T931" s="30">
        <f t="shared" si="116"/>
        <v>0</v>
      </c>
      <c r="U931" s="30">
        <f t="shared" si="117"/>
        <v>0</v>
      </c>
      <c r="X931" s="67" t="str">
        <f t="shared" si="114"/>
        <v/>
      </c>
      <c r="Y931" s="31"/>
      <c r="Z931" s="30" t="str">
        <f t="shared" si="115"/>
        <v/>
      </c>
    </row>
    <row r="932" spans="2:26" ht="25.5" customHeight="1" x14ac:dyDescent="0.25">
      <c r="B932" s="70" t="str">
        <f t="shared" si="112"/>
        <v/>
      </c>
      <c r="J932" s="56" t="str">
        <f>IF(G932&lt;&gt;"",VLOOKUP(G932,'nhân viên sale'!$A$2:$B$1624,2,0),"")</f>
        <v/>
      </c>
      <c r="L932" s="27" t="str">
        <f t="shared" si="110"/>
        <v/>
      </c>
      <c r="N932" s="46" t="str">
        <f t="shared" si="113"/>
        <v/>
      </c>
      <c r="Q932" s="28" t="str">
        <f t="shared" si="111"/>
        <v/>
      </c>
      <c r="T932" s="30">
        <f t="shared" si="116"/>
        <v>0</v>
      </c>
      <c r="U932" s="30">
        <f t="shared" si="117"/>
        <v>0</v>
      </c>
      <c r="X932" s="67" t="str">
        <f t="shared" si="114"/>
        <v/>
      </c>
      <c r="Y932" s="31"/>
      <c r="Z932" s="30" t="str">
        <f t="shared" si="115"/>
        <v/>
      </c>
    </row>
    <row r="933" spans="2:26" ht="25.5" customHeight="1" x14ac:dyDescent="0.25">
      <c r="B933" s="70" t="str">
        <f t="shared" si="112"/>
        <v/>
      </c>
      <c r="J933" s="56" t="str">
        <f>IF(G933&lt;&gt;"",VLOOKUP(G933,'nhân viên sale'!$A$2:$B$1624,2,0),"")</f>
        <v/>
      </c>
      <c r="L933" s="27" t="str">
        <f t="shared" si="110"/>
        <v/>
      </c>
      <c r="N933" s="46" t="str">
        <f t="shared" si="113"/>
        <v/>
      </c>
      <c r="Q933" s="28" t="str">
        <f t="shared" si="111"/>
        <v/>
      </c>
      <c r="T933" s="30">
        <f t="shared" si="116"/>
        <v>0</v>
      </c>
      <c r="U933" s="30">
        <f t="shared" si="117"/>
        <v>0</v>
      </c>
      <c r="X933" s="67" t="str">
        <f t="shared" si="114"/>
        <v/>
      </c>
      <c r="Y933" s="31"/>
      <c r="Z933" s="30" t="str">
        <f t="shared" si="115"/>
        <v/>
      </c>
    </row>
    <row r="934" spans="2:26" ht="25.5" customHeight="1" x14ac:dyDescent="0.25">
      <c r="B934" s="70" t="str">
        <f t="shared" si="112"/>
        <v/>
      </c>
      <c r="J934" s="56" t="str">
        <f>IF(G934&lt;&gt;"",VLOOKUP(G934,'nhân viên sale'!$A$2:$B$1624,2,0),"")</f>
        <v/>
      </c>
      <c r="L934" s="27" t="str">
        <f t="shared" si="110"/>
        <v/>
      </c>
      <c r="N934" s="46" t="str">
        <f t="shared" si="113"/>
        <v/>
      </c>
      <c r="Q934" s="28" t="str">
        <f t="shared" si="111"/>
        <v/>
      </c>
      <c r="T934" s="30">
        <f t="shared" si="116"/>
        <v>0</v>
      </c>
      <c r="U934" s="30">
        <f t="shared" si="117"/>
        <v>0</v>
      </c>
      <c r="X934" s="67" t="str">
        <f t="shared" si="114"/>
        <v/>
      </c>
      <c r="Y934" s="31"/>
      <c r="Z934" s="30" t="str">
        <f t="shared" si="115"/>
        <v/>
      </c>
    </row>
    <row r="935" spans="2:26" ht="25.5" customHeight="1" x14ac:dyDescent="0.25">
      <c r="B935" s="70" t="str">
        <f t="shared" si="112"/>
        <v/>
      </c>
      <c r="J935" s="56" t="str">
        <f>IF(G935&lt;&gt;"",VLOOKUP(G935,'nhân viên sale'!$A$2:$B$1624,2,0),"")</f>
        <v/>
      </c>
      <c r="L935" s="27" t="str">
        <f t="shared" si="110"/>
        <v/>
      </c>
      <c r="N935" s="46" t="str">
        <f t="shared" si="113"/>
        <v/>
      </c>
      <c r="Q935" s="28" t="str">
        <f t="shared" si="111"/>
        <v/>
      </c>
      <c r="T935" s="30">
        <f t="shared" si="116"/>
        <v>0</v>
      </c>
      <c r="U935" s="30">
        <f t="shared" si="117"/>
        <v>0</v>
      </c>
      <c r="X935" s="67" t="str">
        <f t="shared" si="114"/>
        <v/>
      </c>
      <c r="Y935" s="31"/>
      <c r="Z935" s="30" t="str">
        <f t="shared" si="115"/>
        <v/>
      </c>
    </row>
    <row r="936" spans="2:26" ht="25.5" customHeight="1" x14ac:dyDescent="0.25">
      <c r="B936" s="70" t="str">
        <f t="shared" si="112"/>
        <v/>
      </c>
      <c r="J936" s="56" t="str">
        <f>IF(G936&lt;&gt;"",VLOOKUP(G936,'nhân viên sale'!$A$2:$B$1624,2,0),"")</f>
        <v/>
      </c>
      <c r="L936" s="27" t="str">
        <f t="shared" si="110"/>
        <v/>
      </c>
      <c r="N936" s="46" t="str">
        <f t="shared" si="113"/>
        <v/>
      </c>
      <c r="Q936" s="28" t="str">
        <f t="shared" si="111"/>
        <v/>
      </c>
      <c r="T936" s="30">
        <f t="shared" si="116"/>
        <v>0</v>
      </c>
      <c r="U936" s="30">
        <f t="shared" si="117"/>
        <v>0</v>
      </c>
      <c r="X936" s="67" t="str">
        <f t="shared" si="114"/>
        <v/>
      </c>
      <c r="Y936" s="31"/>
      <c r="Z936" s="30" t="str">
        <f t="shared" si="115"/>
        <v/>
      </c>
    </row>
    <row r="937" spans="2:26" ht="25.5" customHeight="1" x14ac:dyDescent="0.25">
      <c r="B937" s="70" t="str">
        <f t="shared" si="112"/>
        <v/>
      </c>
      <c r="J937" s="56" t="str">
        <f>IF(G937&lt;&gt;"",VLOOKUP(G937,'nhân viên sale'!$A$2:$B$1624,2,0),"")</f>
        <v/>
      </c>
      <c r="L937" s="27" t="str">
        <f t="shared" si="110"/>
        <v/>
      </c>
      <c r="N937" s="46" t="str">
        <f t="shared" si="113"/>
        <v/>
      </c>
      <c r="Q937" s="28" t="str">
        <f t="shared" si="111"/>
        <v/>
      </c>
      <c r="T937" s="30">
        <f t="shared" si="116"/>
        <v>0</v>
      </c>
      <c r="U937" s="30">
        <f t="shared" si="117"/>
        <v>0</v>
      </c>
      <c r="X937" s="67" t="str">
        <f t="shared" si="114"/>
        <v/>
      </c>
      <c r="Y937" s="31"/>
      <c r="Z937" s="30" t="str">
        <f t="shared" si="115"/>
        <v/>
      </c>
    </row>
    <row r="938" spans="2:26" ht="25.5" customHeight="1" x14ac:dyDescent="0.25">
      <c r="B938" s="70" t="str">
        <f t="shared" si="112"/>
        <v/>
      </c>
      <c r="J938" s="56" t="str">
        <f>IF(G938&lt;&gt;"",VLOOKUP(G938,'nhân viên sale'!$A$2:$B$1624,2,0),"")</f>
        <v/>
      </c>
      <c r="L938" s="27" t="str">
        <f t="shared" si="110"/>
        <v/>
      </c>
      <c r="N938" s="46" t="str">
        <f t="shared" si="113"/>
        <v/>
      </c>
      <c r="Q938" s="28" t="str">
        <f t="shared" si="111"/>
        <v/>
      </c>
      <c r="T938" s="30">
        <f t="shared" si="116"/>
        <v>0</v>
      </c>
      <c r="U938" s="30">
        <f t="shared" si="117"/>
        <v>0</v>
      </c>
      <c r="X938" s="67" t="str">
        <f t="shared" si="114"/>
        <v/>
      </c>
      <c r="Y938" s="31"/>
      <c r="Z938" s="30" t="str">
        <f t="shared" si="115"/>
        <v/>
      </c>
    </row>
    <row r="939" spans="2:26" ht="25.5" customHeight="1" x14ac:dyDescent="0.25">
      <c r="B939" s="70" t="str">
        <f t="shared" si="112"/>
        <v/>
      </c>
      <c r="J939" s="56" t="str">
        <f>IF(G939&lt;&gt;"",VLOOKUP(G939,'nhân viên sale'!$A$2:$B$1624,2,0),"")</f>
        <v/>
      </c>
      <c r="L939" s="27" t="str">
        <f t="shared" si="110"/>
        <v/>
      </c>
      <c r="N939" s="46" t="str">
        <f t="shared" si="113"/>
        <v/>
      </c>
      <c r="Q939" s="28" t="str">
        <f t="shared" si="111"/>
        <v/>
      </c>
      <c r="T939" s="30">
        <f t="shared" si="116"/>
        <v>0</v>
      </c>
      <c r="U939" s="30">
        <f t="shared" si="117"/>
        <v>0</v>
      </c>
      <c r="X939" s="67" t="str">
        <f t="shared" si="114"/>
        <v/>
      </c>
      <c r="Y939" s="31"/>
      <c r="Z939" s="30" t="str">
        <f t="shared" si="115"/>
        <v/>
      </c>
    </row>
    <row r="940" spans="2:26" ht="25.5" customHeight="1" x14ac:dyDescent="0.25">
      <c r="B940" s="70" t="str">
        <f t="shared" si="112"/>
        <v/>
      </c>
      <c r="J940" s="56" t="str">
        <f>IF(G940&lt;&gt;"",VLOOKUP(G940,'nhân viên sale'!$A$2:$B$1624,2,0),"")</f>
        <v/>
      </c>
      <c r="L940" s="27" t="str">
        <f t="shared" si="110"/>
        <v/>
      </c>
      <c r="N940" s="46" t="str">
        <f t="shared" si="113"/>
        <v/>
      </c>
      <c r="Q940" s="28" t="str">
        <f t="shared" si="111"/>
        <v/>
      </c>
      <c r="T940" s="30">
        <f t="shared" si="116"/>
        <v>0</v>
      </c>
      <c r="U940" s="30">
        <f t="shared" si="117"/>
        <v>0</v>
      </c>
      <c r="X940" s="67" t="str">
        <f t="shared" si="114"/>
        <v/>
      </c>
      <c r="Y940" s="31"/>
      <c r="Z940" s="30" t="str">
        <f t="shared" si="115"/>
        <v/>
      </c>
    </row>
    <row r="941" spans="2:26" ht="25.5" customHeight="1" x14ac:dyDescent="0.25">
      <c r="B941" s="70" t="str">
        <f t="shared" si="112"/>
        <v/>
      </c>
      <c r="J941" s="56" t="str">
        <f>IF(G941&lt;&gt;"",VLOOKUP(G941,'nhân viên sale'!$A$2:$B$1624,2,0),"")</f>
        <v/>
      </c>
      <c r="L941" s="27" t="str">
        <f t="shared" si="110"/>
        <v/>
      </c>
      <c r="N941" s="46" t="str">
        <f t="shared" si="113"/>
        <v/>
      </c>
      <c r="Q941" s="28" t="str">
        <f t="shared" si="111"/>
        <v/>
      </c>
      <c r="T941" s="30">
        <f t="shared" si="116"/>
        <v>0</v>
      </c>
      <c r="U941" s="30">
        <f t="shared" si="117"/>
        <v>0</v>
      </c>
      <c r="X941" s="67" t="str">
        <f t="shared" si="114"/>
        <v/>
      </c>
      <c r="Y941" s="31"/>
      <c r="Z941" s="30" t="str">
        <f t="shared" si="115"/>
        <v/>
      </c>
    </row>
    <row r="942" spans="2:26" ht="25.5" customHeight="1" x14ac:dyDescent="0.25">
      <c r="B942" s="70" t="str">
        <f t="shared" si="112"/>
        <v/>
      </c>
      <c r="J942" s="56" t="str">
        <f>IF(G942&lt;&gt;"",VLOOKUP(G942,'nhân viên sale'!$A$2:$B$1624,2,0),"")</f>
        <v/>
      </c>
      <c r="L942" s="27" t="str">
        <f t="shared" si="110"/>
        <v/>
      </c>
      <c r="N942" s="46" t="str">
        <f t="shared" si="113"/>
        <v/>
      </c>
      <c r="Q942" s="28" t="str">
        <f t="shared" si="111"/>
        <v/>
      </c>
      <c r="T942" s="30">
        <f t="shared" si="116"/>
        <v>0</v>
      </c>
      <c r="U942" s="30">
        <f t="shared" si="117"/>
        <v>0</v>
      </c>
      <c r="X942" s="67" t="str">
        <f t="shared" si="114"/>
        <v/>
      </c>
      <c r="Y942" s="31"/>
      <c r="Z942" s="30" t="str">
        <f t="shared" si="115"/>
        <v/>
      </c>
    </row>
    <row r="943" spans="2:26" ht="25.5" customHeight="1" x14ac:dyDescent="0.25">
      <c r="B943" s="70" t="str">
        <f t="shared" si="112"/>
        <v/>
      </c>
      <c r="J943" s="56" t="str">
        <f>IF(G943&lt;&gt;"",VLOOKUP(G943,'nhân viên sale'!$A$2:$B$1624,2,0),"")</f>
        <v/>
      </c>
      <c r="L943" s="27" t="str">
        <f t="shared" si="110"/>
        <v/>
      </c>
      <c r="N943" s="46" t="str">
        <f t="shared" si="113"/>
        <v/>
      </c>
      <c r="Q943" s="28" t="str">
        <f t="shared" si="111"/>
        <v/>
      </c>
      <c r="T943" s="30">
        <f t="shared" si="116"/>
        <v>0</v>
      </c>
      <c r="U943" s="30">
        <f t="shared" si="117"/>
        <v>0</v>
      </c>
      <c r="X943" s="67" t="str">
        <f t="shared" si="114"/>
        <v/>
      </c>
      <c r="Y943" s="31"/>
      <c r="Z943" s="30" t="str">
        <f t="shared" si="115"/>
        <v/>
      </c>
    </row>
    <row r="944" spans="2:26" ht="25.5" customHeight="1" x14ac:dyDescent="0.25">
      <c r="B944" s="70" t="str">
        <f t="shared" si="112"/>
        <v/>
      </c>
      <c r="J944" s="56" t="str">
        <f>IF(G944&lt;&gt;"",VLOOKUP(G944,'nhân viên sale'!$A$2:$B$1624,2,0),"")</f>
        <v/>
      </c>
      <c r="L944" s="27" t="str">
        <f t="shared" si="110"/>
        <v/>
      </c>
      <c r="N944" s="46" t="str">
        <f t="shared" si="113"/>
        <v/>
      </c>
      <c r="Q944" s="28" t="str">
        <f t="shared" si="111"/>
        <v/>
      </c>
      <c r="T944" s="30">
        <f t="shared" si="116"/>
        <v>0</v>
      </c>
      <c r="U944" s="30">
        <f t="shared" si="117"/>
        <v>0</v>
      </c>
      <c r="X944" s="67" t="str">
        <f t="shared" si="114"/>
        <v/>
      </c>
      <c r="Y944" s="31"/>
      <c r="Z944" s="30" t="str">
        <f t="shared" si="115"/>
        <v/>
      </c>
    </row>
    <row r="945" spans="2:26" ht="25.5" customHeight="1" x14ac:dyDescent="0.25">
      <c r="B945" s="70" t="str">
        <f t="shared" si="112"/>
        <v/>
      </c>
      <c r="J945" s="56" t="str">
        <f>IF(G945&lt;&gt;"",VLOOKUP(G945,'nhân viên sale'!$A$2:$B$1624,2,0),"")</f>
        <v/>
      </c>
      <c r="L945" s="27" t="str">
        <f t="shared" si="110"/>
        <v/>
      </c>
      <c r="N945" s="46" t="str">
        <f t="shared" si="113"/>
        <v/>
      </c>
      <c r="Q945" s="28" t="str">
        <f t="shared" si="111"/>
        <v/>
      </c>
      <c r="T945" s="30">
        <f t="shared" si="116"/>
        <v>0</v>
      </c>
      <c r="U945" s="30">
        <f t="shared" si="117"/>
        <v>0</v>
      </c>
      <c r="X945" s="67" t="str">
        <f t="shared" si="114"/>
        <v/>
      </c>
      <c r="Y945" s="31"/>
      <c r="Z945" s="30" t="str">
        <f t="shared" si="115"/>
        <v/>
      </c>
    </row>
    <row r="946" spans="2:26" ht="25.5" customHeight="1" x14ac:dyDescent="0.25">
      <c r="B946" s="70" t="str">
        <f t="shared" si="112"/>
        <v/>
      </c>
      <c r="J946" s="56" t="str">
        <f>IF(G946&lt;&gt;"",VLOOKUP(G946,'nhân viên sale'!$A$2:$B$1624,2,0),"")</f>
        <v/>
      </c>
      <c r="L946" s="27" t="str">
        <f t="shared" si="110"/>
        <v/>
      </c>
      <c r="N946" s="46" t="str">
        <f t="shared" si="113"/>
        <v/>
      </c>
      <c r="Q946" s="28" t="str">
        <f t="shared" si="111"/>
        <v/>
      </c>
      <c r="T946" s="30">
        <f t="shared" si="116"/>
        <v>0</v>
      </c>
      <c r="U946" s="30">
        <f t="shared" si="117"/>
        <v>0</v>
      </c>
      <c r="X946" s="67" t="str">
        <f t="shared" si="114"/>
        <v/>
      </c>
      <c r="Y946" s="31"/>
      <c r="Z946" s="30" t="str">
        <f t="shared" si="115"/>
        <v/>
      </c>
    </row>
    <row r="947" spans="2:26" ht="25.5" customHeight="1" x14ac:dyDescent="0.25">
      <c r="B947" s="70" t="str">
        <f t="shared" si="112"/>
        <v/>
      </c>
      <c r="J947" s="56" t="str">
        <f>IF(G947&lt;&gt;"",VLOOKUP(G947,'nhân viên sale'!$A$2:$B$1624,2,0),"")</f>
        <v/>
      </c>
      <c r="L947" s="27" t="str">
        <f t="shared" si="110"/>
        <v/>
      </c>
      <c r="N947" s="46" t="str">
        <f t="shared" si="113"/>
        <v/>
      </c>
      <c r="Q947" s="28" t="str">
        <f t="shared" si="111"/>
        <v/>
      </c>
      <c r="T947" s="30">
        <f t="shared" si="116"/>
        <v>0</v>
      </c>
      <c r="U947" s="30">
        <f t="shared" si="117"/>
        <v>0</v>
      </c>
      <c r="X947" s="67" t="str">
        <f t="shared" si="114"/>
        <v/>
      </c>
      <c r="Y947" s="31"/>
      <c r="Z947" s="30" t="str">
        <f t="shared" si="115"/>
        <v/>
      </c>
    </row>
    <row r="948" spans="2:26" ht="25.5" customHeight="1" x14ac:dyDescent="0.25">
      <c r="B948" s="70" t="str">
        <f t="shared" si="112"/>
        <v/>
      </c>
      <c r="J948" s="56" t="str">
        <f>IF(G948&lt;&gt;"",VLOOKUP(G948,'nhân viên sale'!$A$2:$B$1624,2,0),"")</f>
        <v/>
      </c>
      <c r="L948" s="27" t="str">
        <f t="shared" si="110"/>
        <v/>
      </c>
      <c r="N948" s="46" t="str">
        <f t="shared" si="113"/>
        <v/>
      </c>
      <c r="Q948" s="28" t="str">
        <f t="shared" si="111"/>
        <v/>
      </c>
      <c r="T948" s="30">
        <f t="shared" si="116"/>
        <v>0</v>
      </c>
      <c r="U948" s="30">
        <f t="shared" si="117"/>
        <v>0</v>
      </c>
      <c r="X948" s="67" t="str">
        <f t="shared" si="114"/>
        <v/>
      </c>
      <c r="Y948" s="31"/>
      <c r="Z948" s="30" t="str">
        <f t="shared" si="115"/>
        <v/>
      </c>
    </row>
    <row r="949" spans="2:26" ht="25.5" customHeight="1" x14ac:dyDescent="0.25">
      <c r="B949" s="70" t="str">
        <f t="shared" si="112"/>
        <v/>
      </c>
      <c r="J949" s="56" t="str">
        <f>IF(G949&lt;&gt;"",VLOOKUP(G949,'nhân viên sale'!$A$2:$B$1624,2,0),"")</f>
        <v/>
      </c>
      <c r="L949" s="27" t="str">
        <f t="shared" si="110"/>
        <v/>
      </c>
      <c r="N949" s="46" t="str">
        <f t="shared" si="113"/>
        <v/>
      </c>
      <c r="Q949" s="28" t="str">
        <f t="shared" si="111"/>
        <v/>
      </c>
      <c r="T949" s="30">
        <f t="shared" si="116"/>
        <v>0</v>
      </c>
      <c r="U949" s="30">
        <f t="shared" si="117"/>
        <v>0</v>
      </c>
      <c r="X949" s="67" t="str">
        <f t="shared" si="114"/>
        <v/>
      </c>
      <c r="Y949" s="31"/>
      <c r="Z949" s="30" t="str">
        <f t="shared" si="115"/>
        <v/>
      </c>
    </row>
    <row r="950" spans="2:26" ht="25.5" customHeight="1" x14ac:dyDescent="0.25">
      <c r="B950" s="70" t="str">
        <f t="shared" si="112"/>
        <v/>
      </c>
      <c r="J950" s="56" t="str">
        <f>IF(G950&lt;&gt;"",VLOOKUP(G950,'nhân viên sale'!$A$2:$B$1624,2,0),"")</f>
        <v/>
      </c>
      <c r="L950" s="27" t="str">
        <f t="shared" si="110"/>
        <v/>
      </c>
      <c r="N950" s="46" t="str">
        <f t="shared" si="113"/>
        <v/>
      </c>
      <c r="Q950" s="28" t="str">
        <f t="shared" si="111"/>
        <v/>
      </c>
      <c r="T950" s="30">
        <f t="shared" si="116"/>
        <v>0</v>
      </c>
      <c r="U950" s="30">
        <f t="shared" si="117"/>
        <v>0</v>
      </c>
      <c r="X950" s="67" t="str">
        <f t="shared" si="114"/>
        <v/>
      </c>
      <c r="Y950" s="31"/>
      <c r="Z950" s="30" t="str">
        <f t="shared" si="115"/>
        <v/>
      </c>
    </row>
    <row r="951" spans="2:26" ht="25.5" customHeight="1" x14ac:dyDescent="0.25">
      <c r="B951" s="70" t="str">
        <f t="shared" si="112"/>
        <v/>
      </c>
      <c r="J951" s="56" t="str">
        <f>IF(G951&lt;&gt;"",VLOOKUP(G951,'nhân viên sale'!$A$2:$B$1624,2,0),"")</f>
        <v/>
      </c>
      <c r="L951" s="27" t="str">
        <f t="shared" si="110"/>
        <v/>
      </c>
      <c r="N951" s="46" t="str">
        <f t="shared" si="113"/>
        <v/>
      </c>
      <c r="Q951" s="28" t="str">
        <f t="shared" si="111"/>
        <v/>
      </c>
      <c r="T951" s="30">
        <f t="shared" si="116"/>
        <v>0</v>
      </c>
      <c r="U951" s="30">
        <f t="shared" si="117"/>
        <v>0</v>
      </c>
      <c r="X951" s="67" t="str">
        <f t="shared" si="114"/>
        <v/>
      </c>
      <c r="Y951" s="31"/>
      <c r="Z951" s="30" t="str">
        <f t="shared" si="115"/>
        <v/>
      </c>
    </row>
    <row r="952" spans="2:26" ht="25.5" customHeight="1" x14ac:dyDescent="0.25">
      <c r="B952" s="70" t="str">
        <f t="shared" si="112"/>
        <v/>
      </c>
      <c r="J952" s="56" t="str">
        <f>IF(G952&lt;&gt;"",VLOOKUP(G952,'nhân viên sale'!$A$2:$B$1624,2,0),"")</f>
        <v/>
      </c>
      <c r="L952" s="27" t="str">
        <f t="shared" si="110"/>
        <v/>
      </c>
      <c r="N952" s="46" t="str">
        <f t="shared" si="113"/>
        <v/>
      </c>
      <c r="Q952" s="28" t="str">
        <f t="shared" si="111"/>
        <v/>
      </c>
      <c r="T952" s="30">
        <f t="shared" si="116"/>
        <v>0</v>
      </c>
      <c r="U952" s="30">
        <f t="shared" si="117"/>
        <v>0</v>
      </c>
      <c r="X952" s="67" t="str">
        <f t="shared" si="114"/>
        <v/>
      </c>
      <c r="Y952" s="31"/>
      <c r="Z952" s="30" t="str">
        <f t="shared" si="115"/>
        <v/>
      </c>
    </row>
    <row r="953" spans="2:26" ht="25.5" customHeight="1" x14ac:dyDescent="0.25">
      <c r="B953" s="70" t="str">
        <f t="shared" si="112"/>
        <v/>
      </c>
      <c r="J953" s="56" t="str">
        <f>IF(G953&lt;&gt;"",VLOOKUP(G953,'nhân viên sale'!$A$2:$B$1624,2,0),"")</f>
        <v/>
      </c>
      <c r="L953" s="27" t="str">
        <f t="shared" si="110"/>
        <v/>
      </c>
      <c r="N953" s="46" t="str">
        <f t="shared" si="113"/>
        <v/>
      </c>
      <c r="Q953" s="28" t="str">
        <f t="shared" si="111"/>
        <v/>
      </c>
      <c r="T953" s="30">
        <f t="shared" si="116"/>
        <v>0</v>
      </c>
      <c r="U953" s="30">
        <f t="shared" si="117"/>
        <v>0</v>
      </c>
      <c r="X953" s="67" t="str">
        <f t="shared" si="114"/>
        <v/>
      </c>
      <c r="Y953" s="31"/>
      <c r="Z953" s="30" t="str">
        <f t="shared" si="115"/>
        <v/>
      </c>
    </row>
    <row r="954" spans="2:26" ht="25.5" customHeight="1" x14ac:dyDescent="0.25">
      <c r="B954" s="70" t="str">
        <f t="shared" si="112"/>
        <v/>
      </c>
      <c r="J954" s="56" t="str">
        <f>IF(G954&lt;&gt;"",VLOOKUP(G954,'nhân viên sale'!$A$2:$B$1624,2,0),"")</f>
        <v/>
      </c>
      <c r="L954" s="27" t="str">
        <f t="shared" si="110"/>
        <v/>
      </c>
      <c r="N954" s="46" t="str">
        <f t="shared" si="113"/>
        <v/>
      </c>
      <c r="Q954" s="28" t="str">
        <f t="shared" si="111"/>
        <v/>
      </c>
      <c r="T954" s="30">
        <f t="shared" si="116"/>
        <v>0</v>
      </c>
      <c r="U954" s="30">
        <f t="shared" si="117"/>
        <v>0</v>
      </c>
      <c r="X954" s="67" t="str">
        <f t="shared" si="114"/>
        <v/>
      </c>
      <c r="Y954" s="31"/>
      <c r="Z954" s="30" t="str">
        <f t="shared" si="115"/>
        <v/>
      </c>
    </row>
    <row r="955" spans="2:26" ht="25.5" customHeight="1" x14ac:dyDescent="0.25">
      <c r="B955" s="70" t="str">
        <f t="shared" si="112"/>
        <v/>
      </c>
      <c r="J955" s="56" t="str">
        <f>IF(G955&lt;&gt;"",VLOOKUP(G955,'nhân viên sale'!$A$2:$B$1624,2,0),"")</f>
        <v/>
      </c>
      <c r="L955" s="27" t="str">
        <f t="shared" si="110"/>
        <v/>
      </c>
      <c r="N955" s="46" t="str">
        <f t="shared" si="113"/>
        <v/>
      </c>
      <c r="Q955" s="28" t="str">
        <f t="shared" si="111"/>
        <v/>
      </c>
      <c r="T955" s="30">
        <f t="shared" si="116"/>
        <v>0</v>
      </c>
      <c r="U955" s="30">
        <f t="shared" si="117"/>
        <v>0</v>
      </c>
      <c r="X955" s="67" t="str">
        <f t="shared" si="114"/>
        <v/>
      </c>
      <c r="Y955" s="31"/>
      <c r="Z955" s="30" t="str">
        <f t="shared" si="115"/>
        <v/>
      </c>
    </row>
    <row r="956" spans="2:26" ht="25.5" customHeight="1" x14ac:dyDescent="0.25">
      <c r="B956" s="70" t="str">
        <f t="shared" si="112"/>
        <v/>
      </c>
      <c r="J956" s="56" t="str">
        <f>IF(G956&lt;&gt;"",VLOOKUP(G956,'nhân viên sale'!$A$2:$B$1624,2,0),"")</f>
        <v/>
      </c>
      <c r="L956" s="27" t="str">
        <f t="shared" si="110"/>
        <v/>
      </c>
      <c r="N956" s="46" t="str">
        <f t="shared" si="113"/>
        <v/>
      </c>
      <c r="Q956" s="28" t="str">
        <f t="shared" si="111"/>
        <v/>
      </c>
      <c r="T956" s="30">
        <f t="shared" si="116"/>
        <v>0</v>
      </c>
      <c r="U956" s="30">
        <f t="shared" si="117"/>
        <v>0</v>
      </c>
      <c r="X956" s="67" t="str">
        <f t="shared" si="114"/>
        <v/>
      </c>
      <c r="Y956" s="31"/>
      <c r="Z956" s="30" t="str">
        <f t="shared" si="115"/>
        <v/>
      </c>
    </row>
    <row r="957" spans="2:26" ht="25.5" customHeight="1" x14ac:dyDescent="0.25">
      <c r="B957" s="70" t="str">
        <f t="shared" si="112"/>
        <v/>
      </c>
      <c r="J957" s="56" t="str">
        <f>IF(G957&lt;&gt;"",VLOOKUP(G957,'nhân viên sale'!$A$2:$B$1624,2,0),"")</f>
        <v/>
      </c>
      <c r="L957" s="27" t="str">
        <f t="shared" si="110"/>
        <v/>
      </c>
      <c r="N957" s="46" t="str">
        <f t="shared" si="113"/>
        <v/>
      </c>
      <c r="Q957" s="28" t="str">
        <f t="shared" si="111"/>
        <v/>
      </c>
      <c r="T957" s="30">
        <f t="shared" si="116"/>
        <v>0</v>
      </c>
      <c r="U957" s="30">
        <f t="shared" si="117"/>
        <v>0</v>
      </c>
      <c r="X957" s="67" t="str">
        <f t="shared" si="114"/>
        <v/>
      </c>
      <c r="Y957" s="31"/>
      <c r="Z957" s="30" t="str">
        <f t="shared" si="115"/>
        <v/>
      </c>
    </row>
    <row r="958" spans="2:26" ht="25.5" customHeight="1" x14ac:dyDescent="0.25">
      <c r="B958" s="70" t="str">
        <f t="shared" si="112"/>
        <v/>
      </c>
      <c r="J958" s="56" t="str">
        <f>IF(G958&lt;&gt;"",VLOOKUP(G958,'nhân viên sale'!$A$2:$B$1624,2,0),"")</f>
        <v/>
      </c>
      <c r="L958" s="27" t="str">
        <f t="shared" si="110"/>
        <v/>
      </c>
      <c r="N958" s="46" t="str">
        <f t="shared" si="113"/>
        <v/>
      </c>
      <c r="Q958" s="28" t="str">
        <f t="shared" si="111"/>
        <v/>
      </c>
      <c r="T958" s="30">
        <f t="shared" si="116"/>
        <v>0</v>
      </c>
      <c r="U958" s="30">
        <f t="shared" si="117"/>
        <v>0</v>
      </c>
      <c r="X958" s="67" t="str">
        <f t="shared" si="114"/>
        <v/>
      </c>
      <c r="Y958" s="31"/>
      <c r="Z958" s="30" t="str">
        <f t="shared" si="115"/>
        <v/>
      </c>
    </row>
    <row r="959" spans="2:26" ht="25.5" customHeight="1" x14ac:dyDescent="0.25">
      <c r="B959" s="70" t="str">
        <f t="shared" si="112"/>
        <v/>
      </c>
      <c r="J959" s="56" t="str">
        <f>IF(G959&lt;&gt;"",VLOOKUP(G959,'nhân viên sale'!$A$2:$B$1624,2,0),"")</f>
        <v/>
      </c>
      <c r="L959" s="27" t="str">
        <f t="shared" si="110"/>
        <v/>
      </c>
      <c r="N959" s="46" t="str">
        <f t="shared" si="113"/>
        <v/>
      </c>
      <c r="Q959" s="28" t="str">
        <f t="shared" si="111"/>
        <v/>
      </c>
      <c r="T959" s="30">
        <f t="shared" si="116"/>
        <v>0</v>
      </c>
      <c r="U959" s="30">
        <f t="shared" si="117"/>
        <v>0</v>
      </c>
      <c r="X959" s="67" t="str">
        <f t="shared" si="114"/>
        <v/>
      </c>
      <c r="Y959" s="31"/>
      <c r="Z959" s="30" t="str">
        <f t="shared" si="115"/>
        <v/>
      </c>
    </row>
    <row r="960" spans="2:26" ht="25.5" customHeight="1" x14ac:dyDescent="0.25">
      <c r="B960" s="70" t="str">
        <f t="shared" si="112"/>
        <v/>
      </c>
      <c r="J960" s="56" t="str">
        <f>IF(G960&lt;&gt;"",VLOOKUP(G960,'nhân viên sale'!$A$2:$B$1624,2,0),"")</f>
        <v/>
      </c>
      <c r="L960" s="27" t="str">
        <f t="shared" si="110"/>
        <v/>
      </c>
      <c r="N960" s="46" t="str">
        <f t="shared" si="113"/>
        <v/>
      </c>
      <c r="Q960" s="28" t="str">
        <f t="shared" si="111"/>
        <v/>
      </c>
      <c r="T960" s="30">
        <f t="shared" si="116"/>
        <v>0</v>
      </c>
      <c r="U960" s="30">
        <f t="shared" si="117"/>
        <v>0</v>
      </c>
      <c r="X960" s="67" t="str">
        <f t="shared" si="114"/>
        <v/>
      </c>
      <c r="Y960" s="31"/>
      <c r="Z960" s="30" t="str">
        <f t="shared" si="115"/>
        <v/>
      </c>
    </row>
    <row r="961" spans="2:26" ht="25.5" customHeight="1" x14ac:dyDescent="0.25">
      <c r="B961" s="70" t="str">
        <f t="shared" si="112"/>
        <v/>
      </c>
      <c r="J961" s="56" t="str">
        <f>IF(G961&lt;&gt;"",VLOOKUP(G961,'nhân viên sale'!$A$2:$B$1624,2,0),"")</f>
        <v/>
      </c>
      <c r="L961" s="27" t="str">
        <f t="shared" si="110"/>
        <v/>
      </c>
      <c r="N961" s="46" t="str">
        <f t="shared" si="113"/>
        <v/>
      </c>
      <c r="Q961" s="28" t="str">
        <f t="shared" si="111"/>
        <v/>
      </c>
      <c r="T961" s="30">
        <f t="shared" si="116"/>
        <v>0</v>
      </c>
      <c r="U961" s="30">
        <f t="shared" si="117"/>
        <v>0</v>
      </c>
      <c r="X961" s="67" t="str">
        <f t="shared" si="114"/>
        <v/>
      </c>
      <c r="Y961" s="31"/>
      <c r="Z961" s="30" t="str">
        <f t="shared" si="115"/>
        <v/>
      </c>
    </row>
    <row r="962" spans="2:26" ht="25.5" customHeight="1" x14ac:dyDescent="0.25">
      <c r="B962" s="70" t="str">
        <f t="shared" si="112"/>
        <v/>
      </c>
      <c r="J962" s="56" t="str">
        <f>IF(G962&lt;&gt;"",VLOOKUP(G962,'nhân viên sale'!$A$2:$B$1624,2,0),"")</f>
        <v/>
      </c>
      <c r="L962" s="27" t="str">
        <f t="shared" ref="L962:L1025" si="118">IF(K962&lt;&gt;"",VLOOKUP(K962,tenhang,2,0),"")</f>
        <v/>
      </c>
      <c r="N962" s="46" t="str">
        <f t="shared" si="113"/>
        <v/>
      </c>
      <c r="Q962" s="28" t="str">
        <f t="shared" ref="Q962:Q1025" si="119">IF(K962&lt;&gt;"",VLOOKUP(K962,tenhang,3,0),"")</f>
        <v/>
      </c>
      <c r="T962" s="30">
        <f t="shared" si="116"/>
        <v>0</v>
      </c>
      <c r="U962" s="30">
        <f t="shared" si="117"/>
        <v>0</v>
      </c>
      <c r="X962" s="67" t="str">
        <f t="shared" si="114"/>
        <v/>
      </c>
      <c r="Y962" s="31"/>
      <c r="Z962" s="30" t="str">
        <f t="shared" si="115"/>
        <v/>
      </c>
    </row>
    <row r="963" spans="2:26" ht="25.5" customHeight="1" x14ac:dyDescent="0.25">
      <c r="B963" s="70" t="str">
        <f t="shared" ref="B963:B1026" si="120">IF(I963&lt;&gt;"",IF(LEN(I963)&gt;9,LEFT(I963,10),"sai PO"),"")</f>
        <v/>
      </c>
      <c r="J963" s="56" t="str">
        <f>IF(G963&lt;&gt;"",VLOOKUP(G963,'nhân viên sale'!$A$2:$B$1624,2,0),"")</f>
        <v/>
      </c>
      <c r="L963" s="27" t="str">
        <f t="shared" si="118"/>
        <v/>
      </c>
      <c r="N963" s="46" t="str">
        <f t="shared" ref="N963:N1026" si="121">IF(K963&lt;&gt;"","K-C6","")</f>
        <v/>
      </c>
      <c r="Q963" s="28" t="str">
        <f t="shared" si="119"/>
        <v/>
      </c>
      <c r="T963" s="30">
        <f t="shared" si="116"/>
        <v>0</v>
      </c>
      <c r="U963" s="30">
        <f t="shared" si="117"/>
        <v>0</v>
      </c>
      <c r="X963" s="67" t="str">
        <f t="shared" ref="X963:X1026" si="122">IF(K963&lt;&gt;"",8,"")</f>
        <v/>
      </c>
      <c r="Y963" s="31"/>
      <c r="Z963" s="30" t="str">
        <f t="shared" ref="Z963:Z1026" si="123">IF(K963&lt;&gt;"",ROUND(U963*X963*1%,0),"")</f>
        <v/>
      </c>
    </row>
    <row r="964" spans="2:26" ht="25.5" customHeight="1" x14ac:dyDescent="0.25">
      <c r="B964" s="70" t="str">
        <f t="shared" si="120"/>
        <v/>
      </c>
      <c r="J964" s="56" t="str">
        <f>IF(G964&lt;&gt;"",VLOOKUP(G964,'nhân viên sale'!$A$2:$B$1624,2,0),"")</f>
        <v/>
      </c>
      <c r="L964" s="27" t="str">
        <f t="shared" si="118"/>
        <v/>
      </c>
      <c r="N964" s="46" t="str">
        <f t="shared" si="121"/>
        <v/>
      </c>
      <c r="Q964" s="28" t="str">
        <f t="shared" si="119"/>
        <v/>
      </c>
      <c r="T964" s="30">
        <f t="shared" ref="T964:T1027" si="124">IF(K964&lt;&gt;"",VLOOKUP(K964,tenhang,4,0),0)</f>
        <v>0</v>
      </c>
      <c r="U964" s="30">
        <f t="shared" ref="U964:U1027" si="125">R964*T964</f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70" t="str">
        <f t="shared" si="120"/>
        <v/>
      </c>
      <c r="J965" s="56" t="str">
        <f>IF(G965&lt;&gt;"",VLOOKUP(G965,'nhân viên sale'!$A$2:$B$1624,2,0),"")</f>
        <v/>
      </c>
      <c r="L965" s="27" t="str">
        <f t="shared" si="118"/>
        <v/>
      </c>
      <c r="N965" s="46" t="str">
        <f t="shared" si="121"/>
        <v/>
      </c>
      <c r="Q965" s="28" t="str">
        <f t="shared" si="119"/>
        <v/>
      </c>
      <c r="T965" s="30">
        <f t="shared" si="124"/>
        <v>0</v>
      </c>
      <c r="U965" s="30">
        <f t="shared" si="125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70" t="str">
        <f t="shared" si="120"/>
        <v/>
      </c>
      <c r="J966" s="56" t="str">
        <f>IF(G966&lt;&gt;"",VLOOKUP(G966,'nhân viên sale'!$A$2:$B$1624,2,0),"")</f>
        <v/>
      </c>
      <c r="L966" s="27" t="str">
        <f t="shared" si="118"/>
        <v/>
      </c>
      <c r="N966" s="46" t="str">
        <f t="shared" si="121"/>
        <v/>
      </c>
      <c r="Q966" s="28" t="str">
        <f t="shared" si="119"/>
        <v/>
      </c>
      <c r="T966" s="30">
        <f t="shared" si="124"/>
        <v>0</v>
      </c>
      <c r="U966" s="30">
        <f t="shared" si="125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70" t="str">
        <f t="shared" si="120"/>
        <v/>
      </c>
      <c r="J967" s="56" t="str">
        <f>IF(G967&lt;&gt;"",VLOOKUP(G967,'nhân viên sale'!$A$2:$B$1624,2,0),"")</f>
        <v/>
      </c>
      <c r="L967" s="27" t="str">
        <f t="shared" si="118"/>
        <v/>
      </c>
      <c r="N967" s="46" t="str">
        <f t="shared" si="121"/>
        <v/>
      </c>
      <c r="Q967" s="28" t="str">
        <f t="shared" si="119"/>
        <v/>
      </c>
      <c r="T967" s="30">
        <f t="shared" si="124"/>
        <v>0</v>
      </c>
      <c r="U967" s="30">
        <f t="shared" si="125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70" t="str">
        <f t="shared" si="120"/>
        <v/>
      </c>
      <c r="J968" s="56" t="str">
        <f>IF(G968&lt;&gt;"",VLOOKUP(G968,'nhân viên sale'!$A$2:$B$1624,2,0),"")</f>
        <v/>
      </c>
      <c r="L968" s="27" t="str">
        <f t="shared" si="118"/>
        <v/>
      </c>
      <c r="N968" s="46" t="str">
        <f t="shared" si="121"/>
        <v/>
      </c>
      <c r="Q968" s="28" t="str">
        <f t="shared" si="119"/>
        <v/>
      </c>
      <c r="T968" s="30">
        <f t="shared" si="124"/>
        <v>0</v>
      </c>
      <c r="U968" s="30">
        <f t="shared" si="125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70" t="str">
        <f t="shared" si="120"/>
        <v/>
      </c>
      <c r="J969" s="56" t="str">
        <f>IF(G969&lt;&gt;"",VLOOKUP(G969,'nhân viên sale'!$A$2:$B$1624,2,0),"")</f>
        <v/>
      </c>
      <c r="L969" s="27" t="str">
        <f t="shared" si="118"/>
        <v/>
      </c>
      <c r="N969" s="46" t="str">
        <f t="shared" si="121"/>
        <v/>
      </c>
      <c r="Q969" s="28" t="str">
        <f t="shared" si="119"/>
        <v/>
      </c>
      <c r="T969" s="30">
        <f t="shared" si="124"/>
        <v>0</v>
      </c>
      <c r="U969" s="30">
        <f t="shared" si="125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70" t="str">
        <f t="shared" si="120"/>
        <v/>
      </c>
      <c r="J970" s="56" t="str">
        <f>IF(G970&lt;&gt;"",VLOOKUP(G970,'nhân viên sale'!$A$2:$B$1624,2,0),"")</f>
        <v/>
      </c>
      <c r="L970" s="27" t="str">
        <f t="shared" si="118"/>
        <v/>
      </c>
      <c r="N970" s="46" t="str">
        <f t="shared" si="121"/>
        <v/>
      </c>
      <c r="Q970" s="28" t="str">
        <f t="shared" si="119"/>
        <v/>
      </c>
      <c r="T970" s="30">
        <f t="shared" si="124"/>
        <v>0</v>
      </c>
      <c r="U970" s="30">
        <f t="shared" si="125"/>
        <v>0</v>
      </c>
      <c r="X970" s="67" t="str">
        <f t="shared" si="122"/>
        <v/>
      </c>
      <c r="Y970" s="31"/>
      <c r="Z970" s="30" t="str">
        <f t="shared" si="123"/>
        <v/>
      </c>
    </row>
    <row r="971" spans="2:26" ht="25.5" customHeight="1" x14ac:dyDescent="0.25">
      <c r="B971" s="70" t="str">
        <f t="shared" si="120"/>
        <v/>
      </c>
      <c r="J971" s="56" t="str">
        <f>IF(G971&lt;&gt;"",VLOOKUP(G971,'nhân viên sale'!$A$2:$B$1624,2,0),"")</f>
        <v/>
      </c>
      <c r="L971" s="27" t="str">
        <f t="shared" si="118"/>
        <v/>
      </c>
      <c r="N971" s="46" t="str">
        <f t="shared" si="121"/>
        <v/>
      </c>
      <c r="Q971" s="28" t="str">
        <f t="shared" si="119"/>
        <v/>
      </c>
      <c r="T971" s="30">
        <f t="shared" si="124"/>
        <v>0</v>
      </c>
      <c r="U971" s="30">
        <f t="shared" si="125"/>
        <v>0</v>
      </c>
      <c r="X971" s="67" t="str">
        <f t="shared" si="122"/>
        <v/>
      </c>
      <c r="Y971" s="31"/>
      <c r="Z971" s="30" t="str">
        <f t="shared" si="123"/>
        <v/>
      </c>
    </row>
    <row r="972" spans="2:26" ht="25.5" customHeight="1" x14ac:dyDescent="0.25">
      <c r="B972" s="70" t="str">
        <f t="shared" si="120"/>
        <v/>
      </c>
      <c r="J972" s="56" t="str">
        <f>IF(G972&lt;&gt;"",VLOOKUP(G972,'nhân viên sale'!$A$2:$B$1624,2,0),"")</f>
        <v/>
      </c>
      <c r="L972" s="27" t="str">
        <f t="shared" si="118"/>
        <v/>
      </c>
      <c r="N972" s="46" t="str">
        <f t="shared" si="121"/>
        <v/>
      </c>
      <c r="Q972" s="28" t="str">
        <f t="shared" si="119"/>
        <v/>
      </c>
      <c r="T972" s="30">
        <f t="shared" si="124"/>
        <v>0</v>
      </c>
      <c r="U972" s="30">
        <f t="shared" si="125"/>
        <v>0</v>
      </c>
      <c r="X972" s="67" t="str">
        <f t="shared" si="122"/>
        <v/>
      </c>
      <c r="Y972" s="31"/>
      <c r="Z972" s="30" t="str">
        <f t="shared" si="123"/>
        <v/>
      </c>
    </row>
    <row r="973" spans="2:26" ht="25.5" customHeight="1" x14ac:dyDescent="0.25">
      <c r="B973" s="70" t="str">
        <f t="shared" si="120"/>
        <v/>
      </c>
      <c r="J973" s="56" t="str">
        <f>IF(G973&lt;&gt;"",VLOOKUP(G973,'nhân viên sale'!$A$2:$B$1624,2,0),"")</f>
        <v/>
      </c>
      <c r="L973" s="27" t="str">
        <f t="shared" si="118"/>
        <v/>
      </c>
      <c r="N973" s="46" t="str">
        <f t="shared" si="121"/>
        <v/>
      </c>
      <c r="Q973" s="28" t="str">
        <f t="shared" si="119"/>
        <v/>
      </c>
      <c r="T973" s="30">
        <f t="shared" si="124"/>
        <v>0</v>
      </c>
      <c r="U973" s="30">
        <f t="shared" si="125"/>
        <v>0</v>
      </c>
      <c r="X973" s="67" t="str">
        <f t="shared" si="122"/>
        <v/>
      </c>
      <c r="Y973" s="31"/>
      <c r="Z973" s="30" t="str">
        <f t="shared" si="123"/>
        <v/>
      </c>
    </row>
    <row r="974" spans="2:26" ht="25.5" customHeight="1" x14ac:dyDescent="0.25">
      <c r="B974" s="70" t="str">
        <f t="shared" si="120"/>
        <v/>
      </c>
      <c r="J974" s="56" t="str">
        <f>IF(G974&lt;&gt;"",VLOOKUP(G974,'nhân viên sale'!$A$2:$B$1624,2,0),"")</f>
        <v/>
      </c>
      <c r="L974" s="27" t="str">
        <f t="shared" si="118"/>
        <v/>
      </c>
      <c r="N974" s="46" t="str">
        <f t="shared" si="121"/>
        <v/>
      </c>
      <c r="Q974" s="28" t="str">
        <f t="shared" si="119"/>
        <v/>
      </c>
      <c r="T974" s="30">
        <f t="shared" si="124"/>
        <v>0</v>
      </c>
      <c r="U974" s="30">
        <f t="shared" si="125"/>
        <v>0</v>
      </c>
      <c r="X974" s="67" t="str">
        <f t="shared" si="122"/>
        <v/>
      </c>
      <c r="Y974" s="31"/>
      <c r="Z974" s="30" t="str">
        <f t="shared" si="123"/>
        <v/>
      </c>
    </row>
    <row r="975" spans="2:26" ht="25.5" customHeight="1" x14ac:dyDescent="0.25">
      <c r="B975" s="70" t="str">
        <f t="shared" si="120"/>
        <v/>
      </c>
      <c r="J975" s="56" t="str">
        <f>IF(G975&lt;&gt;"",VLOOKUP(G975,'nhân viên sale'!$A$2:$B$1624,2,0),"")</f>
        <v/>
      </c>
      <c r="L975" s="27" t="str">
        <f t="shared" si="118"/>
        <v/>
      </c>
      <c r="N975" s="46" t="str">
        <f t="shared" si="121"/>
        <v/>
      </c>
      <c r="Q975" s="28" t="str">
        <f t="shared" si="119"/>
        <v/>
      </c>
      <c r="T975" s="30">
        <f t="shared" si="124"/>
        <v>0</v>
      </c>
      <c r="U975" s="30">
        <f t="shared" si="125"/>
        <v>0</v>
      </c>
      <c r="X975" s="67" t="str">
        <f t="shared" si="122"/>
        <v/>
      </c>
      <c r="Y975" s="31"/>
      <c r="Z975" s="30" t="str">
        <f t="shared" si="123"/>
        <v/>
      </c>
    </row>
    <row r="976" spans="2:26" ht="25.5" customHeight="1" x14ac:dyDescent="0.25">
      <c r="B976" s="70" t="str">
        <f t="shared" si="120"/>
        <v/>
      </c>
      <c r="J976" s="56" t="str">
        <f>IF(G976&lt;&gt;"",VLOOKUP(G976,'nhân viên sale'!$A$2:$B$1624,2,0),"")</f>
        <v/>
      </c>
      <c r="L976" s="27" t="str">
        <f t="shared" si="118"/>
        <v/>
      </c>
      <c r="N976" s="46" t="str">
        <f t="shared" si="121"/>
        <v/>
      </c>
      <c r="Q976" s="28" t="str">
        <f t="shared" si="119"/>
        <v/>
      </c>
      <c r="T976" s="30">
        <f t="shared" si="124"/>
        <v>0</v>
      </c>
      <c r="U976" s="30">
        <f t="shared" si="125"/>
        <v>0</v>
      </c>
      <c r="X976" s="67" t="str">
        <f t="shared" si="122"/>
        <v/>
      </c>
      <c r="Y976" s="31"/>
      <c r="Z976" s="30" t="str">
        <f t="shared" si="123"/>
        <v/>
      </c>
    </row>
    <row r="977" spans="2:26" ht="25.5" customHeight="1" x14ac:dyDescent="0.25">
      <c r="B977" s="70" t="str">
        <f t="shared" si="120"/>
        <v/>
      </c>
      <c r="J977" s="56" t="str">
        <f>IF(G977&lt;&gt;"",VLOOKUP(G977,'nhân viên sale'!$A$2:$B$1624,2,0),"")</f>
        <v/>
      </c>
      <c r="L977" s="27" t="str">
        <f t="shared" si="118"/>
        <v/>
      </c>
      <c r="N977" s="46" t="str">
        <f t="shared" si="121"/>
        <v/>
      </c>
      <c r="Q977" s="28" t="str">
        <f t="shared" si="119"/>
        <v/>
      </c>
      <c r="T977" s="30">
        <f t="shared" si="124"/>
        <v>0</v>
      </c>
      <c r="U977" s="30">
        <f t="shared" si="125"/>
        <v>0</v>
      </c>
      <c r="X977" s="67" t="str">
        <f t="shared" si="122"/>
        <v/>
      </c>
      <c r="Y977" s="31"/>
      <c r="Z977" s="30" t="str">
        <f t="shared" si="123"/>
        <v/>
      </c>
    </row>
    <row r="978" spans="2:26" ht="25.5" customHeight="1" x14ac:dyDescent="0.25">
      <c r="B978" s="70" t="str">
        <f t="shared" si="120"/>
        <v/>
      </c>
      <c r="J978" s="56" t="str">
        <f>IF(G978&lt;&gt;"",VLOOKUP(G978,'nhân viên sale'!$A$2:$B$1624,2,0),"")</f>
        <v/>
      </c>
      <c r="L978" s="27" t="str">
        <f t="shared" si="118"/>
        <v/>
      </c>
      <c r="N978" s="46" t="str">
        <f t="shared" si="121"/>
        <v/>
      </c>
      <c r="Q978" s="28" t="str">
        <f t="shared" si="119"/>
        <v/>
      </c>
      <c r="T978" s="30">
        <f t="shared" si="124"/>
        <v>0</v>
      </c>
      <c r="U978" s="30">
        <f t="shared" si="125"/>
        <v>0</v>
      </c>
      <c r="X978" s="67" t="str">
        <f t="shared" si="122"/>
        <v/>
      </c>
      <c r="Y978" s="31"/>
      <c r="Z978" s="30" t="str">
        <f t="shared" si="123"/>
        <v/>
      </c>
    </row>
    <row r="979" spans="2:26" ht="25.5" customHeight="1" x14ac:dyDescent="0.25">
      <c r="B979" s="70" t="str">
        <f t="shared" si="120"/>
        <v/>
      </c>
      <c r="J979" s="56" t="str">
        <f>IF(G979&lt;&gt;"",VLOOKUP(G979,'nhân viên sale'!$A$2:$B$1624,2,0),"")</f>
        <v/>
      </c>
      <c r="L979" s="27" t="str">
        <f t="shared" si="118"/>
        <v/>
      </c>
      <c r="N979" s="46" t="str">
        <f t="shared" si="121"/>
        <v/>
      </c>
      <c r="Q979" s="28" t="str">
        <f t="shared" si="119"/>
        <v/>
      </c>
      <c r="T979" s="30">
        <f t="shared" si="124"/>
        <v>0</v>
      </c>
      <c r="U979" s="30">
        <f t="shared" si="125"/>
        <v>0</v>
      </c>
      <c r="X979" s="67" t="str">
        <f t="shared" si="122"/>
        <v/>
      </c>
      <c r="Y979" s="31"/>
      <c r="Z979" s="30" t="str">
        <f t="shared" si="123"/>
        <v/>
      </c>
    </row>
    <row r="980" spans="2:26" ht="25.5" customHeight="1" x14ac:dyDescent="0.25">
      <c r="B980" s="70" t="str">
        <f t="shared" si="120"/>
        <v/>
      </c>
      <c r="J980" s="56" t="str">
        <f>IF(G980&lt;&gt;"",VLOOKUP(G980,'nhân viên sale'!$A$2:$B$1624,2,0),"")</f>
        <v/>
      </c>
      <c r="L980" s="27" t="str">
        <f t="shared" si="118"/>
        <v/>
      </c>
      <c r="N980" s="46" t="str">
        <f t="shared" si="121"/>
        <v/>
      </c>
      <c r="Q980" s="28" t="str">
        <f t="shared" si="119"/>
        <v/>
      </c>
      <c r="T980" s="30">
        <f t="shared" si="124"/>
        <v>0</v>
      </c>
      <c r="U980" s="30">
        <f t="shared" si="125"/>
        <v>0</v>
      </c>
      <c r="X980" s="67" t="str">
        <f t="shared" si="122"/>
        <v/>
      </c>
      <c r="Y980" s="31"/>
      <c r="Z980" s="30" t="str">
        <f t="shared" si="123"/>
        <v/>
      </c>
    </row>
    <row r="981" spans="2:26" ht="25.5" customHeight="1" x14ac:dyDescent="0.25">
      <c r="B981" s="70" t="str">
        <f t="shared" si="120"/>
        <v/>
      </c>
      <c r="J981" s="56" t="str">
        <f>IF(G981&lt;&gt;"",VLOOKUP(G981,'nhân viên sale'!$A$2:$B$1624,2,0),"")</f>
        <v/>
      </c>
      <c r="L981" s="27" t="str">
        <f t="shared" si="118"/>
        <v/>
      </c>
      <c r="N981" s="46" t="str">
        <f t="shared" si="121"/>
        <v/>
      </c>
      <c r="Q981" s="28" t="str">
        <f t="shared" si="119"/>
        <v/>
      </c>
      <c r="T981" s="30">
        <f t="shared" si="124"/>
        <v>0</v>
      </c>
      <c r="U981" s="30">
        <f t="shared" si="125"/>
        <v>0</v>
      </c>
      <c r="X981" s="67" t="str">
        <f t="shared" si="122"/>
        <v/>
      </c>
      <c r="Y981" s="31"/>
      <c r="Z981" s="30" t="str">
        <f t="shared" si="123"/>
        <v/>
      </c>
    </row>
    <row r="982" spans="2:26" ht="25.5" customHeight="1" x14ac:dyDescent="0.25">
      <c r="B982" s="70" t="str">
        <f t="shared" si="120"/>
        <v/>
      </c>
      <c r="J982" s="56" t="str">
        <f>IF(G982&lt;&gt;"",VLOOKUP(G982,'nhân viên sale'!$A$2:$B$1624,2,0),"")</f>
        <v/>
      </c>
      <c r="L982" s="27" t="str">
        <f t="shared" si="118"/>
        <v/>
      </c>
      <c r="N982" s="46" t="str">
        <f t="shared" si="121"/>
        <v/>
      </c>
      <c r="Q982" s="28" t="str">
        <f t="shared" si="119"/>
        <v/>
      </c>
      <c r="T982" s="30">
        <f t="shared" si="124"/>
        <v>0</v>
      </c>
      <c r="U982" s="30">
        <f t="shared" si="125"/>
        <v>0</v>
      </c>
      <c r="X982" s="67" t="str">
        <f t="shared" si="122"/>
        <v/>
      </c>
      <c r="Y982" s="31"/>
      <c r="Z982" s="30" t="str">
        <f t="shared" si="123"/>
        <v/>
      </c>
    </row>
    <row r="983" spans="2:26" ht="25.5" customHeight="1" x14ac:dyDescent="0.25">
      <c r="B983" s="70" t="str">
        <f t="shared" si="120"/>
        <v/>
      </c>
      <c r="J983" s="56" t="str">
        <f>IF(G983&lt;&gt;"",VLOOKUP(G983,'nhân viên sale'!$A$2:$B$1624,2,0),"")</f>
        <v/>
      </c>
      <c r="L983" s="27" t="str">
        <f t="shared" si="118"/>
        <v/>
      </c>
      <c r="N983" s="46" t="str">
        <f t="shared" si="121"/>
        <v/>
      </c>
      <c r="Q983" s="28" t="str">
        <f t="shared" si="119"/>
        <v/>
      </c>
      <c r="T983" s="30">
        <f t="shared" si="124"/>
        <v>0</v>
      </c>
      <c r="U983" s="30">
        <f t="shared" si="125"/>
        <v>0</v>
      </c>
      <c r="X983" s="67" t="str">
        <f t="shared" si="122"/>
        <v/>
      </c>
      <c r="Y983" s="31"/>
      <c r="Z983" s="30" t="str">
        <f t="shared" si="123"/>
        <v/>
      </c>
    </row>
    <row r="984" spans="2:26" ht="25.5" customHeight="1" x14ac:dyDescent="0.25">
      <c r="B984" s="70" t="str">
        <f t="shared" si="120"/>
        <v/>
      </c>
      <c r="J984" s="56" t="str">
        <f>IF(G984&lt;&gt;"",VLOOKUP(G984,'nhân viên sale'!$A$2:$B$1624,2,0),"")</f>
        <v/>
      </c>
      <c r="L984" s="27" t="str">
        <f t="shared" si="118"/>
        <v/>
      </c>
      <c r="N984" s="46" t="str">
        <f t="shared" si="121"/>
        <v/>
      </c>
      <c r="Q984" s="28" t="str">
        <f t="shared" si="119"/>
        <v/>
      </c>
      <c r="T984" s="30">
        <f t="shared" si="124"/>
        <v>0</v>
      </c>
      <c r="U984" s="30">
        <f t="shared" si="125"/>
        <v>0</v>
      </c>
      <c r="X984" s="67" t="str">
        <f t="shared" si="122"/>
        <v/>
      </c>
      <c r="Y984" s="31"/>
      <c r="Z984" s="30" t="str">
        <f t="shared" si="123"/>
        <v/>
      </c>
    </row>
    <row r="985" spans="2:26" ht="25.5" customHeight="1" x14ac:dyDescent="0.25">
      <c r="B985" s="70" t="str">
        <f t="shared" si="120"/>
        <v/>
      </c>
      <c r="J985" s="56" t="str">
        <f>IF(G985&lt;&gt;"",VLOOKUP(G985,'nhân viên sale'!$A$2:$B$1624,2,0),"")</f>
        <v/>
      </c>
      <c r="L985" s="27" t="str">
        <f t="shared" si="118"/>
        <v/>
      </c>
      <c r="N985" s="46" t="str">
        <f t="shared" si="121"/>
        <v/>
      </c>
      <c r="Q985" s="28" t="str">
        <f t="shared" si="119"/>
        <v/>
      </c>
      <c r="T985" s="30">
        <f t="shared" si="124"/>
        <v>0</v>
      </c>
      <c r="U985" s="30">
        <f t="shared" si="125"/>
        <v>0</v>
      </c>
      <c r="X985" s="67" t="str">
        <f t="shared" si="122"/>
        <v/>
      </c>
      <c r="Y985" s="31"/>
      <c r="Z985" s="30" t="str">
        <f t="shared" si="123"/>
        <v/>
      </c>
    </row>
    <row r="986" spans="2:26" ht="25.5" customHeight="1" x14ac:dyDescent="0.25">
      <c r="B986" s="70" t="str">
        <f t="shared" si="120"/>
        <v/>
      </c>
      <c r="J986" s="56" t="str">
        <f>IF(G986&lt;&gt;"",VLOOKUP(G986,'nhân viên sale'!$A$2:$B$1624,2,0),"")</f>
        <v/>
      </c>
      <c r="L986" s="27" t="str">
        <f t="shared" si="118"/>
        <v/>
      </c>
      <c r="N986" s="46" t="str">
        <f t="shared" si="121"/>
        <v/>
      </c>
      <c r="Q986" s="28" t="str">
        <f t="shared" si="119"/>
        <v/>
      </c>
      <c r="T986" s="30">
        <f t="shared" si="124"/>
        <v>0</v>
      </c>
      <c r="U986" s="30">
        <f t="shared" si="125"/>
        <v>0</v>
      </c>
      <c r="X986" s="67" t="str">
        <f t="shared" si="122"/>
        <v/>
      </c>
      <c r="Y986" s="31"/>
      <c r="Z986" s="30" t="str">
        <f t="shared" si="123"/>
        <v/>
      </c>
    </row>
    <row r="987" spans="2:26" ht="25.5" customHeight="1" x14ac:dyDescent="0.25">
      <c r="B987" s="70" t="str">
        <f t="shared" si="120"/>
        <v/>
      </c>
      <c r="J987" s="56" t="str">
        <f>IF(G987&lt;&gt;"",VLOOKUP(G987,'nhân viên sale'!$A$2:$B$1624,2,0),"")</f>
        <v/>
      </c>
      <c r="L987" s="27" t="str">
        <f t="shared" si="118"/>
        <v/>
      </c>
      <c r="N987" s="46" t="str">
        <f t="shared" si="121"/>
        <v/>
      </c>
      <c r="Q987" s="28" t="str">
        <f t="shared" si="119"/>
        <v/>
      </c>
      <c r="T987" s="30">
        <f t="shared" si="124"/>
        <v>0</v>
      </c>
      <c r="U987" s="30">
        <f t="shared" si="125"/>
        <v>0</v>
      </c>
      <c r="X987" s="67" t="str">
        <f t="shared" si="122"/>
        <v/>
      </c>
      <c r="Y987" s="31"/>
      <c r="Z987" s="30" t="str">
        <f t="shared" si="123"/>
        <v/>
      </c>
    </row>
    <row r="988" spans="2:26" ht="25.5" customHeight="1" x14ac:dyDescent="0.25">
      <c r="B988" s="70" t="str">
        <f t="shared" si="120"/>
        <v/>
      </c>
      <c r="J988" s="56" t="str">
        <f>IF(G988&lt;&gt;"",VLOOKUP(G988,'nhân viên sale'!$A$2:$B$1624,2,0),"")</f>
        <v/>
      </c>
      <c r="L988" s="27" t="str">
        <f t="shared" si="118"/>
        <v/>
      </c>
      <c r="N988" s="46" t="str">
        <f t="shared" si="121"/>
        <v/>
      </c>
      <c r="Q988" s="28" t="str">
        <f t="shared" si="119"/>
        <v/>
      </c>
      <c r="T988" s="30">
        <f t="shared" si="124"/>
        <v>0</v>
      </c>
      <c r="U988" s="30">
        <f t="shared" si="125"/>
        <v>0</v>
      </c>
      <c r="X988" s="67" t="str">
        <f t="shared" si="122"/>
        <v/>
      </c>
      <c r="Y988" s="31"/>
      <c r="Z988" s="30" t="str">
        <f t="shared" si="123"/>
        <v/>
      </c>
    </row>
    <row r="989" spans="2:26" ht="25.5" customHeight="1" x14ac:dyDescent="0.25">
      <c r="B989" s="70" t="str">
        <f t="shared" si="120"/>
        <v/>
      </c>
      <c r="J989" s="56" t="str">
        <f>IF(G989&lt;&gt;"",VLOOKUP(G989,'nhân viên sale'!$A$2:$B$1624,2,0),"")</f>
        <v/>
      </c>
      <c r="L989" s="27" t="str">
        <f t="shared" si="118"/>
        <v/>
      </c>
      <c r="N989" s="46" t="str">
        <f t="shared" si="121"/>
        <v/>
      </c>
      <c r="Q989" s="28" t="str">
        <f t="shared" si="119"/>
        <v/>
      </c>
      <c r="T989" s="30">
        <f t="shared" si="124"/>
        <v>0</v>
      </c>
      <c r="U989" s="30">
        <f t="shared" si="125"/>
        <v>0</v>
      </c>
      <c r="X989" s="67" t="str">
        <f t="shared" si="122"/>
        <v/>
      </c>
      <c r="Y989" s="31"/>
      <c r="Z989" s="30" t="str">
        <f t="shared" si="123"/>
        <v/>
      </c>
    </row>
    <row r="990" spans="2:26" ht="25.5" customHeight="1" x14ac:dyDescent="0.25">
      <c r="B990" s="70" t="str">
        <f t="shared" si="120"/>
        <v/>
      </c>
      <c r="J990" s="56" t="str">
        <f>IF(G990&lt;&gt;"",VLOOKUP(G990,'nhân viên sale'!$A$2:$B$1624,2,0),"")</f>
        <v/>
      </c>
      <c r="L990" s="27" t="str">
        <f t="shared" si="118"/>
        <v/>
      </c>
      <c r="N990" s="46" t="str">
        <f t="shared" si="121"/>
        <v/>
      </c>
      <c r="Q990" s="28" t="str">
        <f t="shared" si="119"/>
        <v/>
      </c>
      <c r="T990" s="30">
        <f t="shared" si="124"/>
        <v>0</v>
      </c>
      <c r="U990" s="30">
        <f t="shared" si="125"/>
        <v>0</v>
      </c>
      <c r="X990" s="67" t="str">
        <f t="shared" si="122"/>
        <v/>
      </c>
      <c r="Y990" s="31"/>
      <c r="Z990" s="30" t="str">
        <f t="shared" si="123"/>
        <v/>
      </c>
    </row>
    <row r="991" spans="2:26" ht="25.5" customHeight="1" x14ac:dyDescent="0.25">
      <c r="B991" s="70" t="str">
        <f t="shared" si="120"/>
        <v/>
      </c>
      <c r="J991" s="56" t="str">
        <f>IF(G991&lt;&gt;"",VLOOKUP(G991,'nhân viên sale'!$A$2:$B$1624,2,0),"")</f>
        <v/>
      </c>
      <c r="L991" s="27" t="str">
        <f t="shared" si="118"/>
        <v/>
      </c>
      <c r="N991" s="46" t="str">
        <f t="shared" si="121"/>
        <v/>
      </c>
      <c r="Q991" s="28" t="str">
        <f t="shared" si="119"/>
        <v/>
      </c>
      <c r="T991" s="30">
        <f t="shared" si="124"/>
        <v>0</v>
      </c>
      <c r="U991" s="30">
        <f t="shared" si="125"/>
        <v>0</v>
      </c>
      <c r="X991" s="67" t="str">
        <f t="shared" si="122"/>
        <v/>
      </c>
      <c r="Y991" s="31"/>
      <c r="Z991" s="30" t="str">
        <f t="shared" si="123"/>
        <v/>
      </c>
    </row>
    <row r="992" spans="2:26" ht="25.5" customHeight="1" x14ac:dyDescent="0.25">
      <c r="B992" s="70" t="str">
        <f t="shared" si="120"/>
        <v/>
      </c>
      <c r="J992" s="56" t="str">
        <f>IF(G992&lt;&gt;"",VLOOKUP(G992,'nhân viên sale'!$A$2:$B$1624,2,0),"")</f>
        <v/>
      </c>
      <c r="L992" s="27" t="str">
        <f t="shared" si="118"/>
        <v/>
      </c>
      <c r="N992" s="46" t="str">
        <f t="shared" si="121"/>
        <v/>
      </c>
      <c r="Q992" s="28" t="str">
        <f t="shared" si="119"/>
        <v/>
      </c>
      <c r="T992" s="30">
        <f t="shared" si="124"/>
        <v>0</v>
      </c>
      <c r="U992" s="30">
        <f t="shared" si="125"/>
        <v>0</v>
      </c>
      <c r="X992" s="67" t="str">
        <f t="shared" si="122"/>
        <v/>
      </c>
      <c r="Y992" s="31"/>
      <c r="Z992" s="30" t="str">
        <f t="shared" si="123"/>
        <v/>
      </c>
    </row>
    <row r="993" spans="2:26" ht="25.5" customHeight="1" x14ac:dyDescent="0.25">
      <c r="B993" s="70" t="str">
        <f t="shared" si="120"/>
        <v/>
      </c>
      <c r="J993" s="56" t="str">
        <f>IF(G993&lt;&gt;"",VLOOKUP(G993,'nhân viên sale'!$A$2:$B$1624,2,0),"")</f>
        <v/>
      </c>
      <c r="L993" s="27" t="str">
        <f t="shared" si="118"/>
        <v/>
      </c>
      <c r="N993" s="46" t="str">
        <f t="shared" si="121"/>
        <v/>
      </c>
      <c r="Q993" s="28" t="str">
        <f t="shared" si="119"/>
        <v/>
      </c>
      <c r="T993" s="30">
        <f t="shared" si="124"/>
        <v>0</v>
      </c>
      <c r="U993" s="30">
        <f t="shared" si="125"/>
        <v>0</v>
      </c>
      <c r="X993" s="67" t="str">
        <f t="shared" si="122"/>
        <v/>
      </c>
      <c r="Y993" s="31"/>
      <c r="Z993" s="30" t="str">
        <f t="shared" si="123"/>
        <v/>
      </c>
    </row>
    <row r="994" spans="2:26" ht="25.5" customHeight="1" x14ac:dyDescent="0.25">
      <c r="B994" s="70" t="str">
        <f t="shared" si="120"/>
        <v/>
      </c>
      <c r="J994" s="56" t="str">
        <f>IF(G994&lt;&gt;"",VLOOKUP(G994,'nhân viên sale'!$A$2:$B$1624,2,0),"")</f>
        <v/>
      </c>
      <c r="L994" s="27" t="str">
        <f t="shared" si="118"/>
        <v/>
      </c>
      <c r="N994" s="46" t="str">
        <f t="shared" si="121"/>
        <v/>
      </c>
      <c r="Q994" s="28" t="str">
        <f t="shared" si="119"/>
        <v/>
      </c>
      <c r="T994" s="30">
        <f t="shared" si="124"/>
        <v>0</v>
      </c>
      <c r="U994" s="30">
        <f t="shared" si="125"/>
        <v>0</v>
      </c>
      <c r="X994" s="67" t="str">
        <f t="shared" si="122"/>
        <v/>
      </c>
      <c r="Y994" s="31"/>
      <c r="Z994" s="30" t="str">
        <f t="shared" si="123"/>
        <v/>
      </c>
    </row>
    <row r="995" spans="2:26" ht="25.5" customHeight="1" x14ac:dyDescent="0.25">
      <c r="B995" s="70" t="str">
        <f t="shared" si="120"/>
        <v/>
      </c>
      <c r="J995" s="56" t="str">
        <f>IF(G995&lt;&gt;"",VLOOKUP(G995,'nhân viên sale'!$A$2:$B$1624,2,0),"")</f>
        <v/>
      </c>
      <c r="L995" s="27" t="str">
        <f t="shared" si="118"/>
        <v/>
      </c>
      <c r="N995" s="46" t="str">
        <f t="shared" si="121"/>
        <v/>
      </c>
      <c r="Q995" s="28" t="str">
        <f t="shared" si="119"/>
        <v/>
      </c>
      <c r="T995" s="30">
        <f t="shared" si="124"/>
        <v>0</v>
      </c>
      <c r="U995" s="30">
        <f t="shared" si="125"/>
        <v>0</v>
      </c>
      <c r="X995" s="67" t="str">
        <f t="shared" si="122"/>
        <v/>
      </c>
      <c r="Y995" s="31"/>
      <c r="Z995" s="30" t="str">
        <f t="shared" si="123"/>
        <v/>
      </c>
    </row>
    <row r="996" spans="2:26" ht="25.5" customHeight="1" x14ac:dyDescent="0.25">
      <c r="B996" s="70" t="str">
        <f t="shared" si="120"/>
        <v/>
      </c>
      <c r="J996" s="56" t="str">
        <f>IF(G996&lt;&gt;"",VLOOKUP(G996,'nhân viên sale'!$A$2:$B$1624,2,0),"")</f>
        <v/>
      </c>
      <c r="L996" s="27" t="str">
        <f t="shared" si="118"/>
        <v/>
      </c>
      <c r="N996" s="46" t="str">
        <f t="shared" si="121"/>
        <v/>
      </c>
      <c r="Q996" s="28" t="str">
        <f t="shared" si="119"/>
        <v/>
      </c>
      <c r="T996" s="30">
        <f t="shared" si="124"/>
        <v>0</v>
      </c>
      <c r="U996" s="30">
        <f t="shared" si="125"/>
        <v>0</v>
      </c>
      <c r="X996" s="67" t="str">
        <f t="shared" si="122"/>
        <v/>
      </c>
      <c r="Y996" s="31"/>
      <c r="Z996" s="30" t="str">
        <f t="shared" si="123"/>
        <v/>
      </c>
    </row>
    <row r="997" spans="2:26" ht="25.5" customHeight="1" x14ac:dyDescent="0.25">
      <c r="B997" s="70" t="str">
        <f t="shared" si="120"/>
        <v/>
      </c>
      <c r="J997" s="56" t="str">
        <f>IF(G997&lt;&gt;"",VLOOKUP(G997,'nhân viên sale'!$A$2:$B$1624,2,0),"")</f>
        <v/>
      </c>
      <c r="L997" s="27" t="str">
        <f t="shared" si="118"/>
        <v/>
      </c>
      <c r="N997" s="46" t="str">
        <f t="shared" si="121"/>
        <v/>
      </c>
      <c r="Q997" s="28" t="str">
        <f t="shared" si="119"/>
        <v/>
      </c>
      <c r="T997" s="30">
        <f t="shared" si="124"/>
        <v>0</v>
      </c>
      <c r="U997" s="30">
        <f t="shared" si="125"/>
        <v>0</v>
      </c>
      <c r="X997" s="67" t="str">
        <f t="shared" si="122"/>
        <v/>
      </c>
      <c r="Y997" s="31"/>
      <c r="Z997" s="30" t="str">
        <f t="shared" si="123"/>
        <v/>
      </c>
    </row>
    <row r="998" spans="2:26" ht="25.5" customHeight="1" x14ac:dyDescent="0.25">
      <c r="B998" s="70" t="str">
        <f t="shared" si="120"/>
        <v/>
      </c>
      <c r="J998" s="56" t="str">
        <f>IF(G998&lt;&gt;"",VLOOKUP(G998,'nhân viên sale'!$A$2:$B$1624,2,0),"")</f>
        <v/>
      </c>
      <c r="L998" s="27" t="str">
        <f t="shared" si="118"/>
        <v/>
      </c>
      <c r="N998" s="46" t="str">
        <f t="shared" si="121"/>
        <v/>
      </c>
      <c r="Q998" s="28" t="str">
        <f t="shared" si="119"/>
        <v/>
      </c>
      <c r="T998" s="30">
        <f t="shared" si="124"/>
        <v>0</v>
      </c>
      <c r="U998" s="30">
        <f t="shared" si="125"/>
        <v>0</v>
      </c>
      <c r="X998" s="67" t="str">
        <f t="shared" si="122"/>
        <v/>
      </c>
      <c r="Y998" s="31"/>
      <c r="Z998" s="30" t="str">
        <f t="shared" si="123"/>
        <v/>
      </c>
    </row>
    <row r="999" spans="2:26" ht="25.5" customHeight="1" x14ac:dyDescent="0.25">
      <c r="B999" s="70" t="str">
        <f t="shared" si="120"/>
        <v/>
      </c>
      <c r="J999" s="56" t="str">
        <f>IF(G999&lt;&gt;"",VLOOKUP(G999,'nhân viên sale'!$A$2:$B$1624,2,0),"")</f>
        <v/>
      </c>
      <c r="L999" s="27" t="str">
        <f t="shared" si="118"/>
        <v/>
      </c>
      <c r="N999" s="46" t="str">
        <f t="shared" si="121"/>
        <v/>
      </c>
      <c r="Q999" s="28" t="str">
        <f t="shared" si="119"/>
        <v/>
      </c>
      <c r="T999" s="30">
        <f t="shared" si="124"/>
        <v>0</v>
      </c>
      <c r="U999" s="30">
        <f t="shared" si="125"/>
        <v>0</v>
      </c>
      <c r="X999" s="67" t="str">
        <f t="shared" si="122"/>
        <v/>
      </c>
      <c r="Y999" s="31"/>
      <c r="Z999" s="30" t="str">
        <f t="shared" si="123"/>
        <v/>
      </c>
    </row>
    <row r="1000" spans="2:26" ht="25.5" customHeight="1" x14ac:dyDescent="0.25">
      <c r="B1000" s="70" t="str">
        <f t="shared" si="120"/>
        <v/>
      </c>
      <c r="J1000" s="56" t="str">
        <f>IF(G1000&lt;&gt;"",VLOOKUP(G1000,'nhân viên sale'!$A$2:$B$1624,2,0),"")</f>
        <v/>
      </c>
      <c r="L1000" s="27" t="str">
        <f t="shared" si="118"/>
        <v/>
      </c>
      <c r="N1000" s="46" t="str">
        <f t="shared" si="121"/>
        <v/>
      </c>
      <c r="Q1000" s="28" t="str">
        <f t="shared" si="119"/>
        <v/>
      </c>
      <c r="T1000" s="30">
        <f t="shared" si="124"/>
        <v>0</v>
      </c>
      <c r="U1000" s="30">
        <f t="shared" si="125"/>
        <v>0</v>
      </c>
      <c r="X1000" s="67" t="str">
        <f t="shared" si="122"/>
        <v/>
      </c>
      <c r="Y1000" s="31"/>
      <c r="Z1000" s="30" t="str">
        <f t="shared" si="123"/>
        <v/>
      </c>
    </row>
    <row r="1001" spans="2:26" ht="25.5" customHeight="1" x14ac:dyDescent="0.25">
      <c r="B1001" s="70" t="str">
        <f t="shared" si="120"/>
        <v/>
      </c>
      <c r="J1001" s="56" t="str">
        <f>IF(G1001&lt;&gt;"",VLOOKUP(G1001,'nhân viên sale'!$A$2:$B$1624,2,0),"")</f>
        <v/>
      </c>
      <c r="L1001" s="27" t="str">
        <f t="shared" si="118"/>
        <v/>
      </c>
      <c r="N1001" s="46" t="str">
        <f t="shared" si="121"/>
        <v/>
      </c>
      <c r="Q1001" s="28" t="str">
        <f t="shared" si="119"/>
        <v/>
      </c>
      <c r="T1001" s="30">
        <f t="shared" si="124"/>
        <v>0</v>
      </c>
      <c r="U1001" s="30">
        <f t="shared" si="125"/>
        <v>0</v>
      </c>
      <c r="X1001" s="67" t="str">
        <f t="shared" si="122"/>
        <v/>
      </c>
      <c r="Y1001" s="31"/>
      <c r="Z1001" s="30" t="str">
        <f t="shared" si="123"/>
        <v/>
      </c>
    </row>
    <row r="1002" spans="2:26" ht="25.5" customHeight="1" x14ac:dyDescent="0.25">
      <c r="B1002" s="70" t="str">
        <f t="shared" si="120"/>
        <v/>
      </c>
      <c r="J1002" s="56" t="str">
        <f>IF(G1002&lt;&gt;"",VLOOKUP(G1002,'nhân viên sale'!$A$2:$B$1624,2,0),"")</f>
        <v/>
      </c>
      <c r="L1002" s="27" t="str">
        <f t="shared" si="118"/>
        <v/>
      </c>
      <c r="N1002" s="46" t="str">
        <f t="shared" si="121"/>
        <v/>
      </c>
      <c r="Q1002" s="28" t="str">
        <f t="shared" si="119"/>
        <v/>
      </c>
      <c r="T1002" s="30">
        <f t="shared" si="124"/>
        <v>0</v>
      </c>
      <c r="U1002" s="30">
        <f t="shared" si="125"/>
        <v>0</v>
      </c>
      <c r="X1002" s="67" t="str">
        <f t="shared" si="122"/>
        <v/>
      </c>
      <c r="Y1002" s="31"/>
      <c r="Z1002" s="30" t="str">
        <f t="shared" si="123"/>
        <v/>
      </c>
    </row>
    <row r="1003" spans="2:26" ht="25.5" customHeight="1" x14ac:dyDescent="0.25">
      <c r="B1003" s="70" t="str">
        <f t="shared" si="120"/>
        <v/>
      </c>
      <c r="J1003" s="56" t="str">
        <f>IF(G1003&lt;&gt;"",VLOOKUP(G1003,'nhân viên sale'!$A$2:$B$1624,2,0),"")</f>
        <v/>
      </c>
      <c r="L1003" s="27" t="str">
        <f t="shared" si="118"/>
        <v/>
      </c>
      <c r="N1003" s="46" t="str">
        <f t="shared" si="121"/>
        <v/>
      </c>
      <c r="Q1003" s="28" t="str">
        <f t="shared" si="119"/>
        <v/>
      </c>
      <c r="T1003" s="30">
        <f t="shared" si="124"/>
        <v>0</v>
      </c>
      <c r="U1003" s="30">
        <f t="shared" si="125"/>
        <v>0</v>
      </c>
      <c r="X1003" s="67" t="str">
        <f t="shared" si="122"/>
        <v/>
      </c>
      <c r="Y1003" s="31"/>
      <c r="Z1003" s="30" t="str">
        <f t="shared" si="123"/>
        <v/>
      </c>
    </row>
    <row r="1004" spans="2:26" ht="25.5" customHeight="1" x14ac:dyDescent="0.25">
      <c r="B1004" s="70" t="str">
        <f t="shared" si="120"/>
        <v/>
      </c>
      <c r="J1004" s="56" t="str">
        <f>IF(G1004&lt;&gt;"",VLOOKUP(G1004,'nhân viên sale'!$A$2:$B$1624,2,0),"")</f>
        <v/>
      </c>
      <c r="L1004" s="27" t="str">
        <f t="shared" si="118"/>
        <v/>
      </c>
      <c r="N1004" s="46" t="str">
        <f t="shared" si="121"/>
        <v/>
      </c>
      <c r="Q1004" s="28" t="str">
        <f t="shared" si="119"/>
        <v/>
      </c>
      <c r="T1004" s="30">
        <f t="shared" si="124"/>
        <v>0</v>
      </c>
      <c r="U1004" s="30">
        <f t="shared" si="125"/>
        <v>0</v>
      </c>
      <c r="X1004" s="67" t="str">
        <f t="shared" si="122"/>
        <v/>
      </c>
      <c r="Y1004" s="31"/>
      <c r="Z1004" s="30" t="str">
        <f t="shared" si="123"/>
        <v/>
      </c>
    </row>
    <row r="1005" spans="2:26" ht="25.5" customHeight="1" x14ac:dyDescent="0.25">
      <c r="B1005" s="70" t="str">
        <f t="shared" si="120"/>
        <v/>
      </c>
      <c r="J1005" s="56" t="str">
        <f>IF(G1005&lt;&gt;"",VLOOKUP(G1005,'nhân viên sale'!$A$2:$B$1624,2,0),"")</f>
        <v/>
      </c>
      <c r="L1005" s="27" t="str">
        <f t="shared" si="118"/>
        <v/>
      </c>
      <c r="N1005" s="46" t="str">
        <f t="shared" si="121"/>
        <v/>
      </c>
      <c r="Q1005" s="28" t="str">
        <f t="shared" si="119"/>
        <v/>
      </c>
      <c r="T1005" s="30">
        <f t="shared" si="124"/>
        <v>0</v>
      </c>
      <c r="U1005" s="30">
        <f t="shared" si="125"/>
        <v>0</v>
      </c>
      <c r="X1005" s="67" t="str">
        <f t="shared" si="122"/>
        <v/>
      </c>
      <c r="Y1005" s="31"/>
      <c r="Z1005" s="30" t="str">
        <f t="shared" si="123"/>
        <v/>
      </c>
    </row>
    <row r="1006" spans="2:26" ht="25.5" customHeight="1" x14ac:dyDescent="0.25">
      <c r="B1006" s="70" t="str">
        <f t="shared" si="120"/>
        <v/>
      </c>
      <c r="J1006" s="56" t="str">
        <f>IF(G1006&lt;&gt;"",VLOOKUP(G1006,'nhân viên sale'!$A$2:$B$1624,2,0),"")</f>
        <v/>
      </c>
      <c r="L1006" s="27" t="str">
        <f t="shared" si="118"/>
        <v/>
      </c>
      <c r="N1006" s="46" t="str">
        <f t="shared" si="121"/>
        <v/>
      </c>
      <c r="Q1006" s="28" t="str">
        <f t="shared" si="119"/>
        <v/>
      </c>
      <c r="T1006" s="30">
        <f t="shared" si="124"/>
        <v>0</v>
      </c>
      <c r="U1006" s="30">
        <f t="shared" si="125"/>
        <v>0</v>
      </c>
      <c r="X1006" s="67" t="str">
        <f t="shared" si="122"/>
        <v/>
      </c>
      <c r="Y1006" s="31"/>
      <c r="Z1006" s="30" t="str">
        <f t="shared" si="123"/>
        <v/>
      </c>
    </row>
    <row r="1007" spans="2:26" ht="25.5" customHeight="1" x14ac:dyDescent="0.25">
      <c r="B1007" s="70" t="str">
        <f t="shared" si="120"/>
        <v/>
      </c>
      <c r="J1007" s="56" t="str">
        <f>IF(G1007&lt;&gt;"",VLOOKUP(G1007,'nhân viên sale'!$A$2:$B$1624,2,0),"")</f>
        <v/>
      </c>
      <c r="L1007" s="27" t="str">
        <f t="shared" si="118"/>
        <v/>
      </c>
      <c r="N1007" s="46" t="str">
        <f t="shared" si="121"/>
        <v/>
      </c>
      <c r="Q1007" s="28" t="str">
        <f t="shared" si="119"/>
        <v/>
      </c>
      <c r="T1007" s="30">
        <f t="shared" si="124"/>
        <v>0</v>
      </c>
      <c r="U1007" s="30">
        <f t="shared" si="125"/>
        <v>0</v>
      </c>
      <c r="X1007" s="67" t="str">
        <f t="shared" si="122"/>
        <v/>
      </c>
      <c r="Y1007" s="31"/>
      <c r="Z1007" s="30" t="str">
        <f t="shared" si="123"/>
        <v/>
      </c>
    </row>
    <row r="1008" spans="2:26" ht="25.5" customHeight="1" x14ac:dyDescent="0.25">
      <c r="B1008" s="70" t="str">
        <f t="shared" si="120"/>
        <v/>
      </c>
      <c r="J1008" s="56" t="str">
        <f>IF(G1008&lt;&gt;"",VLOOKUP(G1008,'nhân viên sale'!$A$2:$B$1624,2,0),"")</f>
        <v/>
      </c>
      <c r="L1008" s="27" t="str">
        <f t="shared" si="118"/>
        <v/>
      </c>
      <c r="N1008" s="46" t="str">
        <f t="shared" si="121"/>
        <v/>
      </c>
      <c r="Q1008" s="28" t="str">
        <f t="shared" si="119"/>
        <v/>
      </c>
      <c r="T1008" s="30">
        <f t="shared" si="124"/>
        <v>0</v>
      </c>
      <c r="U1008" s="30">
        <f t="shared" si="125"/>
        <v>0</v>
      </c>
      <c r="X1008" s="67" t="str">
        <f t="shared" si="122"/>
        <v/>
      </c>
      <c r="Y1008" s="31"/>
      <c r="Z1008" s="30" t="str">
        <f t="shared" si="123"/>
        <v/>
      </c>
    </row>
    <row r="1009" spans="2:26" ht="25.5" customHeight="1" x14ac:dyDescent="0.25">
      <c r="B1009" s="70" t="str">
        <f t="shared" si="120"/>
        <v/>
      </c>
      <c r="J1009" s="56" t="str">
        <f>IF(G1009&lt;&gt;"",VLOOKUP(G1009,'nhân viên sale'!$A$2:$B$1624,2,0),"")</f>
        <v/>
      </c>
      <c r="L1009" s="27" t="str">
        <f t="shared" si="118"/>
        <v/>
      </c>
      <c r="N1009" s="46" t="str">
        <f t="shared" si="121"/>
        <v/>
      </c>
      <c r="Q1009" s="28" t="str">
        <f t="shared" si="119"/>
        <v/>
      </c>
      <c r="T1009" s="30">
        <f t="shared" si="124"/>
        <v>0</v>
      </c>
      <c r="U1009" s="30">
        <f t="shared" si="125"/>
        <v>0</v>
      </c>
      <c r="X1009" s="67" t="str">
        <f t="shared" si="122"/>
        <v/>
      </c>
      <c r="Y1009" s="31"/>
      <c r="Z1009" s="30" t="str">
        <f t="shared" si="123"/>
        <v/>
      </c>
    </row>
    <row r="1010" spans="2:26" ht="25.5" customHeight="1" x14ac:dyDescent="0.25">
      <c r="B1010" s="70" t="str">
        <f t="shared" si="120"/>
        <v/>
      </c>
      <c r="J1010" s="56" t="str">
        <f>IF(G1010&lt;&gt;"",VLOOKUP(G1010,'nhân viên sale'!$A$2:$B$1624,2,0),"")</f>
        <v/>
      </c>
      <c r="L1010" s="27" t="str">
        <f t="shared" si="118"/>
        <v/>
      </c>
      <c r="N1010" s="46" t="str">
        <f t="shared" si="121"/>
        <v/>
      </c>
      <c r="Q1010" s="28" t="str">
        <f t="shared" si="119"/>
        <v/>
      </c>
      <c r="T1010" s="30">
        <f t="shared" si="124"/>
        <v>0</v>
      </c>
      <c r="U1010" s="30">
        <f t="shared" si="125"/>
        <v>0</v>
      </c>
      <c r="X1010" s="67" t="str">
        <f t="shared" si="122"/>
        <v/>
      </c>
      <c r="Y1010" s="31"/>
      <c r="Z1010" s="30" t="str">
        <f t="shared" si="123"/>
        <v/>
      </c>
    </row>
    <row r="1011" spans="2:26" ht="25.5" customHeight="1" x14ac:dyDescent="0.25">
      <c r="B1011" s="70" t="str">
        <f t="shared" si="120"/>
        <v/>
      </c>
      <c r="J1011" s="56" t="str">
        <f>IF(G1011&lt;&gt;"",VLOOKUP(G1011,'nhân viên sale'!$A$2:$B$1624,2,0),"")</f>
        <v/>
      </c>
      <c r="L1011" s="27" t="str">
        <f t="shared" si="118"/>
        <v/>
      </c>
      <c r="N1011" s="46" t="str">
        <f t="shared" si="121"/>
        <v/>
      </c>
      <c r="Q1011" s="28" t="str">
        <f t="shared" si="119"/>
        <v/>
      </c>
      <c r="T1011" s="30">
        <f t="shared" si="124"/>
        <v>0</v>
      </c>
      <c r="U1011" s="30">
        <f t="shared" si="125"/>
        <v>0</v>
      </c>
      <c r="X1011" s="67" t="str">
        <f t="shared" si="122"/>
        <v/>
      </c>
      <c r="Y1011" s="31"/>
      <c r="Z1011" s="30" t="str">
        <f t="shared" si="123"/>
        <v/>
      </c>
    </row>
    <row r="1012" spans="2:26" ht="25.5" customHeight="1" x14ac:dyDescent="0.25">
      <c r="B1012" s="70" t="str">
        <f t="shared" si="120"/>
        <v/>
      </c>
      <c r="J1012" s="56" t="str">
        <f>IF(G1012&lt;&gt;"",VLOOKUP(G1012,'nhân viên sale'!$A$2:$B$1624,2,0),"")</f>
        <v/>
      </c>
      <c r="L1012" s="27" t="str">
        <f t="shared" si="118"/>
        <v/>
      </c>
      <c r="N1012" s="46" t="str">
        <f t="shared" si="121"/>
        <v/>
      </c>
      <c r="Q1012" s="28" t="str">
        <f t="shared" si="119"/>
        <v/>
      </c>
      <c r="T1012" s="30">
        <f t="shared" si="124"/>
        <v>0</v>
      </c>
      <c r="U1012" s="30">
        <f t="shared" si="125"/>
        <v>0</v>
      </c>
      <c r="X1012" s="67" t="str">
        <f t="shared" si="122"/>
        <v/>
      </c>
      <c r="Y1012" s="31"/>
      <c r="Z1012" s="30" t="str">
        <f t="shared" si="123"/>
        <v/>
      </c>
    </row>
    <row r="1013" spans="2:26" ht="25.5" customHeight="1" x14ac:dyDescent="0.25">
      <c r="B1013" s="70" t="str">
        <f t="shared" si="120"/>
        <v/>
      </c>
      <c r="J1013" s="56" t="str">
        <f>IF(G1013&lt;&gt;"",VLOOKUP(G1013,'nhân viên sale'!$A$2:$B$1624,2,0),"")</f>
        <v/>
      </c>
      <c r="L1013" s="27" t="str">
        <f t="shared" si="118"/>
        <v/>
      </c>
      <c r="N1013" s="46" t="str">
        <f t="shared" si="121"/>
        <v/>
      </c>
      <c r="Q1013" s="28" t="str">
        <f t="shared" si="119"/>
        <v/>
      </c>
      <c r="T1013" s="30">
        <f t="shared" si="124"/>
        <v>0</v>
      </c>
      <c r="U1013" s="30">
        <f t="shared" si="125"/>
        <v>0</v>
      </c>
      <c r="X1013" s="67" t="str">
        <f t="shared" si="122"/>
        <v/>
      </c>
      <c r="Y1013" s="31"/>
      <c r="Z1013" s="30" t="str">
        <f t="shared" si="123"/>
        <v/>
      </c>
    </row>
    <row r="1014" spans="2:26" ht="25.5" customHeight="1" x14ac:dyDescent="0.25">
      <c r="B1014" s="70" t="str">
        <f t="shared" si="120"/>
        <v/>
      </c>
      <c r="J1014" s="56" t="str">
        <f>IF(G1014&lt;&gt;"",VLOOKUP(G1014,'nhân viên sale'!$A$2:$B$1624,2,0),"")</f>
        <v/>
      </c>
      <c r="L1014" s="27" t="str">
        <f t="shared" si="118"/>
        <v/>
      </c>
      <c r="N1014" s="46" t="str">
        <f t="shared" si="121"/>
        <v/>
      </c>
      <c r="Q1014" s="28" t="str">
        <f t="shared" si="119"/>
        <v/>
      </c>
      <c r="T1014" s="30">
        <f t="shared" si="124"/>
        <v>0</v>
      </c>
      <c r="U1014" s="30">
        <f t="shared" si="125"/>
        <v>0</v>
      </c>
      <c r="X1014" s="67" t="str">
        <f t="shared" si="122"/>
        <v/>
      </c>
      <c r="Y1014" s="31"/>
      <c r="Z1014" s="30" t="str">
        <f t="shared" si="123"/>
        <v/>
      </c>
    </row>
    <row r="1015" spans="2:26" ht="25.5" customHeight="1" x14ac:dyDescent="0.25">
      <c r="B1015" s="70" t="str">
        <f t="shared" si="120"/>
        <v/>
      </c>
      <c r="J1015" s="56" t="str">
        <f>IF(G1015&lt;&gt;"",VLOOKUP(G1015,'nhân viên sale'!$A$2:$B$1624,2,0),"")</f>
        <v/>
      </c>
      <c r="L1015" s="27" t="str">
        <f t="shared" si="118"/>
        <v/>
      </c>
      <c r="N1015" s="46" t="str">
        <f t="shared" si="121"/>
        <v/>
      </c>
      <c r="Q1015" s="28" t="str">
        <f t="shared" si="119"/>
        <v/>
      </c>
      <c r="T1015" s="30">
        <f t="shared" si="124"/>
        <v>0</v>
      </c>
      <c r="U1015" s="30">
        <f t="shared" si="125"/>
        <v>0</v>
      </c>
      <c r="X1015" s="67" t="str">
        <f t="shared" si="122"/>
        <v/>
      </c>
      <c r="Y1015" s="31"/>
      <c r="Z1015" s="30" t="str">
        <f t="shared" si="123"/>
        <v/>
      </c>
    </row>
    <row r="1016" spans="2:26" ht="25.5" customHeight="1" x14ac:dyDescent="0.25">
      <c r="B1016" s="70" t="str">
        <f t="shared" si="120"/>
        <v/>
      </c>
      <c r="J1016" s="56" t="str">
        <f>IF(G1016&lt;&gt;"",VLOOKUP(G1016,'nhân viên sale'!$A$2:$B$1624,2,0),"")</f>
        <v/>
      </c>
      <c r="L1016" s="27" t="str">
        <f t="shared" si="118"/>
        <v/>
      </c>
      <c r="N1016" s="46" t="str">
        <f t="shared" si="121"/>
        <v/>
      </c>
      <c r="Q1016" s="28" t="str">
        <f t="shared" si="119"/>
        <v/>
      </c>
      <c r="T1016" s="30">
        <f t="shared" si="124"/>
        <v>0</v>
      </c>
      <c r="U1016" s="30">
        <f t="shared" si="125"/>
        <v>0</v>
      </c>
      <c r="X1016" s="67" t="str">
        <f t="shared" si="122"/>
        <v/>
      </c>
      <c r="Y1016" s="31"/>
      <c r="Z1016" s="30" t="str">
        <f t="shared" si="123"/>
        <v/>
      </c>
    </row>
    <row r="1017" spans="2:26" ht="25.5" customHeight="1" x14ac:dyDescent="0.25">
      <c r="B1017" s="70" t="str">
        <f t="shared" si="120"/>
        <v/>
      </c>
      <c r="J1017" s="56" t="str">
        <f>IF(G1017&lt;&gt;"",VLOOKUP(G1017,'nhân viên sale'!$A$2:$B$1624,2,0),"")</f>
        <v/>
      </c>
      <c r="L1017" s="27" t="str">
        <f t="shared" si="118"/>
        <v/>
      </c>
      <c r="N1017" s="46" t="str">
        <f t="shared" si="121"/>
        <v/>
      </c>
      <c r="Q1017" s="28" t="str">
        <f t="shared" si="119"/>
        <v/>
      </c>
      <c r="T1017" s="30">
        <f t="shared" si="124"/>
        <v>0</v>
      </c>
      <c r="U1017" s="30">
        <f t="shared" si="125"/>
        <v>0</v>
      </c>
      <c r="X1017" s="67" t="str">
        <f t="shared" si="122"/>
        <v/>
      </c>
      <c r="Y1017" s="31"/>
      <c r="Z1017" s="30" t="str">
        <f t="shared" si="123"/>
        <v/>
      </c>
    </row>
    <row r="1018" spans="2:26" ht="25.5" customHeight="1" x14ac:dyDescent="0.25">
      <c r="B1018" s="70" t="str">
        <f t="shared" si="120"/>
        <v/>
      </c>
      <c r="J1018" s="56" t="str">
        <f>IF(G1018&lt;&gt;"",VLOOKUP(G1018,'nhân viên sale'!$A$2:$B$1624,2,0),"")</f>
        <v/>
      </c>
      <c r="L1018" s="27" t="str">
        <f t="shared" si="118"/>
        <v/>
      </c>
      <c r="N1018" s="46" t="str">
        <f t="shared" si="121"/>
        <v/>
      </c>
      <c r="Q1018" s="28" t="str">
        <f t="shared" si="119"/>
        <v/>
      </c>
      <c r="T1018" s="30">
        <f t="shared" si="124"/>
        <v>0</v>
      </c>
      <c r="U1018" s="30">
        <f t="shared" si="125"/>
        <v>0</v>
      </c>
      <c r="X1018" s="67" t="str">
        <f t="shared" si="122"/>
        <v/>
      </c>
      <c r="Y1018" s="31"/>
      <c r="Z1018" s="30" t="str">
        <f t="shared" si="123"/>
        <v/>
      </c>
    </row>
    <row r="1019" spans="2:26" ht="25.5" customHeight="1" x14ac:dyDescent="0.25">
      <c r="B1019" s="70" t="str">
        <f t="shared" si="120"/>
        <v/>
      </c>
      <c r="J1019" s="56" t="str">
        <f>IF(G1019&lt;&gt;"",VLOOKUP(G1019,'nhân viên sale'!$A$2:$B$1624,2,0),"")</f>
        <v/>
      </c>
      <c r="L1019" s="27" t="str">
        <f t="shared" si="118"/>
        <v/>
      </c>
      <c r="N1019" s="46" t="str">
        <f t="shared" si="121"/>
        <v/>
      </c>
      <c r="Q1019" s="28" t="str">
        <f t="shared" si="119"/>
        <v/>
      </c>
      <c r="T1019" s="30">
        <f t="shared" si="124"/>
        <v>0</v>
      </c>
      <c r="U1019" s="30">
        <f t="shared" si="125"/>
        <v>0</v>
      </c>
      <c r="X1019" s="67" t="str">
        <f t="shared" si="122"/>
        <v/>
      </c>
      <c r="Y1019" s="31"/>
      <c r="Z1019" s="30" t="str">
        <f t="shared" si="123"/>
        <v/>
      </c>
    </row>
    <row r="1020" spans="2:26" ht="25.5" customHeight="1" x14ac:dyDescent="0.25">
      <c r="B1020" s="70" t="str">
        <f t="shared" si="120"/>
        <v/>
      </c>
      <c r="J1020" s="56" t="str">
        <f>IF(G1020&lt;&gt;"",VLOOKUP(G1020,'nhân viên sale'!$A$2:$B$1624,2,0),"")</f>
        <v/>
      </c>
      <c r="L1020" s="27" t="str">
        <f t="shared" si="118"/>
        <v/>
      </c>
      <c r="N1020" s="46" t="str">
        <f t="shared" si="121"/>
        <v/>
      </c>
      <c r="Q1020" s="28" t="str">
        <f t="shared" si="119"/>
        <v/>
      </c>
      <c r="T1020" s="30">
        <f t="shared" si="124"/>
        <v>0</v>
      </c>
      <c r="U1020" s="30">
        <f t="shared" si="125"/>
        <v>0</v>
      </c>
      <c r="X1020" s="67" t="str">
        <f t="shared" si="122"/>
        <v/>
      </c>
      <c r="Y1020" s="31"/>
      <c r="Z1020" s="30" t="str">
        <f t="shared" si="123"/>
        <v/>
      </c>
    </row>
    <row r="1021" spans="2:26" ht="25.5" customHeight="1" x14ac:dyDescent="0.25">
      <c r="B1021" s="70" t="str">
        <f t="shared" si="120"/>
        <v/>
      </c>
      <c r="J1021" s="56" t="str">
        <f>IF(G1021&lt;&gt;"",VLOOKUP(G1021,'nhân viên sale'!$A$2:$B$1624,2,0),"")</f>
        <v/>
      </c>
      <c r="L1021" s="27" t="str">
        <f t="shared" si="118"/>
        <v/>
      </c>
      <c r="N1021" s="46" t="str">
        <f t="shared" si="121"/>
        <v/>
      </c>
      <c r="Q1021" s="28" t="str">
        <f t="shared" si="119"/>
        <v/>
      </c>
      <c r="T1021" s="30">
        <f t="shared" si="124"/>
        <v>0</v>
      </c>
      <c r="U1021" s="30">
        <f t="shared" si="125"/>
        <v>0</v>
      </c>
      <c r="X1021" s="67" t="str">
        <f t="shared" si="122"/>
        <v/>
      </c>
      <c r="Y1021" s="31"/>
      <c r="Z1021" s="30" t="str">
        <f t="shared" si="123"/>
        <v/>
      </c>
    </row>
    <row r="1022" spans="2:26" ht="25.5" customHeight="1" x14ac:dyDescent="0.25">
      <c r="B1022" s="70" t="str">
        <f t="shared" si="120"/>
        <v/>
      </c>
      <c r="J1022" s="56" t="str">
        <f>IF(G1022&lt;&gt;"",VLOOKUP(G1022,'nhân viên sale'!$A$2:$B$1624,2,0),"")</f>
        <v/>
      </c>
      <c r="L1022" s="27" t="str">
        <f t="shared" si="118"/>
        <v/>
      </c>
      <c r="N1022" s="46" t="str">
        <f t="shared" si="121"/>
        <v/>
      </c>
      <c r="Q1022" s="28" t="str">
        <f t="shared" si="119"/>
        <v/>
      </c>
      <c r="T1022" s="30">
        <f t="shared" si="124"/>
        <v>0</v>
      </c>
      <c r="U1022" s="30">
        <f t="shared" si="125"/>
        <v>0</v>
      </c>
      <c r="X1022" s="67" t="str">
        <f t="shared" si="122"/>
        <v/>
      </c>
      <c r="Y1022" s="31"/>
      <c r="Z1022" s="30" t="str">
        <f t="shared" si="123"/>
        <v/>
      </c>
    </row>
    <row r="1023" spans="2:26" ht="25.5" customHeight="1" x14ac:dyDescent="0.25">
      <c r="B1023" s="70" t="str">
        <f t="shared" si="120"/>
        <v/>
      </c>
      <c r="J1023" s="56" t="str">
        <f>IF(G1023&lt;&gt;"",VLOOKUP(G1023,'nhân viên sale'!$A$2:$B$1624,2,0),"")</f>
        <v/>
      </c>
      <c r="L1023" s="27" t="str">
        <f t="shared" si="118"/>
        <v/>
      </c>
      <c r="N1023" s="46" t="str">
        <f t="shared" si="121"/>
        <v/>
      </c>
      <c r="Q1023" s="28" t="str">
        <f t="shared" si="119"/>
        <v/>
      </c>
      <c r="T1023" s="30">
        <f t="shared" si="124"/>
        <v>0</v>
      </c>
      <c r="U1023" s="30">
        <f t="shared" si="125"/>
        <v>0</v>
      </c>
      <c r="X1023" s="67" t="str">
        <f t="shared" si="122"/>
        <v/>
      </c>
      <c r="Y1023" s="31"/>
      <c r="Z1023" s="30" t="str">
        <f t="shared" si="123"/>
        <v/>
      </c>
    </row>
    <row r="1024" spans="2:26" ht="25.5" customHeight="1" x14ac:dyDescent="0.25">
      <c r="B1024" s="70" t="str">
        <f t="shared" si="120"/>
        <v/>
      </c>
      <c r="J1024" s="56" t="str">
        <f>IF(G1024&lt;&gt;"",VLOOKUP(G1024,'nhân viên sale'!$A$2:$B$1624,2,0),"")</f>
        <v/>
      </c>
      <c r="L1024" s="27" t="str">
        <f t="shared" si="118"/>
        <v/>
      </c>
      <c r="N1024" s="46" t="str">
        <f t="shared" si="121"/>
        <v/>
      </c>
      <c r="Q1024" s="28" t="str">
        <f t="shared" si="119"/>
        <v/>
      </c>
      <c r="T1024" s="30">
        <f t="shared" si="124"/>
        <v>0</v>
      </c>
      <c r="U1024" s="30">
        <f t="shared" si="125"/>
        <v>0</v>
      </c>
      <c r="X1024" s="67" t="str">
        <f t="shared" si="122"/>
        <v/>
      </c>
      <c r="Y1024" s="31"/>
      <c r="Z1024" s="30" t="str">
        <f t="shared" si="123"/>
        <v/>
      </c>
    </row>
    <row r="1025" spans="2:26" ht="25.5" customHeight="1" x14ac:dyDescent="0.25">
      <c r="B1025" s="70" t="str">
        <f t="shared" si="120"/>
        <v/>
      </c>
      <c r="J1025" s="56" t="str">
        <f>IF(G1025&lt;&gt;"",VLOOKUP(G1025,'nhân viên sale'!$A$2:$B$1624,2,0),"")</f>
        <v/>
      </c>
      <c r="L1025" s="27" t="str">
        <f t="shared" si="118"/>
        <v/>
      </c>
      <c r="N1025" s="46" t="str">
        <f t="shared" si="121"/>
        <v/>
      </c>
      <c r="Q1025" s="28" t="str">
        <f t="shared" si="119"/>
        <v/>
      </c>
      <c r="T1025" s="30">
        <f t="shared" si="124"/>
        <v>0</v>
      </c>
      <c r="U1025" s="30">
        <f t="shared" si="125"/>
        <v>0</v>
      </c>
      <c r="X1025" s="67" t="str">
        <f t="shared" si="122"/>
        <v/>
      </c>
      <c r="Y1025" s="31"/>
      <c r="Z1025" s="30" t="str">
        <f t="shared" si="123"/>
        <v/>
      </c>
    </row>
    <row r="1026" spans="2:26" ht="25.5" customHeight="1" x14ac:dyDescent="0.25">
      <c r="B1026" s="70" t="str">
        <f t="shared" si="120"/>
        <v/>
      </c>
      <c r="J1026" s="56" t="str">
        <f>IF(G1026&lt;&gt;"",VLOOKUP(G1026,'nhân viên sale'!$A$2:$B$1624,2,0),"")</f>
        <v/>
      </c>
      <c r="L1026" s="27" t="str">
        <f t="shared" ref="L1026:L1089" si="126">IF(K1026&lt;&gt;"",VLOOKUP(K1026,tenhang,2,0),"")</f>
        <v/>
      </c>
      <c r="N1026" s="46" t="str">
        <f t="shared" si="121"/>
        <v/>
      </c>
      <c r="Q1026" s="28" t="str">
        <f t="shared" ref="Q1026:Q1089" si="127">IF(K1026&lt;&gt;"",VLOOKUP(K1026,tenhang,3,0),"")</f>
        <v/>
      </c>
      <c r="T1026" s="30">
        <f t="shared" si="124"/>
        <v>0</v>
      </c>
      <c r="U1026" s="30">
        <f t="shared" si="125"/>
        <v>0</v>
      </c>
      <c r="X1026" s="67" t="str">
        <f t="shared" si="122"/>
        <v/>
      </c>
      <c r="Y1026" s="31"/>
      <c r="Z1026" s="30" t="str">
        <f t="shared" si="123"/>
        <v/>
      </c>
    </row>
    <row r="1027" spans="2:26" ht="25.5" customHeight="1" x14ac:dyDescent="0.25">
      <c r="B1027" s="70" t="str">
        <f t="shared" ref="B1027:B1090" si="128">IF(I1027&lt;&gt;"",IF(LEN(I1027)&gt;9,LEFT(I1027,10),"sai PO"),"")</f>
        <v/>
      </c>
      <c r="J1027" s="56" t="str">
        <f>IF(G1027&lt;&gt;"",VLOOKUP(G1027,'nhân viên sale'!$A$2:$B$1624,2,0),"")</f>
        <v/>
      </c>
      <c r="L1027" s="27" t="str">
        <f t="shared" si="126"/>
        <v/>
      </c>
      <c r="N1027" s="46" t="str">
        <f t="shared" ref="N1027:N1090" si="129">IF(K1027&lt;&gt;"","K-C6","")</f>
        <v/>
      </c>
      <c r="Q1027" s="28" t="str">
        <f t="shared" si="127"/>
        <v/>
      </c>
      <c r="T1027" s="30">
        <f t="shared" si="124"/>
        <v>0</v>
      </c>
      <c r="U1027" s="30">
        <f t="shared" si="125"/>
        <v>0</v>
      </c>
      <c r="X1027" s="67" t="str">
        <f t="shared" ref="X1027:X1090" si="130">IF(K1027&lt;&gt;"",8,"")</f>
        <v/>
      </c>
      <c r="Y1027" s="31"/>
      <c r="Z1027" s="30" t="str">
        <f t="shared" ref="Z1027:Z1090" si="131">IF(K1027&lt;&gt;"",ROUND(U1027*X1027*1%,0),"")</f>
        <v/>
      </c>
    </row>
    <row r="1028" spans="2:26" ht="25.5" customHeight="1" x14ac:dyDescent="0.25">
      <c r="B1028" s="70" t="str">
        <f t="shared" si="128"/>
        <v/>
      </c>
      <c r="J1028" s="56" t="str">
        <f>IF(G1028&lt;&gt;"",VLOOKUP(G1028,'nhân viên sale'!$A$2:$B$1624,2,0),"")</f>
        <v/>
      </c>
      <c r="L1028" s="27" t="str">
        <f t="shared" si="126"/>
        <v/>
      </c>
      <c r="N1028" s="46" t="str">
        <f t="shared" si="129"/>
        <v/>
      </c>
      <c r="Q1028" s="28" t="str">
        <f t="shared" si="127"/>
        <v/>
      </c>
      <c r="T1028" s="30">
        <f t="shared" ref="T1028:T1091" si="132">IF(K1028&lt;&gt;"",VLOOKUP(K1028,tenhang,4,0),0)</f>
        <v>0</v>
      </c>
      <c r="U1028" s="30">
        <f t="shared" ref="U1028:U1091" si="133">R1028*T1028</f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70" t="str">
        <f t="shared" si="128"/>
        <v/>
      </c>
      <c r="J1029" s="56" t="str">
        <f>IF(G1029&lt;&gt;"",VLOOKUP(G1029,'nhân viên sale'!$A$2:$B$1624,2,0),"")</f>
        <v/>
      </c>
      <c r="L1029" s="27" t="str">
        <f t="shared" si="126"/>
        <v/>
      </c>
      <c r="N1029" s="46" t="str">
        <f t="shared" si="129"/>
        <v/>
      </c>
      <c r="Q1029" s="28" t="str">
        <f t="shared" si="127"/>
        <v/>
      </c>
      <c r="T1029" s="30">
        <f t="shared" si="132"/>
        <v>0</v>
      </c>
      <c r="U1029" s="30">
        <f t="shared" si="133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70" t="str">
        <f t="shared" si="128"/>
        <v/>
      </c>
      <c r="J1030" s="56" t="str">
        <f>IF(G1030&lt;&gt;"",VLOOKUP(G1030,'nhân viên sale'!$A$2:$B$1624,2,0),"")</f>
        <v/>
      </c>
      <c r="L1030" s="27" t="str">
        <f t="shared" si="126"/>
        <v/>
      </c>
      <c r="N1030" s="46" t="str">
        <f t="shared" si="129"/>
        <v/>
      </c>
      <c r="Q1030" s="28" t="str">
        <f t="shared" si="127"/>
        <v/>
      </c>
      <c r="T1030" s="30">
        <f t="shared" si="132"/>
        <v>0</v>
      </c>
      <c r="U1030" s="30">
        <f t="shared" si="133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70" t="str">
        <f t="shared" si="128"/>
        <v/>
      </c>
      <c r="J1031" s="56" t="str">
        <f>IF(G1031&lt;&gt;"",VLOOKUP(G1031,'nhân viên sale'!$A$2:$B$1624,2,0),"")</f>
        <v/>
      </c>
      <c r="L1031" s="27" t="str">
        <f t="shared" si="126"/>
        <v/>
      </c>
      <c r="N1031" s="46" t="str">
        <f t="shared" si="129"/>
        <v/>
      </c>
      <c r="Q1031" s="28" t="str">
        <f t="shared" si="127"/>
        <v/>
      </c>
      <c r="T1031" s="30">
        <f t="shared" si="132"/>
        <v>0</v>
      </c>
      <c r="U1031" s="30">
        <f t="shared" si="133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70" t="str">
        <f t="shared" si="128"/>
        <v/>
      </c>
      <c r="J1032" s="56" t="str">
        <f>IF(G1032&lt;&gt;"",VLOOKUP(G1032,'nhân viên sale'!$A$2:$B$1624,2,0),"")</f>
        <v/>
      </c>
      <c r="L1032" s="27" t="str">
        <f t="shared" si="126"/>
        <v/>
      </c>
      <c r="N1032" s="46" t="str">
        <f t="shared" si="129"/>
        <v/>
      </c>
      <c r="Q1032" s="28" t="str">
        <f t="shared" si="127"/>
        <v/>
      </c>
      <c r="T1032" s="30">
        <f t="shared" si="132"/>
        <v>0</v>
      </c>
      <c r="U1032" s="30">
        <f t="shared" si="133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70" t="str">
        <f t="shared" si="128"/>
        <v/>
      </c>
      <c r="J1033" s="56" t="str">
        <f>IF(G1033&lt;&gt;"",VLOOKUP(G1033,'nhân viên sale'!$A$2:$B$1624,2,0),"")</f>
        <v/>
      </c>
      <c r="L1033" s="27" t="str">
        <f t="shared" si="126"/>
        <v/>
      </c>
      <c r="N1033" s="46" t="str">
        <f t="shared" si="129"/>
        <v/>
      </c>
      <c r="Q1033" s="28" t="str">
        <f t="shared" si="127"/>
        <v/>
      </c>
      <c r="T1033" s="30">
        <f t="shared" si="132"/>
        <v>0</v>
      </c>
      <c r="U1033" s="30">
        <f t="shared" si="133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70" t="str">
        <f t="shared" si="128"/>
        <v/>
      </c>
      <c r="J1034" s="56" t="str">
        <f>IF(G1034&lt;&gt;"",VLOOKUP(G1034,'nhân viên sale'!$A$2:$B$1624,2,0),"")</f>
        <v/>
      </c>
      <c r="L1034" s="27" t="str">
        <f t="shared" si="126"/>
        <v/>
      </c>
      <c r="N1034" s="46" t="str">
        <f t="shared" si="129"/>
        <v/>
      </c>
      <c r="Q1034" s="28" t="str">
        <f t="shared" si="127"/>
        <v/>
      </c>
      <c r="T1034" s="30">
        <f t="shared" si="132"/>
        <v>0</v>
      </c>
      <c r="U1034" s="30">
        <f t="shared" si="133"/>
        <v>0</v>
      </c>
      <c r="X1034" s="67" t="str">
        <f t="shared" si="130"/>
        <v/>
      </c>
      <c r="Y1034" s="31"/>
      <c r="Z1034" s="30" t="str">
        <f t="shared" si="131"/>
        <v/>
      </c>
    </row>
    <row r="1035" spans="2:26" ht="25.5" customHeight="1" x14ac:dyDescent="0.25">
      <c r="B1035" s="70" t="str">
        <f t="shared" si="128"/>
        <v/>
      </c>
      <c r="J1035" s="56" t="str">
        <f>IF(G1035&lt;&gt;"",VLOOKUP(G1035,'nhân viên sale'!$A$2:$B$1624,2,0),"")</f>
        <v/>
      </c>
      <c r="L1035" s="27" t="str">
        <f t="shared" si="126"/>
        <v/>
      </c>
      <c r="N1035" s="46" t="str">
        <f t="shared" si="129"/>
        <v/>
      </c>
      <c r="Q1035" s="28" t="str">
        <f t="shared" si="127"/>
        <v/>
      </c>
      <c r="T1035" s="30">
        <f t="shared" si="132"/>
        <v>0</v>
      </c>
      <c r="U1035" s="30">
        <f t="shared" si="133"/>
        <v>0</v>
      </c>
      <c r="X1035" s="67" t="str">
        <f t="shared" si="130"/>
        <v/>
      </c>
      <c r="Y1035" s="31"/>
      <c r="Z1035" s="30" t="str">
        <f t="shared" si="131"/>
        <v/>
      </c>
    </row>
    <row r="1036" spans="2:26" ht="25.5" customHeight="1" x14ac:dyDescent="0.25">
      <c r="B1036" s="70" t="str">
        <f t="shared" si="128"/>
        <v/>
      </c>
      <c r="J1036" s="56" t="str">
        <f>IF(G1036&lt;&gt;"",VLOOKUP(G1036,'nhân viên sale'!$A$2:$B$1624,2,0),"")</f>
        <v/>
      </c>
      <c r="L1036" s="27" t="str">
        <f t="shared" si="126"/>
        <v/>
      </c>
      <c r="N1036" s="46" t="str">
        <f t="shared" si="129"/>
        <v/>
      </c>
      <c r="Q1036" s="28" t="str">
        <f t="shared" si="127"/>
        <v/>
      </c>
      <c r="T1036" s="30">
        <f t="shared" si="132"/>
        <v>0</v>
      </c>
      <c r="U1036" s="30">
        <f t="shared" si="133"/>
        <v>0</v>
      </c>
      <c r="X1036" s="67" t="str">
        <f t="shared" si="130"/>
        <v/>
      </c>
      <c r="Y1036" s="31"/>
      <c r="Z1036" s="30" t="str">
        <f t="shared" si="131"/>
        <v/>
      </c>
    </row>
    <row r="1037" spans="2:26" ht="25.5" customHeight="1" x14ac:dyDescent="0.25">
      <c r="B1037" s="70" t="str">
        <f t="shared" si="128"/>
        <v/>
      </c>
      <c r="J1037" s="56" t="str">
        <f>IF(G1037&lt;&gt;"",VLOOKUP(G1037,'nhân viên sale'!$A$2:$B$1624,2,0),"")</f>
        <v/>
      </c>
      <c r="L1037" s="27" t="str">
        <f t="shared" si="126"/>
        <v/>
      </c>
      <c r="N1037" s="46" t="str">
        <f t="shared" si="129"/>
        <v/>
      </c>
      <c r="Q1037" s="28" t="str">
        <f t="shared" si="127"/>
        <v/>
      </c>
      <c r="T1037" s="30">
        <f t="shared" si="132"/>
        <v>0</v>
      </c>
      <c r="U1037" s="30">
        <f t="shared" si="133"/>
        <v>0</v>
      </c>
      <c r="X1037" s="67" t="str">
        <f t="shared" si="130"/>
        <v/>
      </c>
      <c r="Y1037" s="31"/>
      <c r="Z1037" s="30" t="str">
        <f t="shared" si="131"/>
        <v/>
      </c>
    </row>
    <row r="1038" spans="2:26" ht="25.5" customHeight="1" x14ac:dyDescent="0.25">
      <c r="B1038" s="70" t="str">
        <f t="shared" si="128"/>
        <v/>
      </c>
      <c r="J1038" s="56" t="str">
        <f>IF(G1038&lt;&gt;"",VLOOKUP(G1038,'nhân viên sale'!$A$2:$B$1624,2,0),"")</f>
        <v/>
      </c>
      <c r="L1038" s="27" t="str">
        <f t="shared" si="126"/>
        <v/>
      </c>
      <c r="N1038" s="46" t="str">
        <f t="shared" si="129"/>
        <v/>
      </c>
      <c r="Q1038" s="28" t="str">
        <f t="shared" si="127"/>
        <v/>
      </c>
      <c r="T1038" s="30">
        <f t="shared" si="132"/>
        <v>0</v>
      </c>
      <c r="U1038" s="30">
        <f t="shared" si="133"/>
        <v>0</v>
      </c>
      <c r="X1038" s="67" t="str">
        <f t="shared" si="130"/>
        <v/>
      </c>
      <c r="Y1038" s="31"/>
      <c r="Z1038" s="30" t="str">
        <f t="shared" si="131"/>
        <v/>
      </c>
    </row>
    <row r="1039" spans="2:26" ht="25.5" customHeight="1" x14ac:dyDescent="0.25">
      <c r="B1039" s="70" t="str">
        <f t="shared" si="128"/>
        <v/>
      </c>
      <c r="J1039" s="56" t="str">
        <f>IF(G1039&lt;&gt;"",VLOOKUP(G1039,'nhân viên sale'!$A$2:$B$1624,2,0),"")</f>
        <v/>
      </c>
      <c r="L1039" s="27" t="str">
        <f t="shared" si="126"/>
        <v/>
      </c>
      <c r="N1039" s="46" t="str">
        <f t="shared" si="129"/>
        <v/>
      </c>
      <c r="Q1039" s="28" t="str">
        <f t="shared" si="127"/>
        <v/>
      </c>
      <c r="T1039" s="30">
        <f t="shared" si="132"/>
        <v>0</v>
      </c>
      <c r="U1039" s="30">
        <f t="shared" si="133"/>
        <v>0</v>
      </c>
      <c r="X1039" s="67" t="str">
        <f t="shared" si="130"/>
        <v/>
      </c>
      <c r="Y1039" s="31"/>
      <c r="Z1039" s="30" t="str">
        <f t="shared" si="131"/>
        <v/>
      </c>
    </row>
    <row r="1040" spans="2:26" ht="25.5" customHeight="1" x14ac:dyDescent="0.25">
      <c r="B1040" s="70" t="str">
        <f t="shared" si="128"/>
        <v/>
      </c>
      <c r="J1040" s="56" t="str">
        <f>IF(G1040&lt;&gt;"",VLOOKUP(G1040,'nhân viên sale'!$A$2:$B$1624,2,0),"")</f>
        <v/>
      </c>
      <c r="L1040" s="27" t="str">
        <f t="shared" si="126"/>
        <v/>
      </c>
      <c r="N1040" s="46" t="str">
        <f t="shared" si="129"/>
        <v/>
      </c>
      <c r="Q1040" s="28" t="str">
        <f t="shared" si="127"/>
        <v/>
      </c>
      <c r="T1040" s="30">
        <f t="shared" si="132"/>
        <v>0</v>
      </c>
      <c r="U1040" s="30">
        <f t="shared" si="133"/>
        <v>0</v>
      </c>
      <c r="X1040" s="67" t="str">
        <f t="shared" si="130"/>
        <v/>
      </c>
      <c r="Y1040" s="31"/>
      <c r="Z1040" s="30" t="str">
        <f t="shared" si="131"/>
        <v/>
      </c>
    </row>
    <row r="1041" spans="2:26" ht="25.5" customHeight="1" x14ac:dyDescent="0.25">
      <c r="B1041" s="70" t="str">
        <f t="shared" si="128"/>
        <v/>
      </c>
      <c r="J1041" s="56" t="str">
        <f>IF(G1041&lt;&gt;"",VLOOKUP(G1041,'nhân viên sale'!$A$2:$B$1624,2,0),"")</f>
        <v/>
      </c>
      <c r="L1041" s="27" t="str">
        <f t="shared" si="126"/>
        <v/>
      </c>
      <c r="N1041" s="46" t="str">
        <f t="shared" si="129"/>
        <v/>
      </c>
      <c r="Q1041" s="28" t="str">
        <f t="shared" si="127"/>
        <v/>
      </c>
      <c r="T1041" s="30">
        <f t="shared" si="132"/>
        <v>0</v>
      </c>
      <c r="U1041" s="30">
        <f t="shared" si="133"/>
        <v>0</v>
      </c>
      <c r="X1041" s="67" t="str">
        <f t="shared" si="130"/>
        <v/>
      </c>
      <c r="Y1041" s="31"/>
      <c r="Z1041" s="30" t="str">
        <f t="shared" si="131"/>
        <v/>
      </c>
    </row>
    <row r="1042" spans="2:26" ht="25.5" customHeight="1" x14ac:dyDescent="0.25">
      <c r="B1042" s="70" t="str">
        <f t="shared" si="128"/>
        <v/>
      </c>
      <c r="J1042" s="56" t="str">
        <f>IF(G1042&lt;&gt;"",VLOOKUP(G1042,'nhân viên sale'!$A$2:$B$1624,2,0),"")</f>
        <v/>
      </c>
      <c r="L1042" s="27" t="str">
        <f t="shared" si="126"/>
        <v/>
      </c>
      <c r="N1042" s="46" t="str">
        <f t="shared" si="129"/>
        <v/>
      </c>
      <c r="Q1042" s="28" t="str">
        <f t="shared" si="127"/>
        <v/>
      </c>
      <c r="T1042" s="30">
        <f t="shared" si="132"/>
        <v>0</v>
      </c>
      <c r="U1042" s="30">
        <f t="shared" si="133"/>
        <v>0</v>
      </c>
      <c r="X1042" s="67" t="str">
        <f t="shared" si="130"/>
        <v/>
      </c>
      <c r="Y1042" s="31"/>
      <c r="Z1042" s="30" t="str">
        <f t="shared" si="131"/>
        <v/>
      </c>
    </row>
    <row r="1043" spans="2:26" ht="25.5" customHeight="1" x14ac:dyDescent="0.25">
      <c r="B1043" s="70" t="str">
        <f t="shared" si="128"/>
        <v/>
      </c>
      <c r="J1043" s="56" t="str">
        <f>IF(G1043&lt;&gt;"",VLOOKUP(G1043,'nhân viên sale'!$A$2:$B$1624,2,0),"")</f>
        <v/>
      </c>
      <c r="L1043" s="27" t="str">
        <f t="shared" si="126"/>
        <v/>
      </c>
      <c r="N1043" s="46" t="str">
        <f t="shared" si="129"/>
        <v/>
      </c>
      <c r="Q1043" s="28" t="str">
        <f t="shared" si="127"/>
        <v/>
      </c>
      <c r="T1043" s="30">
        <f t="shared" si="132"/>
        <v>0</v>
      </c>
      <c r="U1043" s="30">
        <f t="shared" si="133"/>
        <v>0</v>
      </c>
      <c r="X1043" s="67" t="str">
        <f t="shared" si="130"/>
        <v/>
      </c>
      <c r="Y1043" s="31"/>
      <c r="Z1043" s="30" t="str">
        <f t="shared" si="131"/>
        <v/>
      </c>
    </row>
    <row r="1044" spans="2:26" ht="25.5" customHeight="1" x14ac:dyDescent="0.25">
      <c r="B1044" s="70" t="str">
        <f t="shared" si="128"/>
        <v/>
      </c>
      <c r="J1044" s="56" t="str">
        <f>IF(G1044&lt;&gt;"",VLOOKUP(G1044,'nhân viên sale'!$A$2:$B$1624,2,0),"")</f>
        <v/>
      </c>
      <c r="L1044" s="27" t="str">
        <f t="shared" si="126"/>
        <v/>
      </c>
      <c r="N1044" s="46" t="str">
        <f t="shared" si="129"/>
        <v/>
      </c>
      <c r="Q1044" s="28" t="str">
        <f t="shared" si="127"/>
        <v/>
      </c>
      <c r="T1044" s="30">
        <f t="shared" si="132"/>
        <v>0</v>
      </c>
      <c r="U1044" s="30">
        <f t="shared" si="133"/>
        <v>0</v>
      </c>
      <c r="X1044" s="67" t="str">
        <f t="shared" si="130"/>
        <v/>
      </c>
      <c r="Y1044" s="31"/>
      <c r="Z1044" s="30" t="str">
        <f t="shared" si="131"/>
        <v/>
      </c>
    </row>
    <row r="1045" spans="2:26" ht="25.5" customHeight="1" x14ac:dyDescent="0.25">
      <c r="B1045" s="70" t="str">
        <f t="shared" si="128"/>
        <v/>
      </c>
      <c r="J1045" s="56" t="str">
        <f>IF(G1045&lt;&gt;"",VLOOKUP(G1045,'nhân viên sale'!$A$2:$B$1624,2,0),"")</f>
        <v/>
      </c>
      <c r="L1045" s="27" t="str">
        <f t="shared" si="126"/>
        <v/>
      </c>
      <c r="N1045" s="46" t="str">
        <f t="shared" si="129"/>
        <v/>
      </c>
      <c r="Q1045" s="28" t="str">
        <f t="shared" si="127"/>
        <v/>
      </c>
      <c r="T1045" s="30">
        <f t="shared" si="132"/>
        <v>0</v>
      </c>
      <c r="U1045" s="30">
        <f t="shared" si="133"/>
        <v>0</v>
      </c>
      <c r="X1045" s="67" t="str">
        <f t="shared" si="130"/>
        <v/>
      </c>
      <c r="Y1045" s="31"/>
      <c r="Z1045" s="30" t="str">
        <f t="shared" si="131"/>
        <v/>
      </c>
    </row>
    <row r="1046" spans="2:26" ht="25.5" customHeight="1" x14ac:dyDescent="0.25">
      <c r="B1046" s="70" t="str">
        <f t="shared" si="128"/>
        <v/>
      </c>
      <c r="J1046" s="56" t="str">
        <f>IF(G1046&lt;&gt;"",VLOOKUP(G1046,'nhân viên sale'!$A$2:$B$1624,2,0),"")</f>
        <v/>
      </c>
      <c r="L1046" s="27" t="str">
        <f t="shared" si="126"/>
        <v/>
      </c>
      <c r="N1046" s="46" t="str">
        <f t="shared" si="129"/>
        <v/>
      </c>
      <c r="Q1046" s="28" t="str">
        <f t="shared" si="127"/>
        <v/>
      </c>
      <c r="T1046" s="30">
        <f t="shared" si="132"/>
        <v>0</v>
      </c>
      <c r="U1046" s="30">
        <f t="shared" si="133"/>
        <v>0</v>
      </c>
      <c r="X1046" s="67" t="str">
        <f t="shared" si="130"/>
        <v/>
      </c>
      <c r="Y1046" s="31"/>
      <c r="Z1046" s="30" t="str">
        <f t="shared" si="131"/>
        <v/>
      </c>
    </row>
    <row r="1047" spans="2:26" ht="25.5" customHeight="1" x14ac:dyDescent="0.25">
      <c r="B1047" s="70" t="str">
        <f t="shared" si="128"/>
        <v/>
      </c>
      <c r="J1047" s="56" t="str">
        <f>IF(G1047&lt;&gt;"",VLOOKUP(G1047,'nhân viên sale'!$A$2:$B$1624,2,0),"")</f>
        <v/>
      </c>
      <c r="L1047" s="27" t="str">
        <f t="shared" si="126"/>
        <v/>
      </c>
      <c r="N1047" s="46" t="str">
        <f t="shared" si="129"/>
        <v/>
      </c>
      <c r="Q1047" s="28" t="str">
        <f t="shared" si="127"/>
        <v/>
      </c>
      <c r="T1047" s="30">
        <f t="shared" si="132"/>
        <v>0</v>
      </c>
      <c r="U1047" s="30">
        <f t="shared" si="133"/>
        <v>0</v>
      </c>
      <c r="X1047" s="67" t="str">
        <f t="shared" si="130"/>
        <v/>
      </c>
      <c r="Y1047" s="31"/>
      <c r="Z1047" s="30" t="str">
        <f t="shared" si="131"/>
        <v/>
      </c>
    </row>
    <row r="1048" spans="2:26" ht="25.5" customHeight="1" x14ac:dyDescent="0.25">
      <c r="B1048" s="70" t="str">
        <f t="shared" si="128"/>
        <v/>
      </c>
      <c r="J1048" s="56" t="str">
        <f>IF(G1048&lt;&gt;"",VLOOKUP(G1048,'nhân viên sale'!$A$2:$B$1624,2,0),"")</f>
        <v/>
      </c>
      <c r="L1048" s="27" t="str">
        <f t="shared" si="126"/>
        <v/>
      </c>
      <c r="N1048" s="46" t="str">
        <f t="shared" si="129"/>
        <v/>
      </c>
      <c r="Q1048" s="28" t="str">
        <f t="shared" si="127"/>
        <v/>
      </c>
      <c r="T1048" s="30">
        <f t="shared" si="132"/>
        <v>0</v>
      </c>
      <c r="U1048" s="30">
        <f t="shared" si="133"/>
        <v>0</v>
      </c>
      <c r="X1048" s="67" t="str">
        <f t="shared" si="130"/>
        <v/>
      </c>
      <c r="Y1048" s="31"/>
      <c r="Z1048" s="30" t="str">
        <f t="shared" si="131"/>
        <v/>
      </c>
    </row>
    <row r="1049" spans="2:26" ht="25.5" customHeight="1" x14ac:dyDescent="0.25">
      <c r="B1049" s="70" t="str">
        <f t="shared" si="128"/>
        <v/>
      </c>
      <c r="J1049" s="56" t="str">
        <f>IF(G1049&lt;&gt;"",VLOOKUP(G1049,'nhân viên sale'!$A$2:$B$1624,2,0),"")</f>
        <v/>
      </c>
      <c r="L1049" s="27" t="str">
        <f t="shared" si="126"/>
        <v/>
      </c>
      <c r="N1049" s="46" t="str">
        <f t="shared" si="129"/>
        <v/>
      </c>
      <c r="Q1049" s="28" t="str">
        <f t="shared" si="127"/>
        <v/>
      </c>
      <c r="T1049" s="30">
        <f t="shared" si="132"/>
        <v>0</v>
      </c>
      <c r="U1049" s="30">
        <f t="shared" si="133"/>
        <v>0</v>
      </c>
      <c r="X1049" s="67" t="str">
        <f t="shared" si="130"/>
        <v/>
      </c>
      <c r="Y1049" s="31"/>
      <c r="Z1049" s="30" t="str">
        <f t="shared" si="131"/>
        <v/>
      </c>
    </row>
    <row r="1050" spans="2:26" ht="25.5" customHeight="1" x14ac:dyDescent="0.25">
      <c r="B1050" s="70" t="str">
        <f t="shared" si="128"/>
        <v/>
      </c>
      <c r="J1050" s="56" t="str">
        <f>IF(G1050&lt;&gt;"",VLOOKUP(G1050,'nhân viên sale'!$A$2:$B$1624,2,0),"")</f>
        <v/>
      </c>
      <c r="L1050" s="27" t="str">
        <f t="shared" si="126"/>
        <v/>
      </c>
      <c r="N1050" s="46" t="str">
        <f t="shared" si="129"/>
        <v/>
      </c>
      <c r="Q1050" s="28" t="str">
        <f t="shared" si="127"/>
        <v/>
      </c>
      <c r="T1050" s="30">
        <f t="shared" si="132"/>
        <v>0</v>
      </c>
      <c r="U1050" s="30">
        <f t="shared" si="133"/>
        <v>0</v>
      </c>
      <c r="X1050" s="67" t="str">
        <f t="shared" si="130"/>
        <v/>
      </c>
      <c r="Y1050" s="31"/>
      <c r="Z1050" s="30" t="str">
        <f t="shared" si="131"/>
        <v/>
      </c>
    </row>
    <row r="1051" spans="2:26" ht="25.5" customHeight="1" x14ac:dyDescent="0.25">
      <c r="B1051" s="70" t="str">
        <f t="shared" si="128"/>
        <v/>
      </c>
      <c r="J1051" s="56" t="str">
        <f>IF(G1051&lt;&gt;"",VLOOKUP(G1051,'nhân viên sale'!$A$2:$B$1624,2,0),"")</f>
        <v/>
      </c>
      <c r="L1051" s="27" t="str">
        <f t="shared" si="126"/>
        <v/>
      </c>
      <c r="N1051" s="46" t="str">
        <f t="shared" si="129"/>
        <v/>
      </c>
      <c r="Q1051" s="28" t="str">
        <f t="shared" si="127"/>
        <v/>
      </c>
      <c r="T1051" s="30">
        <f t="shared" si="132"/>
        <v>0</v>
      </c>
      <c r="U1051" s="30">
        <f t="shared" si="133"/>
        <v>0</v>
      </c>
      <c r="X1051" s="67" t="str">
        <f t="shared" si="130"/>
        <v/>
      </c>
      <c r="Y1051" s="31"/>
      <c r="Z1051" s="30" t="str">
        <f t="shared" si="131"/>
        <v/>
      </c>
    </row>
    <row r="1052" spans="2:26" ht="25.5" customHeight="1" x14ac:dyDescent="0.25">
      <c r="B1052" s="70" t="str">
        <f t="shared" si="128"/>
        <v/>
      </c>
      <c r="J1052" s="56" t="str">
        <f>IF(G1052&lt;&gt;"",VLOOKUP(G1052,'nhân viên sale'!$A$2:$B$1624,2,0),"")</f>
        <v/>
      </c>
      <c r="L1052" s="27" t="str">
        <f t="shared" si="126"/>
        <v/>
      </c>
      <c r="N1052" s="46" t="str">
        <f t="shared" si="129"/>
        <v/>
      </c>
      <c r="Q1052" s="28" t="str">
        <f t="shared" si="127"/>
        <v/>
      </c>
      <c r="T1052" s="30">
        <f t="shared" si="132"/>
        <v>0</v>
      </c>
      <c r="U1052" s="30">
        <f t="shared" si="133"/>
        <v>0</v>
      </c>
      <c r="X1052" s="67" t="str">
        <f t="shared" si="130"/>
        <v/>
      </c>
      <c r="Y1052" s="31"/>
      <c r="Z1052" s="30" t="str">
        <f t="shared" si="131"/>
        <v/>
      </c>
    </row>
    <row r="1053" spans="2:26" ht="25.5" customHeight="1" x14ac:dyDescent="0.25">
      <c r="B1053" s="70" t="str">
        <f t="shared" si="128"/>
        <v/>
      </c>
      <c r="J1053" s="56" t="str">
        <f>IF(G1053&lt;&gt;"",VLOOKUP(G1053,'nhân viên sale'!$A$2:$B$1624,2,0),"")</f>
        <v/>
      </c>
      <c r="L1053" s="27" t="str">
        <f t="shared" si="126"/>
        <v/>
      </c>
      <c r="N1053" s="46" t="str">
        <f t="shared" si="129"/>
        <v/>
      </c>
      <c r="Q1053" s="28" t="str">
        <f t="shared" si="127"/>
        <v/>
      </c>
      <c r="T1053" s="30">
        <f t="shared" si="132"/>
        <v>0</v>
      </c>
      <c r="U1053" s="30">
        <f t="shared" si="133"/>
        <v>0</v>
      </c>
      <c r="X1053" s="67" t="str">
        <f t="shared" si="130"/>
        <v/>
      </c>
      <c r="Y1053" s="31"/>
      <c r="Z1053" s="30" t="str">
        <f t="shared" si="131"/>
        <v/>
      </c>
    </row>
    <row r="1054" spans="2:26" ht="25.5" customHeight="1" x14ac:dyDescent="0.25">
      <c r="B1054" s="70" t="str">
        <f t="shared" si="128"/>
        <v/>
      </c>
      <c r="J1054" s="56" t="str">
        <f>IF(G1054&lt;&gt;"",VLOOKUP(G1054,'nhân viên sale'!$A$2:$B$1624,2,0),"")</f>
        <v/>
      </c>
      <c r="L1054" s="27" t="str">
        <f t="shared" si="126"/>
        <v/>
      </c>
      <c r="N1054" s="46" t="str">
        <f t="shared" si="129"/>
        <v/>
      </c>
      <c r="Q1054" s="28" t="str">
        <f t="shared" si="127"/>
        <v/>
      </c>
      <c r="T1054" s="30">
        <f t="shared" si="132"/>
        <v>0</v>
      </c>
      <c r="U1054" s="30">
        <f t="shared" si="133"/>
        <v>0</v>
      </c>
      <c r="X1054" s="67" t="str">
        <f t="shared" si="130"/>
        <v/>
      </c>
      <c r="Y1054" s="31"/>
      <c r="Z1054" s="30" t="str">
        <f t="shared" si="131"/>
        <v/>
      </c>
    </row>
    <row r="1055" spans="2:26" ht="25.5" customHeight="1" x14ac:dyDescent="0.25">
      <c r="B1055" s="70" t="str">
        <f t="shared" si="128"/>
        <v/>
      </c>
      <c r="J1055" s="56" t="str">
        <f>IF(G1055&lt;&gt;"",VLOOKUP(G1055,'nhân viên sale'!$A$2:$B$1624,2,0),"")</f>
        <v/>
      </c>
      <c r="L1055" s="27" t="str">
        <f t="shared" si="126"/>
        <v/>
      </c>
      <c r="N1055" s="46" t="str">
        <f t="shared" si="129"/>
        <v/>
      </c>
      <c r="Q1055" s="28" t="str">
        <f t="shared" si="127"/>
        <v/>
      </c>
      <c r="T1055" s="30">
        <f t="shared" si="132"/>
        <v>0</v>
      </c>
      <c r="U1055" s="30">
        <f t="shared" si="133"/>
        <v>0</v>
      </c>
      <c r="X1055" s="67" t="str">
        <f t="shared" si="130"/>
        <v/>
      </c>
      <c r="Y1055" s="31"/>
      <c r="Z1055" s="30" t="str">
        <f t="shared" si="131"/>
        <v/>
      </c>
    </row>
    <row r="1056" spans="2:26" ht="25.5" customHeight="1" x14ac:dyDescent="0.25">
      <c r="B1056" s="70" t="str">
        <f t="shared" si="128"/>
        <v/>
      </c>
      <c r="J1056" s="56" t="str">
        <f>IF(G1056&lt;&gt;"",VLOOKUP(G1056,'nhân viên sale'!$A$2:$B$1624,2,0),"")</f>
        <v/>
      </c>
      <c r="L1056" s="27" t="str">
        <f t="shared" si="126"/>
        <v/>
      </c>
      <c r="N1056" s="46" t="str">
        <f t="shared" si="129"/>
        <v/>
      </c>
      <c r="Q1056" s="28" t="str">
        <f t="shared" si="127"/>
        <v/>
      </c>
      <c r="T1056" s="30">
        <f t="shared" si="132"/>
        <v>0</v>
      </c>
      <c r="U1056" s="30">
        <f t="shared" si="133"/>
        <v>0</v>
      </c>
      <c r="X1056" s="67" t="str">
        <f t="shared" si="130"/>
        <v/>
      </c>
      <c r="Y1056" s="31"/>
      <c r="Z1056" s="30" t="str">
        <f t="shared" si="131"/>
        <v/>
      </c>
    </row>
    <row r="1057" spans="2:26" ht="25.5" customHeight="1" x14ac:dyDescent="0.25">
      <c r="B1057" s="70" t="str">
        <f t="shared" si="128"/>
        <v/>
      </c>
      <c r="J1057" s="56" t="str">
        <f>IF(G1057&lt;&gt;"",VLOOKUP(G1057,'nhân viên sale'!$A$2:$B$1624,2,0),"")</f>
        <v/>
      </c>
      <c r="L1057" s="27" t="str">
        <f t="shared" si="126"/>
        <v/>
      </c>
      <c r="N1057" s="46" t="str">
        <f t="shared" si="129"/>
        <v/>
      </c>
      <c r="Q1057" s="28" t="str">
        <f t="shared" si="127"/>
        <v/>
      </c>
      <c r="T1057" s="30">
        <f t="shared" si="132"/>
        <v>0</v>
      </c>
      <c r="U1057" s="30">
        <f t="shared" si="133"/>
        <v>0</v>
      </c>
      <c r="X1057" s="67" t="str">
        <f t="shared" si="130"/>
        <v/>
      </c>
      <c r="Y1057" s="31"/>
      <c r="Z1057" s="30" t="str">
        <f t="shared" si="131"/>
        <v/>
      </c>
    </row>
    <row r="1058" spans="2:26" ht="25.5" customHeight="1" x14ac:dyDescent="0.25">
      <c r="B1058" s="70" t="str">
        <f t="shared" si="128"/>
        <v/>
      </c>
      <c r="J1058" s="56" t="str">
        <f>IF(G1058&lt;&gt;"",VLOOKUP(G1058,'nhân viên sale'!$A$2:$B$1624,2,0),"")</f>
        <v/>
      </c>
      <c r="L1058" s="27" t="str">
        <f t="shared" si="126"/>
        <v/>
      </c>
      <c r="N1058" s="46" t="str">
        <f t="shared" si="129"/>
        <v/>
      </c>
      <c r="Q1058" s="28" t="str">
        <f t="shared" si="127"/>
        <v/>
      </c>
      <c r="T1058" s="30">
        <f t="shared" si="132"/>
        <v>0</v>
      </c>
      <c r="U1058" s="30">
        <f t="shared" si="133"/>
        <v>0</v>
      </c>
      <c r="X1058" s="67" t="str">
        <f t="shared" si="130"/>
        <v/>
      </c>
      <c r="Y1058" s="31"/>
      <c r="Z1058" s="30" t="str">
        <f t="shared" si="131"/>
        <v/>
      </c>
    </row>
    <row r="1059" spans="2:26" ht="25.5" customHeight="1" x14ac:dyDescent="0.25">
      <c r="B1059" s="70" t="str">
        <f t="shared" si="128"/>
        <v/>
      </c>
      <c r="J1059" s="56" t="str">
        <f>IF(G1059&lt;&gt;"",VLOOKUP(G1059,'nhân viên sale'!$A$2:$B$1624,2,0),"")</f>
        <v/>
      </c>
      <c r="L1059" s="27" t="str">
        <f t="shared" si="126"/>
        <v/>
      </c>
      <c r="N1059" s="46" t="str">
        <f t="shared" si="129"/>
        <v/>
      </c>
      <c r="Q1059" s="28" t="str">
        <f t="shared" si="127"/>
        <v/>
      </c>
      <c r="T1059" s="30">
        <f t="shared" si="132"/>
        <v>0</v>
      </c>
      <c r="U1059" s="30">
        <f t="shared" si="133"/>
        <v>0</v>
      </c>
      <c r="X1059" s="67" t="str">
        <f t="shared" si="130"/>
        <v/>
      </c>
      <c r="Y1059" s="31"/>
      <c r="Z1059" s="30" t="str">
        <f t="shared" si="131"/>
        <v/>
      </c>
    </row>
    <row r="1060" spans="2:26" ht="25.5" customHeight="1" x14ac:dyDescent="0.25">
      <c r="B1060" s="70" t="str">
        <f t="shared" si="128"/>
        <v/>
      </c>
      <c r="J1060" s="56" t="str">
        <f>IF(G1060&lt;&gt;"",VLOOKUP(G1060,'nhân viên sale'!$A$2:$B$1624,2,0),"")</f>
        <v/>
      </c>
      <c r="L1060" s="27" t="str">
        <f t="shared" si="126"/>
        <v/>
      </c>
      <c r="N1060" s="46" t="str">
        <f t="shared" si="129"/>
        <v/>
      </c>
      <c r="Q1060" s="28" t="str">
        <f t="shared" si="127"/>
        <v/>
      </c>
      <c r="T1060" s="30">
        <f t="shared" si="132"/>
        <v>0</v>
      </c>
      <c r="U1060" s="30">
        <f t="shared" si="133"/>
        <v>0</v>
      </c>
      <c r="X1060" s="67" t="str">
        <f t="shared" si="130"/>
        <v/>
      </c>
      <c r="Y1060" s="31"/>
      <c r="Z1060" s="30" t="str">
        <f t="shared" si="131"/>
        <v/>
      </c>
    </row>
    <row r="1061" spans="2:26" ht="25.5" customHeight="1" x14ac:dyDescent="0.25">
      <c r="B1061" s="70" t="str">
        <f t="shared" si="128"/>
        <v/>
      </c>
      <c r="J1061" s="56" t="str">
        <f>IF(G1061&lt;&gt;"",VLOOKUP(G1061,'nhân viên sale'!$A$2:$B$1624,2,0),"")</f>
        <v/>
      </c>
      <c r="L1061" s="27" t="str">
        <f t="shared" si="126"/>
        <v/>
      </c>
      <c r="N1061" s="46" t="str">
        <f t="shared" si="129"/>
        <v/>
      </c>
      <c r="Q1061" s="28" t="str">
        <f t="shared" si="127"/>
        <v/>
      </c>
      <c r="T1061" s="30">
        <f t="shared" si="132"/>
        <v>0</v>
      </c>
      <c r="U1061" s="30">
        <f t="shared" si="133"/>
        <v>0</v>
      </c>
      <c r="X1061" s="67" t="str">
        <f t="shared" si="130"/>
        <v/>
      </c>
      <c r="Y1061" s="31"/>
      <c r="Z1061" s="30" t="str">
        <f t="shared" si="131"/>
        <v/>
      </c>
    </row>
    <row r="1062" spans="2:26" ht="25.5" customHeight="1" x14ac:dyDescent="0.25">
      <c r="B1062" s="70" t="str">
        <f t="shared" si="128"/>
        <v/>
      </c>
      <c r="J1062" s="56" t="str">
        <f>IF(G1062&lt;&gt;"",VLOOKUP(G1062,'nhân viên sale'!$A$2:$B$1624,2,0),"")</f>
        <v/>
      </c>
      <c r="L1062" s="27" t="str">
        <f t="shared" si="126"/>
        <v/>
      </c>
      <c r="N1062" s="46" t="str">
        <f t="shared" si="129"/>
        <v/>
      </c>
      <c r="Q1062" s="28" t="str">
        <f t="shared" si="127"/>
        <v/>
      </c>
      <c r="T1062" s="30">
        <f t="shared" si="132"/>
        <v>0</v>
      </c>
      <c r="U1062" s="30">
        <f t="shared" si="133"/>
        <v>0</v>
      </c>
      <c r="X1062" s="67" t="str">
        <f t="shared" si="130"/>
        <v/>
      </c>
      <c r="Y1062" s="31"/>
      <c r="Z1062" s="30" t="str">
        <f t="shared" si="131"/>
        <v/>
      </c>
    </row>
    <row r="1063" spans="2:26" ht="25.5" customHeight="1" x14ac:dyDescent="0.25">
      <c r="B1063" s="70" t="str">
        <f t="shared" si="128"/>
        <v/>
      </c>
      <c r="J1063" s="56" t="str">
        <f>IF(G1063&lt;&gt;"",VLOOKUP(G1063,'nhân viên sale'!$A$2:$B$1624,2,0),"")</f>
        <v/>
      </c>
      <c r="L1063" s="27" t="str">
        <f t="shared" si="126"/>
        <v/>
      </c>
      <c r="N1063" s="46" t="str">
        <f t="shared" si="129"/>
        <v/>
      </c>
      <c r="Q1063" s="28" t="str">
        <f t="shared" si="127"/>
        <v/>
      </c>
      <c r="T1063" s="30">
        <f t="shared" si="132"/>
        <v>0</v>
      </c>
      <c r="U1063" s="30">
        <f t="shared" si="133"/>
        <v>0</v>
      </c>
      <c r="X1063" s="67" t="str">
        <f t="shared" si="130"/>
        <v/>
      </c>
      <c r="Y1063" s="31"/>
      <c r="Z1063" s="30" t="str">
        <f t="shared" si="131"/>
        <v/>
      </c>
    </row>
    <row r="1064" spans="2:26" ht="25.5" customHeight="1" x14ac:dyDescent="0.25">
      <c r="B1064" s="70" t="str">
        <f t="shared" si="128"/>
        <v/>
      </c>
      <c r="J1064" s="56" t="str">
        <f>IF(G1064&lt;&gt;"",VLOOKUP(G1064,'nhân viên sale'!$A$2:$B$1624,2,0),"")</f>
        <v/>
      </c>
      <c r="L1064" s="27" t="str">
        <f t="shared" si="126"/>
        <v/>
      </c>
      <c r="N1064" s="46" t="str">
        <f t="shared" si="129"/>
        <v/>
      </c>
      <c r="Q1064" s="28" t="str">
        <f t="shared" si="127"/>
        <v/>
      </c>
      <c r="T1064" s="30">
        <f t="shared" si="132"/>
        <v>0</v>
      </c>
      <c r="U1064" s="30">
        <f t="shared" si="133"/>
        <v>0</v>
      </c>
      <c r="X1064" s="67" t="str">
        <f t="shared" si="130"/>
        <v/>
      </c>
      <c r="Y1064" s="31"/>
      <c r="Z1064" s="30" t="str">
        <f t="shared" si="131"/>
        <v/>
      </c>
    </row>
    <row r="1065" spans="2:26" ht="25.5" customHeight="1" x14ac:dyDescent="0.25">
      <c r="B1065" s="70" t="str">
        <f t="shared" si="128"/>
        <v/>
      </c>
      <c r="J1065" s="56" t="str">
        <f>IF(G1065&lt;&gt;"",VLOOKUP(G1065,'nhân viên sale'!$A$2:$B$1624,2,0),"")</f>
        <v/>
      </c>
      <c r="L1065" s="27" t="str">
        <f t="shared" si="126"/>
        <v/>
      </c>
      <c r="N1065" s="46" t="str">
        <f t="shared" si="129"/>
        <v/>
      </c>
      <c r="Q1065" s="28" t="str">
        <f t="shared" si="127"/>
        <v/>
      </c>
      <c r="T1065" s="30">
        <f t="shared" si="132"/>
        <v>0</v>
      </c>
      <c r="U1065" s="30">
        <f t="shared" si="133"/>
        <v>0</v>
      </c>
      <c r="X1065" s="67" t="str">
        <f t="shared" si="130"/>
        <v/>
      </c>
      <c r="Y1065" s="31"/>
      <c r="Z1065" s="30" t="str">
        <f t="shared" si="131"/>
        <v/>
      </c>
    </row>
    <row r="1066" spans="2:26" ht="25.5" customHeight="1" x14ac:dyDescent="0.25">
      <c r="B1066" s="70" t="str">
        <f t="shared" si="128"/>
        <v/>
      </c>
      <c r="J1066" s="56" t="str">
        <f>IF(G1066&lt;&gt;"",VLOOKUP(G1066,'nhân viên sale'!$A$2:$B$1624,2,0),"")</f>
        <v/>
      </c>
      <c r="L1066" s="27" t="str">
        <f t="shared" si="126"/>
        <v/>
      </c>
      <c r="N1066" s="46" t="str">
        <f t="shared" si="129"/>
        <v/>
      </c>
      <c r="Q1066" s="28" t="str">
        <f t="shared" si="127"/>
        <v/>
      </c>
      <c r="T1066" s="30">
        <f t="shared" si="132"/>
        <v>0</v>
      </c>
      <c r="U1066" s="30">
        <f t="shared" si="133"/>
        <v>0</v>
      </c>
      <c r="X1066" s="67" t="str">
        <f t="shared" si="130"/>
        <v/>
      </c>
      <c r="Y1066" s="31"/>
      <c r="Z1066" s="30" t="str">
        <f t="shared" si="131"/>
        <v/>
      </c>
    </row>
    <row r="1067" spans="2:26" ht="25.5" customHeight="1" x14ac:dyDescent="0.25">
      <c r="B1067" s="70" t="str">
        <f t="shared" si="128"/>
        <v/>
      </c>
      <c r="J1067" s="56" t="str">
        <f>IF(G1067&lt;&gt;"",VLOOKUP(G1067,'nhân viên sale'!$A$2:$B$1624,2,0),"")</f>
        <v/>
      </c>
      <c r="L1067" s="27" t="str">
        <f t="shared" si="126"/>
        <v/>
      </c>
      <c r="N1067" s="46" t="str">
        <f t="shared" si="129"/>
        <v/>
      </c>
      <c r="Q1067" s="28" t="str">
        <f t="shared" si="127"/>
        <v/>
      </c>
      <c r="T1067" s="30">
        <f t="shared" si="132"/>
        <v>0</v>
      </c>
      <c r="U1067" s="30">
        <f t="shared" si="133"/>
        <v>0</v>
      </c>
      <c r="X1067" s="67" t="str">
        <f t="shared" si="130"/>
        <v/>
      </c>
      <c r="Y1067" s="31"/>
      <c r="Z1067" s="30" t="str">
        <f t="shared" si="131"/>
        <v/>
      </c>
    </row>
    <row r="1068" spans="2:26" ht="25.5" customHeight="1" x14ac:dyDescent="0.25">
      <c r="B1068" s="70" t="str">
        <f t="shared" si="128"/>
        <v/>
      </c>
      <c r="J1068" s="56" t="str">
        <f>IF(G1068&lt;&gt;"",VLOOKUP(G1068,'nhân viên sale'!$A$2:$B$1624,2,0),"")</f>
        <v/>
      </c>
      <c r="L1068" s="27" t="str">
        <f t="shared" si="126"/>
        <v/>
      </c>
      <c r="N1068" s="46" t="str">
        <f t="shared" si="129"/>
        <v/>
      </c>
      <c r="Q1068" s="28" t="str">
        <f t="shared" si="127"/>
        <v/>
      </c>
      <c r="T1068" s="30">
        <f t="shared" si="132"/>
        <v>0</v>
      </c>
      <c r="U1068" s="30">
        <f t="shared" si="133"/>
        <v>0</v>
      </c>
      <c r="X1068" s="67" t="str">
        <f t="shared" si="130"/>
        <v/>
      </c>
      <c r="Y1068" s="31"/>
      <c r="Z1068" s="30" t="str">
        <f t="shared" si="131"/>
        <v/>
      </c>
    </row>
    <row r="1069" spans="2:26" ht="25.5" customHeight="1" x14ac:dyDescent="0.25">
      <c r="B1069" s="70" t="str">
        <f t="shared" si="128"/>
        <v/>
      </c>
      <c r="J1069" s="56" t="str">
        <f>IF(G1069&lt;&gt;"",VLOOKUP(G1069,'nhân viên sale'!$A$2:$B$1624,2,0),"")</f>
        <v/>
      </c>
      <c r="L1069" s="27" t="str">
        <f t="shared" si="126"/>
        <v/>
      </c>
      <c r="N1069" s="46" t="str">
        <f t="shared" si="129"/>
        <v/>
      </c>
      <c r="Q1069" s="28" t="str">
        <f t="shared" si="127"/>
        <v/>
      </c>
      <c r="T1069" s="30">
        <f t="shared" si="132"/>
        <v>0</v>
      </c>
      <c r="U1069" s="30">
        <f t="shared" si="133"/>
        <v>0</v>
      </c>
      <c r="X1069" s="67" t="str">
        <f t="shared" si="130"/>
        <v/>
      </c>
      <c r="Y1069" s="31"/>
      <c r="Z1069" s="30" t="str">
        <f t="shared" si="131"/>
        <v/>
      </c>
    </row>
    <row r="1070" spans="2:26" ht="25.5" customHeight="1" x14ac:dyDescent="0.25">
      <c r="B1070" s="70" t="str">
        <f t="shared" si="128"/>
        <v/>
      </c>
      <c r="J1070" s="56" t="str">
        <f>IF(G1070&lt;&gt;"",VLOOKUP(G1070,'nhân viên sale'!$A$2:$B$1624,2,0),"")</f>
        <v/>
      </c>
      <c r="L1070" s="27" t="str">
        <f t="shared" si="126"/>
        <v/>
      </c>
      <c r="N1070" s="46" t="str">
        <f t="shared" si="129"/>
        <v/>
      </c>
      <c r="Q1070" s="28" t="str">
        <f t="shared" si="127"/>
        <v/>
      </c>
      <c r="T1070" s="30">
        <f t="shared" si="132"/>
        <v>0</v>
      </c>
      <c r="U1070" s="30">
        <f t="shared" si="133"/>
        <v>0</v>
      </c>
      <c r="X1070" s="67" t="str">
        <f t="shared" si="130"/>
        <v/>
      </c>
      <c r="Y1070" s="31"/>
      <c r="Z1070" s="30" t="str">
        <f t="shared" si="131"/>
        <v/>
      </c>
    </row>
    <row r="1071" spans="2:26" ht="25.5" customHeight="1" x14ac:dyDescent="0.25">
      <c r="B1071" s="70" t="str">
        <f t="shared" si="128"/>
        <v/>
      </c>
      <c r="J1071" s="56" t="str">
        <f>IF(G1071&lt;&gt;"",VLOOKUP(G1071,'nhân viên sale'!$A$2:$B$1624,2,0),"")</f>
        <v/>
      </c>
      <c r="L1071" s="27" t="str">
        <f t="shared" si="126"/>
        <v/>
      </c>
      <c r="N1071" s="46" t="str">
        <f t="shared" si="129"/>
        <v/>
      </c>
      <c r="Q1071" s="28" t="str">
        <f t="shared" si="127"/>
        <v/>
      </c>
      <c r="T1071" s="30">
        <f t="shared" si="132"/>
        <v>0</v>
      </c>
      <c r="U1071" s="30">
        <f t="shared" si="133"/>
        <v>0</v>
      </c>
      <c r="X1071" s="67" t="str">
        <f t="shared" si="130"/>
        <v/>
      </c>
      <c r="Y1071" s="31"/>
      <c r="Z1071" s="30" t="str">
        <f t="shared" si="131"/>
        <v/>
      </c>
    </row>
    <row r="1072" spans="2:26" ht="25.5" customHeight="1" x14ac:dyDescent="0.25">
      <c r="B1072" s="70" t="str">
        <f t="shared" si="128"/>
        <v/>
      </c>
      <c r="J1072" s="56" t="str">
        <f>IF(G1072&lt;&gt;"",VLOOKUP(G1072,'nhân viên sale'!$A$2:$B$1624,2,0),"")</f>
        <v/>
      </c>
      <c r="L1072" s="27" t="str">
        <f t="shared" si="126"/>
        <v/>
      </c>
      <c r="N1072" s="46" t="str">
        <f t="shared" si="129"/>
        <v/>
      </c>
      <c r="Q1072" s="28" t="str">
        <f t="shared" si="127"/>
        <v/>
      </c>
      <c r="T1072" s="30">
        <f t="shared" si="132"/>
        <v>0</v>
      </c>
      <c r="U1072" s="30">
        <f t="shared" si="133"/>
        <v>0</v>
      </c>
      <c r="X1072" s="67" t="str">
        <f t="shared" si="130"/>
        <v/>
      </c>
      <c r="Y1072" s="31"/>
      <c r="Z1072" s="30" t="str">
        <f t="shared" si="131"/>
        <v/>
      </c>
    </row>
    <row r="1073" spans="2:26" ht="25.5" customHeight="1" x14ac:dyDescent="0.25">
      <c r="B1073" s="70" t="str">
        <f t="shared" si="128"/>
        <v/>
      </c>
      <c r="J1073" s="56" t="str">
        <f>IF(G1073&lt;&gt;"",VLOOKUP(G1073,'nhân viên sale'!$A$2:$B$1624,2,0),"")</f>
        <v/>
      </c>
      <c r="L1073" s="27" t="str">
        <f t="shared" si="126"/>
        <v/>
      </c>
      <c r="N1073" s="46" t="str">
        <f t="shared" si="129"/>
        <v/>
      </c>
      <c r="Q1073" s="28" t="str">
        <f t="shared" si="127"/>
        <v/>
      </c>
      <c r="T1073" s="30">
        <f t="shared" si="132"/>
        <v>0</v>
      </c>
      <c r="U1073" s="30">
        <f t="shared" si="133"/>
        <v>0</v>
      </c>
      <c r="X1073" s="67" t="str">
        <f t="shared" si="130"/>
        <v/>
      </c>
      <c r="Y1073" s="31"/>
      <c r="Z1073" s="30" t="str">
        <f t="shared" si="131"/>
        <v/>
      </c>
    </row>
    <row r="1074" spans="2:26" ht="25.5" customHeight="1" x14ac:dyDescent="0.25">
      <c r="B1074" s="70" t="str">
        <f t="shared" si="128"/>
        <v/>
      </c>
      <c r="J1074" s="56" t="str">
        <f>IF(G1074&lt;&gt;"",VLOOKUP(G1074,'nhân viên sale'!$A$2:$B$1624,2,0),"")</f>
        <v/>
      </c>
      <c r="L1074" s="27" t="str">
        <f t="shared" si="126"/>
        <v/>
      </c>
      <c r="N1074" s="46" t="str">
        <f t="shared" si="129"/>
        <v/>
      </c>
      <c r="Q1074" s="28" t="str">
        <f t="shared" si="127"/>
        <v/>
      </c>
      <c r="T1074" s="30">
        <f t="shared" si="132"/>
        <v>0</v>
      </c>
      <c r="U1074" s="30">
        <f t="shared" si="133"/>
        <v>0</v>
      </c>
      <c r="X1074" s="67" t="str">
        <f t="shared" si="130"/>
        <v/>
      </c>
      <c r="Y1074" s="31"/>
      <c r="Z1074" s="30" t="str">
        <f t="shared" si="131"/>
        <v/>
      </c>
    </row>
    <row r="1075" spans="2:26" ht="25.5" customHeight="1" x14ac:dyDescent="0.25">
      <c r="B1075" s="70" t="str">
        <f t="shared" si="128"/>
        <v/>
      </c>
      <c r="J1075" s="56" t="str">
        <f>IF(G1075&lt;&gt;"",VLOOKUP(G1075,'nhân viên sale'!$A$2:$B$1624,2,0),"")</f>
        <v/>
      </c>
      <c r="L1075" s="27" t="str">
        <f t="shared" si="126"/>
        <v/>
      </c>
      <c r="N1075" s="46" t="str">
        <f t="shared" si="129"/>
        <v/>
      </c>
      <c r="Q1075" s="28" t="str">
        <f t="shared" si="127"/>
        <v/>
      </c>
      <c r="T1075" s="30">
        <f t="shared" si="132"/>
        <v>0</v>
      </c>
      <c r="U1075" s="30">
        <f t="shared" si="133"/>
        <v>0</v>
      </c>
      <c r="X1075" s="67" t="str">
        <f t="shared" si="130"/>
        <v/>
      </c>
      <c r="Y1075" s="31"/>
      <c r="Z1075" s="30" t="str">
        <f t="shared" si="131"/>
        <v/>
      </c>
    </row>
    <row r="1076" spans="2:26" ht="25.5" customHeight="1" x14ac:dyDescent="0.25">
      <c r="B1076" s="70" t="str">
        <f t="shared" si="128"/>
        <v/>
      </c>
      <c r="J1076" s="56" t="str">
        <f>IF(G1076&lt;&gt;"",VLOOKUP(G1076,'nhân viên sale'!$A$2:$B$1624,2,0),"")</f>
        <v/>
      </c>
      <c r="L1076" s="27" t="str">
        <f t="shared" si="126"/>
        <v/>
      </c>
      <c r="N1076" s="46" t="str">
        <f t="shared" si="129"/>
        <v/>
      </c>
      <c r="Q1076" s="28" t="str">
        <f t="shared" si="127"/>
        <v/>
      </c>
      <c r="T1076" s="30">
        <f t="shared" si="132"/>
        <v>0</v>
      </c>
      <c r="U1076" s="30">
        <f t="shared" si="133"/>
        <v>0</v>
      </c>
      <c r="X1076" s="67" t="str">
        <f t="shared" si="130"/>
        <v/>
      </c>
      <c r="Y1076" s="31"/>
      <c r="Z1076" s="30" t="str">
        <f t="shared" si="131"/>
        <v/>
      </c>
    </row>
    <row r="1077" spans="2:26" ht="25.5" customHeight="1" x14ac:dyDescent="0.25">
      <c r="B1077" s="70" t="str">
        <f t="shared" si="128"/>
        <v/>
      </c>
      <c r="J1077" s="56" t="str">
        <f>IF(G1077&lt;&gt;"",VLOOKUP(G1077,'nhân viên sale'!$A$2:$B$1624,2,0),"")</f>
        <v/>
      </c>
      <c r="L1077" s="27" t="str">
        <f t="shared" si="126"/>
        <v/>
      </c>
      <c r="N1077" s="46" t="str">
        <f t="shared" si="129"/>
        <v/>
      </c>
      <c r="Q1077" s="28" t="str">
        <f t="shared" si="127"/>
        <v/>
      </c>
      <c r="T1077" s="30">
        <f t="shared" si="132"/>
        <v>0</v>
      </c>
      <c r="U1077" s="30">
        <f t="shared" si="133"/>
        <v>0</v>
      </c>
      <c r="X1077" s="67" t="str">
        <f t="shared" si="130"/>
        <v/>
      </c>
      <c r="Y1077" s="31"/>
      <c r="Z1077" s="30" t="str">
        <f t="shared" si="131"/>
        <v/>
      </c>
    </row>
    <row r="1078" spans="2:26" ht="25.5" customHeight="1" x14ac:dyDescent="0.25">
      <c r="B1078" s="70" t="str">
        <f t="shared" si="128"/>
        <v/>
      </c>
      <c r="J1078" s="56" t="str">
        <f>IF(G1078&lt;&gt;"",VLOOKUP(G1078,'nhân viên sale'!$A$2:$B$1624,2,0),"")</f>
        <v/>
      </c>
      <c r="L1078" s="27" t="str">
        <f t="shared" si="126"/>
        <v/>
      </c>
      <c r="N1078" s="46" t="str">
        <f t="shared" si="129"/>
        <v/>
      </c>
      <c r="Q1078" s="28" t="str">
        <f t="shared" si="127"/>
        <v/>
      </c>
      <c r="T1078" s="30">
        <f t="shared" si="132"/>
        <v>0</v>
      </c>
      <c r="U1078" s="30">
        <f t="shared" si="133"/>
        <v>0</v>
      </c>
      <c r="X1078" s="67" t="str">
        <f t="shared" si="130"/>
        <v/>
      </c>
      <c r="Y1078" s="31"/>
      <c r="Z1078" s="30" t="str">
        <f t="shared" si="131"/>
        <v/>
      </c>
    </row>
    <row r="1079" spans="2:26" ht="25.5" customHeight="1" x14ac:dyDescent="0.25">
      <c r="B1079" s="70" t="str">
        <f t="shared" si="128"/>
        <v/>
      </c>
      <c r="J1079" s="56" t="str">
        <f>IF(G1079&lt;&gt;"",VLOOKUP(G1079,'nhân viên sale'!$A$2:$B$1624,2,0),"")</f>
        <v/>
      </c>
      <c r="L1079" s="27" t="str">
        <f t="shared" si="126"/>
        <v/>
      </c>
      <c r="N1079" s="46" t="str">
        <f t="shared" si="129"/>
        <v/>
      </c>
      <c r="Q1079" s="28" t="str">
        <f t="shared" si="127"/>
        <v/>
      </c>
      <c r="T1079" s="30">
        <f t="shared" si="132"/>
        <v>0</v>
      </c>
      <c r="U1079" s="30">
        <f t="shared" si="133"/>
        <v>0</v>
      </c>
      <c r="X1079" s="67" t="str">
        <f t="shared" si="130"/>
        <v/>
      </c>
      <c r="Y1079" s="31"/>
      <c r="Z1079" s="30" t="str">
        <f t="shared" si="131"/>
        <v/>
      </c>
    </row>
    <row r="1080" spans="2:26" ht="25.5" customHeight="1" x14ac:dyDescent="0.25">
      <c r="B1080" s="70" t="str">
        <f t="shared" si="128"/>
        <v/>
      </c>
      <c r="J1080" s="56" t="str">
        <f>IF(G1080&lt;&gt;"",VLOOKUP(G1080,'nhân viên sale'!$A$2:$B$1624,2,0),"")</f>
        <v/>
      </c>
      <c r="L1080" s="27" t="str">
        <f t="shared" si="126"/>
        <v/>
      </c>
      <c r="N1080" s="46" t="str">
        <f t="shared" si="129"/>
        <v/>
      </c>
      <c r="Q1080" s="28" t="str">
        <f t="shared" si="127"/>
        <v/>
      </c>
      <c r="T1080" s="30">
        <f t="shared" si="132"/>
        <v>0</v>
      </c>
      <c r="U1080" s="30">
        <f t="shared" si="133"/>
        <v>0</v>
      </c>
      <c r="X1080" s="67" t="str">
        <f t="shared" si="130"/>
        <v/>
      </c>
      <c r="Y1080" s="31"/>
      <c r="Z1080" s="30" t="str">
        <f t="shared" si="131"/>
        <v/>
      </c>
    </row>
    <row r="1081" spans="2:26" ht="25.5" customHeight="1" x14ac:dyDescent="0.25">
      <c r="B1081" s="70" t="str">
        <f t="shared" si="128"/>
        <v/>
      </c>
      <c r="J1081" s="56" t="str">
        <f>IF(G1081&lt;&gt;"",VLOOKUP(G1081,'nhân viên sale'!$A$2:$B$1624,2,0),"")</f>
        <v/>
      </c>
      <c r="L1081" s="27" t="str">
        <f t="shared" si="126"/>
        <v/>
      </c>
      <c r="N1081" s="46" t="str">
        <f t="shared" si="129"/>
        <v/>
      </c>
      <c r="Q1081" s="28" t="str">
        <f t="shared" si="127"/>
        <v/>
      </c>
      <c r="T1081" s="30">
        <f t="shared" si="132"/>
        <v>0</v>
      </c>
      <c r="U1081" s="30">
        <f t="shared" si="133"/>
        <v>0</v>
      </c>
      <c r="X1081" s="67" t="str">
        <f t="shared" si="130"/>
        <v/>
      </c>
      <c r="Y1081" s="31"/>
      <c r="Z1081" s="30" t="str">
        <f t="shared" si="131"/>
        <v/>
      </c>
    </row>
    <row r="1082" spans="2:26" ht="25.5" customHeight="1" x14ac:dyDescent="0.25">
      <c r="B1082" s="70" t="str">
        <f t="shared" si="128"/>
        <v/>
      </c>
      <c r="J1082" s="56" t="str">
        <f>IF(G1082&lt;&gt;"",VLOOKUP(G1082,'nhân viên sale'!$A$2:$B$1624,2,0),"")</f>
        <v/>
      </c>
      <c r="L1082" s="27" t="str">
        <f t="shared" si="126"/>
        <v/>
      </c>
      <c r="N1082" s="46" t="str">
        <f t="shared" si="129"/>
        <v/>
      </c>
      <c r="Q1082" s="28" t="str">
        <f t="shared" si="127"/>
        <v/>
      </c>
      <c r="T1082" s="30">
        <f t="shared" si="132"/>
        <v>0</v>
      </c>
      <c r="U1082" s="30">
        <f t="shared" si="133"/>
        <v>0</v>
      </c>
      <c r="X1082" s="67" t="str">
        <f t="shared" si="130"/>
        <v/>
      </c>
      <c r="Y1082" s="31"/>
      <c r="Z1082" s="30" t="str">
        <f t="shared" si="131"/>
        <v/>
      </c>
    </row>
    <row r="1083" spans="2:26" ht="25.5" customHeight="1" x14ac:dyDescent="0.25">
      <c r="B1083" s="70" t="str">
        <f t="shared" si="128"/>
        <v/>
      </c>
      <c r="J1083" s="56" t="str">
        <f>IF(G1083&lt;&gt;"",VLOOKUP(G1083,'nhân viên sale'!$A$2:$B$1624,2,0),"")</f>
        <v/>
      </c>
      <c r="L1083" s="27" t="str">
        <f t="shared" si="126"/>
        <v/>
      </c>
      <c r="N1083" s="46" t="str">
        <f t="shared" si="129"/>
        <v/>
      </c>
      <c r="Q1083" s="28" t="str">
        <f t="shared" si="127"/>
        <v/>
      </c>
      <c r="T1083" s="30">
        <f t="shared" si="132"/>
        <v>0</v>
      </c>
      <c r="U1083" s="30">
        <f t="shared" si="133"/>
        <v>0</v>
      </c>
      <c r="X1083" s="67" t="str">
        <f t="shared" si="130"/>
        <v/>
      </c>
      <c r="Y1083" s="31"/>
      <c r="Z1083" s="30" t="str">
        <f t="shared" si="131"/>
        <v/>
      </c>
    </row>
    <row r="1084" spans="2:26" ht="25.5" customHeight="1" x14ac:dyDescent="0.25">
      <c r="B1084" s="70" t="str">
        <f t="shared" si="128"/>
        <v/>
      </c>
      <c r="J1084" s="56" t="str">
        <f>IF(G1084&lt;&gt;"",VLOOKUP(G1084,'nhân viên sale'!$A$2:$B$1624,2,0),"")</f>
        <v/>
      </c>
      <c r="L1084" s="27" t="str">
        <f t="shared" si="126"/>
        <v/>
      </c>
      <c r="N1084" s="46" t="str">
        <f t="shared" si="129"/>
        <v/>
      </c>
      <c r="Q1084" s="28" t="str">
        <f t="shared" si="127"/>
        <v/>
      </c>
      <c r="T1084" s="30">
        <f t="shared" si="132"/>
        <v>0</v>
      </c>
      <c r="U1084" s="30">
        <f t="shared" si="133"/>
        <v>0</v>
      </c>
      <c r="X1084" s="67" t="str">
        <f t="shared" si="130"/>
        <v/>
      </c>
      <c r="Y1084" s="31"/>
      <c r="Z1084" s="30" t="str">
        <f t="shared" si="131"/>
        <v/>
      </c>
    </row>
    <row r="1085" spans="2:26" ht="25.5" customHeight="1" x14ac:dyDescent="0.25">
      <c r="B1085" s="70" t="str">
        <f t="shared" si="128"/>
        <v/>
      </c>
      <c r="J1085" s="56" t="str">
        <f>IF(G1085&lt;&gt;"",VLOOKUP(G1085,'nhân viên sale'!$A$2:$B$1624,2,0),"")</f>
        <v/>
      </c>
      <c r="L1085" s="27" t="str">
        <f t="shared" si="126"/>
        <v/>
      </c>
      <c r="N1085" s="46" t="str">
        <f t="shared" si="129"/>
        <v/>
      </c>
      <c r="Q1085" s="28" t="str">
        <f t="shared" si="127"/>
        <v/>
      </c>
      <c r="T1085" s="30">
        <f t="shared" si="132"/>
        <v>0</v>
      </c>
      <c r="U1085" s="30">
        <f t="shared" si="133"/>
        <v>0</v>
      </c>
      <c r="X1085" s="67" t="str">
        <f t="shared" si="130"/>
        <v/>
      </c>
      <c r="Y1085" s="31"/>
      <c r="Z1085" s="30" t="str">
        <f t="shared" si="131"/>
        <v/>
      </c>
    </row>
    <row r="1086" spans="2:26" ht="25.5" customHeight="1" x14ac:dyDescent="0.25">
      <c r="B1086" s="70" t="str">
        <f t="shared" si="128"/>
        <v/>
      </c>
      <c r="J1086" s="56" t="str">
        <f>IF(G1086&lt;&gt;"",VLOOKUP(G1086,'nhân viên sale'!$A$2:$B$1624,2,0),"")</f>
        <v/>
      </c>
      <c r="L1086" s="27" t="str">
        <f t="shared" si="126"/>
        <v/>
      </c>
      <c r="N1086" s="46" t="str">
        <f t="shared" si="129"/>
        <v/>
      </c>
      <c r="Q1086" s="28" t="str">
        <f t="shared" si="127"/>
        <v/>
      </c>
      <c r="T1086" s="30">
        <f t="shared" si="132"/>
        <v>0</v>
      </c>
      <c r="U1086" s="30">
        <f t="shared" si="133"/>
        <v>0</v>
      </c>
      <c r="X1086" s="67" t="str">
        <f t="shared" si="130"/>
        <v/>
      </c>
      <c r="Y1086" s="31"/>
      <c r="Z1086" s="30" t="str">
        <f t="shared" si="131"/>
        <v/>
      </c>
    </row>
    <row r="1087" spans="2:26" ht="25.5" customHeight="1" x14ac:dyDescent="0.25">
      <c r="B1087" s="70" t="str">
        <f t="shared" si="128"/>
        <v/>
      </c>
      <c r="J1087" s="56" t="str">
        <f>IF(G1087&lt;&gt;"",VLOOKUP(G1087,'nhân viên sale'!$A$2:$B$1624,2,0),"")</f>
        <v/>
      </c>
      <c r="L1087" s="27" t="str">
        <f t="shared" si="126"/>
        <v/>
      </c>
      <c r="N1087" s="46" t="str">
        <f t="shared" si="129"/>
        <v/>
      </c>
      <c r="Q1087" s="28" t="str">
        <f t="shared" si="127"/>
        <v/>
      </c>
      <c r="T1087" s="30">
        <f t="shared" si="132"/>
        <v>0</v>
      </c>
      <c r="U1087" s="30">
        <f t="shared" si="133"/>
        <v>0</v>
      </c>
      <c r="X1087" s="67" t="str">
        <f t="shared" si="130"/>
        <v/>
      </c>
      <c r="Y1087" s="31"/>
      <c r="Z1087" s="30" t="str">
        <f t="shared" si="131"/>
        <v/>
      </c>
    </row>
    <row r="1088" spans="2:26" ht="25.5" customHeight="1" x14ac:dyDescent="0.25">
      <c r="B1088" s="70" t="str">
        <f t="shared" si="128"/>
        <v/>
      </c>
      <c r="J1088" s="56" t="str">
        <f>IF(G1088&lt;&gt;"",VLOOKUP(G1088,'nhân viên sale'!$A$2:$B$1624,2,0),"")</f>
        <v/>
      </c>
      <c r="L1088" s="27" t="str">
        <f t="shared" si="126"/>
        <v/>
      </c>
      <c r="N1088" s="46" t="str">
        <f t="shared" si="129"/>
        <v/>
      </c>
      <c r="Q1088" s="28" t="str">
        <f t="shared" si="127"/>
        <v/>
      </c>
      <c r="T1088" s="30">
        <f t="shared" si="132"/>
        <v>0</v>
      </c>
      <c r="U1088" s="30">
        <f t="shared" si="133"/>
        <v>0</v>
      </c>
      <c r="X1088" s="67" t="str">
        <f t="shared" si="130"/>
        <v/>
      </c>
      <c r="Y1088" s="31"/>
      <c r="Z1088" s="30" t="str">
        <f t="shared" si="131"/>
        <v/>
      </c>
    </row>
    <row r="1089" spans="2:26" ht="25.5" customHeight="1" x14ac:dyDescent="0.25">
      <c r="B1089" s="70" t="str">
        <f t="shared" si="128"/>
        <v/>
      </c>
      <c r="J1089" s="56" t="str">
        <f>IF(G1089&lt;&gt;"",VLOOKUP(G1089,'nhân viên sale'!$A$2:$B$1624,2,0),"")</f>
        <v/>
      </c>
      <c r="L1089" s="27" t="str">
        <f t="shared" si="126"/>
        <v/>
      </c>
      <c r="N1089" s="46" t="str">
        <f t="shared" si="129"/>
        <v/>
      </c>
      <c r="Q1089" s="28" t="str">
        <f t="shared" si="127"/>
        <v/>
      </c>
      <c r="T1089" s="30">
        <f t="shared" si="132"/>
        <v>0</v>
      </c>
      <c r="U1089" s="30">
        <f t="shared" si="133"/>
        <v>0</v>
      </c>
      <c r="X1089" s="67" t="str">
        <f t="shared" si="130"/>
        <v/>
      </c>
      <c r="Y1089" s="31"/>
      <c r="Z1089" s="30" t="str">
        <f t="shared" si="131"/>
        <v/>
      </c>
    </row>
    <row r="1090" spans="2:26" ht="25.5" customHeight="1" x14ac:dyDescent="0.25">
      <c r="B1090" s="70" t="str">
        <f t="shared" si="128"/>
        <v/>
      </c>
      <c r="J1090" s="56" t="str">
        <f>IF(G1090&lt;&gt;"",VLOOKUP(G1090,'nhân viên sale'!$A$2:$B$1624,2,0),"")</f>
        <v/>
      </c>
      <c r="L1090" s="27" t="str">
        <f t="shared" ref="L1090:L1153" si="134">IF(K1090&lt;&gt;"",VLOOKUP(K1090,tenhang,2,0),"")</f>
        <v/>
      </c>
      <c r="N1090" s="46" t="str">
        <f t="shared" si="129"/>
        <v/>
      </c>
      <c r="Q1090" s="28" t="str">
        <f t="shared" ref="Q1090:Q1153" si="135">IF(K1090&lt;&gt;"",VLOOKUP(K1090,tenhang,3,0),"")</f>
        <v/>
      </c>
      <c r="T1090" s="30">
        <f t="shared" si="132"/>
        <v>0</v>
      </c>
      <c r="U1090" s="30">
        <f t="shared" si="133"/>
        <v>0</v>
      </c>
      <c r="X1090" s="67" t="str">
        <f t="shared" si="130"/>
        <v/>
      </c>
      <c r="Y1090" s="31"/>
      <c r="Z1090" s="30" t="str">
        <f t="shared" si="131"/>
        <v/>
      </c>
    </row>
    <row r="1091" spans="2:26" ht="25.5" customHeight="1" x14ac:dyDescent="0.25">
      <c r="B1091" s="70" t="str">
        <f t="shared" ref="B1091:B1154" si="136">IF(I1091&lt;&gt;"",IF(LEN(I1091)&gt;9,LEFT(I1091,10),"sai PO"),"")</f>
        <v/>
      </c>
      <c r="J1091" s="56" t="str">
        <f>IF(G1091&lt;&gt;"",VLOOKUP(G1091,'nhân viên sale'!$A$2:$B$1624,2,0),"")</f>
        <v/>
      </c>
      <c r="L1091" s="27" t="str">
        <f t="shared" si="134"/>
        <v/>
      </c>
      <c r="N1091" s="46" t="str">
        <f t="shared" ref="N1091:N1154" si="137">IF(K1091&lt;&gt;"","K-C6","")</f>
        <v/>
      </c>
      <c r="Q1091" s="28" t="str">
        <f t="shared" si="135"/>
        <v/>
      </c>
      <c r="T1091" s="30">
        <f t="shared" si="132"/>
        <v>0</v>
      </c>
      <c r="U1091" s="30">
        <f t="shared" si="133"/>
        <v>0</v>
      </c>
      <c r="X1091" s="67" t="str">
        <f t="shared" ref="X1091:X1154" si="138">IF(K1091&lt;&gt;"",8,"")</f>
        <v/>
      </c>
      <c r="Y1091" s="31"/>
      <c r="Z1091" s="30" t="str">
        <f t="shared" ref="Z1091:Z1154" si="139">IF(K1091&lt;&gt;"",ROUND(U1091*X1091*1%,0),"")</f>
        <v/>
      </c>
    </row>
    <row r="1092" spans="2:26" ht="25.5" customHeight="1" x14ac:dyDescent="0.25">
      <c r="B1092" s="70" t="str">
        <f t="shared" si="136"/>
        <v/>
      </c>
      <c r="J1092" s="56" t="str">
        <f>IF(G1092&lt;&gt;"",VLOOKUP(G1092,'nhân viên sale'!$A$2:$B$1624,2,0),"")</f>
        <v/>
      </c>
      <c r="L1092" s="27" t="str">
        <f t="shared" si="134"/>
        <v/>
      </c>
      <c r="N1092" s="46" t="str">
        <f t="shared" si="137"/>
        <v/>
      </c>
      <c r="Q1092" s="28" t="str">
        <f t="shared" si="135"/>
        <v/>
      </c>
      <c r="T1092" s="30">
        <f t="shared" ref="T1092:T1155" si="140">IF(K1092&lt;&gt;"",VLOOKUP(K1092,tenhang,4,0),0)</f>
        <v>0</v>
      </c>
      <c r="U1092" s="30">
        <f t="shared" ref="U1092:U1155" si="141">R1092*T1092</f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70" t="str">
        <f t="shared" si="136"/>
        <v/>
      </c>
      <c r="J1093" s="56" t="str">
        <f>IF(G1093&lt;&gt;"",VLOOKUP(G1093,'nhân viên sale'!$A$2:$B$1624,2,0),"")</f>
        <v/>
      </c>
      <c r="L1093" s="27" t="str">
        <f t="shared" si="134"/>
        <v/>
      </c>
      <c r="N1093" s="46" t="str">
        <f t="shared" si="137"/>
        <v/>
      </c>
      <c r="Q1093" s="28" t="str">
        <f t="shared" si="135"/>
        <v/>
      </c>
      <c r="T1093" s="30">
        <f t="shared" si="140"/>
        <v>0</v>
      </c>
      <c r="U1093" s="30">
        <f t="shared" si="141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70" t="str">
        <f t="shared" si="136"/>
        <v/>
      </c>
      <c r="J1094" s="56" t="str">
        <f>IF(G1094&lt;&gt;"",VLOOKUP(G1094,'nhân viên sale'!$A$2:$B$1624,2,0),"")</f>
        <v/>
      </c>
      <c r="L1094" s="27" t="str">
        <f t="shared" si="134"/>
        <v/>
      </c>
      <c r="N1094" s="46" t="str">
        <f t="shared" si="137"/>
        <v/>
      </c>
      <c r="Q1094" s="28" t="str">
        <f t="shared" si="135"/>
        <v/>
      </c>
      <c r="T1094" s="30">
        <f t="shared" si="140"/>
        <v>0</v>
      </c>
      <c r="U1094" s="30">
        <f t="shared" si="141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70" t="str">
        <f t="shared" si="136"/>
        <v/>
      </c>
      <c r="J1095" s="56" t="str">
        <f>IF(G1095&lt;&gt;"",VLOOKUP(G1095,'nhân viên sale'!$A$2:$B$1624,2,0),"")</f>
        <v/>
      </c>
      <c r="L1095" s="27" t="str">
        <f t="shared" si="134"/>
        <v/>
      </c>
      <c r="N1095" s="46" t="str">
        <f t="shared" si="137"/>
        <v/>
      </c>
      <c r="Q1095" s="28" t="str">
        <f t="shared" si="135"/>
        <v/>
      </c>
      <c r="T1095" s="30">
        <f t="shared" si="140"/>
        <v>0</v>
      </c>
      <c r="U1095" s="30">
        <f t="shared" si="141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70" t="str">
        <f t="shared" si="136"/>
        <v/>
      </c>
      <c r="J1096" s="56" t="str">
        <f>IF(G1096&lt;&gt;"",VLOOKUP(G1096,'nhân viên sale'!$A$2:$B$1624,2,0),"")</f>
        <v/>
      </c>
      <c r="L1096" s="27" t="str">
        <f t="shared" si="134"/>
        <v/>
      </c>
      <c r="N1096" s="46" t="str">
        <f t="shared" si="137"/>
        <v/>
      </c>
      <c r="Q1096" s="28" t="str">
        <f t="shared" si="135"/>
        <v/>
      </c>
      <c r="T1096" s="30">
        <f t="shared" si="140"/>
        <v>0</v>
      </c>
      <c r="U1096" s="30">
        <f t="shared" si="141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70" t="str">
        <f t="shared" si="136"/>
        <v/>
      </c>
      <c r="J1097" s="56" t="str">
        <f>IF(G1097&lt;&gt;"",VLOOKUP(G1097,'nhân viên sale'!$A$2:$B$1624,2,0),"")</f>
        <v/>
      </c>
      <c r="L1097" s="27" t="str">
        <f t="shared" si="134"/>
        <v/>
      </c>
      <c r="N1097" s="46" t="str">
        <f t="shared" si="137"/>
        <v/>
      </c>
      <c r="Q1097" s="28" t="str">
        <f t="shared" si="135"/>
        <v/>
      </c>
      <c r="T1097" s="30">
        <f t="shared" si="140"/>
        <v>0</v>
      </c>
      <c r="U1097" s="30">
        <f t="shared" si="141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70" t="str">
        <f t="shared" si="136"/>
        <v/>
      </c>
      <c r="J1098" s="56" t="str">
        <f>IF(G1098&lt;&gt;"",VLOOKUP(G1098,'nhân viên sale'!$A$2:$B$1624,2,0),"")</f>
        <v/>
      </c>
      <c r="L1098" s="27" t="str">
        <f t="shared" si="134"/>
        <v/>
      </c>
      <c r="N1098" s="46" t="str">
        <f t="shared" si="137"/>
        <v/>
      </c>
      <c r="Q1098" s="28" t="str">
        <f t="shared" si="135"/>
        <v/>
      </c>
      <c r="T1098" s="30">
        <f t="shared" si="140"/>
        <v>0</v>
      </c>
      <c r="U1098" s="30">
        <f t="shared" si="141"/>
        <v>0</v>
      </c>
      <c r="X1098" s="67" t="str">
        <f t="shared" si="138"/>
        <v/>
      </c>
      <c r="Y1098" s="31"/>
      <c r="Z1098" s="30" t="str">
        <f t="shared" si="139"/>
        <v/>
      </c>
    </row>
    <row r="1099" spans="2:26" ht="25.5" customHeight="1" x14ac:dyDescent="0.25">
      <c r="B1099" s="70" t="str">
        <f t="shared" si="136"/>
        <v/>
      </c>
      <c r="J1099" s="56" t="str">
        <f>IF(G1099&lt;&gt;"",VLOOKUP(G1099,'nhân viên sale'!$A$2:$B$1624,2,0),"")</f>
        <v/>
      </c>
      <c r="L1099" s="27" t="str">
        <f t="shared" si="134"/>
        <v/>
      </c>
      <c r="N1099" s="46" t="str">
        <f t="shared" si="137"/>
        <v/>
      </c>
      <c r="Q1099" s="28" t="str">
        <f t="shared" si="135"/>
        <v/>
      </c>
      <c r="T1099" s="30">
        <f t="shared" si="140"/>
        <v>0</v>
      </c>
      <c r="U1099" s="30">
        <f t="shared" si="141"/>
        <v>0</v>
      </c>
      <c r="X1099" s="67" t="str">
        <f t="shared" si="138"/>
        <v/>
      </c>
      <c r="Y1099" s="31"/>
      <c r="Z1099" s="30" t="str">
        <f t="shared" si="139"/>
        <v/>
      </c>
    </row>
    <row r="1100" spans="2:26" ht="25.5" customHeight="1" x14ac:dyDescent="0.25">
      <c r="B1100" s="70" t="str">
        <f t="shared" si="136"/>
        <v/>
      </c>
      <c r="J1100" s="56" t="str">
        <f>IF(G1100&lt;&gt;"",VLOOKUP(G1100,'nhân viên sale'!$A$2:$B$1624,2,0),"")</f>
        <v/>
      </c>
      <c r="L1100" s="27" t="str">
        <f t="shared" si="134"/>
        <v/>
      </c>
      <c r="N1100" s="46" t="str">
        <f t="shared" si="137"/>
        <v/>
      </c>
      <c r="Q1100" s="28" t="str">
        <f t="shared" si="135"/>
        <v/>
      </c>
      <c r="T1100" s="30">
        <f t="shared" si="140"/>
        <v>0</v>
      </c>
      <c r="U1100" s="30">
        <f t="shared" si="141"/>
        <v>0</v>
      </c>
      <c r="X1100" s="67" t="str">
        <f t="shared" si="138"/>
        <v/>
      </c>
      <c r="Y1100" s="31"/>
      <c r="Z1100" s="30" t="str">
        <f t="shared" si="139"/>
        <v/>
      </c>
    </row>
    <row r="1101" spans="2:26" ht="25.5" customHeight="1" x14ac:dyDescent="0.25">
      <c r="B1101" s="70" t="str">
        <f t="shared" si="136"/>
        <v/>
      </c>
      <c r="J1101" s="56" t="str">
        <f>IF(G1101&lt;&gt;"",VLOOKUP(G1101,'nhân viên sale'!$A$2:$B$1624,2,0),"")</f>
        <v/>
      </c>
      <c r="L1101" s="27" t="str">
        <f t="shared" si="134"/>
        <v/>
      </c>
      <c r="N1101" s="46" t="str">
        <f t="shared" si="137"/>
        <v/>
      </c>
      <c r="Q1101" s="28" t="str">
        <f t="shared" si="135"/>
        <v/>
      </c>
      <c r="T1101" s="30">
        <f t="shared" si="140"/>
        <v>0</v>
      </c>
      <c r="U1101" s="30">
        <f t="shared" si="141"/>
        <v>0</v>
      </c>
      <c r="X1101" s="67" t="str">
        <f t="shared" si="138"/>
        <v/>
      </c>
      <c r="Y1101" s="31"/>
      <c r="Z1101" s="30" t="str">
        <f t="shared" si="139"/>
        <v/>
      </c>
    </row>
    <row r="1102" spans="2:26" ht="25.5" customHeight="1" x14ac:dyDescent="0.25">
      <c r="B1102" s="70" t="str">
        <f t="shared" si="136"/>
        <v/>
      </c>
      <c r="J1102" s="56" t="str">
        <f>IF(G1102&lt;&gt;"",VLOOKUP(G1102,'nhân viên sale'!$A$2:$B$1624,2,0),"")</f>
        <v/>
      </c>
      <c r="L1102" s="27" t="str">
        <f t="shared" si="134"/>
        <v/>
      </c>
      <c r="N1102" s="46" t="str">
        <f t="shared" si="137"/>
        <v/>
      </c>
      <c r="Q1102" s="28" t="str">
        <f t="shared" si="135"/>
        <v/>
      </c>
      <c r="T1102" s="30">
        <f t="shared" si="140"/>
        <v>0</v>
      </c>
      <c r="U1102" s="30">
        <f t="shared" si="141"/>
        <v>0</v>
      </c>
      <c r="X1102" s="67" t="str">
        <f t="shared" si="138"/>
        <v/>
      </c>
      <c r="Y1102" s="31"/>
      <c r="Z1102" s="30" t="str">
        <f t="shared" si="139"/>
        <v/>
      </c>
    </row>
    <row r="1103" spans="2:26" ht="25.5" customHeight="1" x14ac:dyDescent="0.25">
      <c r="B1103" s="70" t="str">
        <f t="shared" si="136"/>
        <v/>
      </c>
      <c r="J1103" s="56" t="str">
        <f>IF(G1103&lt;&gt;"",VLOOKUP(G1103,'nhân viên sale'!$A$2:$B$1624,2,0),"")</f>
        <v/>
      </c>
      <c r="L1103" s="27" t="str">
        <f t="shared" si="134"/>
        <v/>
      </c>
      <c r="N1103" s="46" t="str">
        <f t="shared" si="137"/>
        <v/>
      </c>
      <c r="Q1103" s="28" t="str">
        <f t="shared" si="135"/>
        <v/>
      </c>
      <c r="T1103" s="30">
        <f t="shared" si="140"/>
        <v>0</v>
      </c>
      <c r="U1103" s="30">
        <f t="shared" si="141"/>
        <v>0</v>
      </c>
      <c r="X1103" s="67" t="str">
        <f t="shared" si="138"/>
        <v/>
      </c>
      <c r="Y1103" s="31"/>
      <c r="Z1103" s="30" t="str">
        <f t="shared" si="139"/>
        <v/>
      </c>
    </row>
    <row r="1104" spans="2:26" ht="25.5" customHeight="1" x14ac:dyDescent="0.25">
      <c r="B1104" s="70" t="str">
        <f t="shared" si="136"/>
        <v/>
      </c>
      <c r="J1104" s="56" t="str">
        <f>IF(G1104&lt;&gt;"",VLOOKUP(G1104,'nhân viên sale'!$A$2:$B$1624,2,0),"")</f>
        <v/>
      </c>
      <c r="L1104" s="27" t="str">
        <f t="shared" si="134"/>
        <v/>
      </c>
      <c r="N1104" s="46" t="str">
        <f t="shared" si="137"/>
        <v/>
      </c>
      <c r="Q1104" s="28" t="str">
        <f t="shared" si="135"/>
        <v/>
      </c>
      <c r="T1104" s="30">
        <f t="shared" si="140"/>
        <v>0</v>
      </c>
      <c r="U1104" s="30">
        <f t="shared" si="141"/>
        <v>0</v>
      </c>
      <c r="X1104" s="67" t="str">
        <f t="shared" si="138"/>
        <v/>
      </c>
      <c r="Y1104" s="31"/>
      <c r="Z1104" s="30" t="str">
        <f t="shared" si="139"/>
        <v/>
      </c>
    </row>
    <row r="1105" spans="2:26" ht="25.5" customHeight="1" x14ac:dyDescent="0.25">
      <c r="B1105" s="70" t="str">
        <f t="shared" si="136"/>
        <v/>
      </c>
      <c r="J1105" s="56" t="str">
        <f>IF(G1105&lt;&gt;"",VLOOKUP(G1105,'nhân viên sale'!$A$2:$B$1624,2,0),"")</f>
        <v/>
      </c>
      <c r="L1105" s="27" t="str">
        <f t="shared" si="134"/>
        <v/>
      </c>
      <c r="N1105" s="46" t="str">
        <f t="shared" si="137"/>
        <v/>
      </c>
      <c r="Q1105" s="28" t="str">
        <f t="shared" si="135"/>
        <v/>
      </c>
      <c r="T1105" s="30">
        <f t="shared" si="140"/>
        <v>0</v>
      </c>
      <c r="U1105" s="30">
        <f t="shared" si="141"/>
        <v>0</v>
      </c>
      <c r="X1105" s="67" t="str">
        <f t="shared" si="138"/>
        <v/>
      </c>
      <c r="Y1105" s="31"/>
      <c r="Z1105" s="30" t="str">
        <f t="shared" si="139"/>
        <v/>
      </c>
    </row>
    <row r="1106" spans="2:26" ht="25.5" customHeight="1" x14ac:dyDescent="0.25">
      <c r="B1106" s="70" t="str">
        <f t="shared" si="136"/>
        <v/>
      </c>
      <c r="J1106" s="56" t="str">
        <f>IF(G1106&lt;&gt;"",VLOOKUP(G1106,'nhân viên sale'!$A$2:$B$1624,2,0),"")</f>
        <v/>
      </c>
      <c r="L1106" s="27" t="str">
        <f t="shared" si="134"/>
        <v/>
      </c>
      <c r="N1106" s="46" t="str">
        <f t="shared" si="137"/>
        <v/>
      </c>
      <c r="Q1106" s="28" t="str">
        <f t="shared" si="135"/>
        <v/>
      </c>
      <c r="T1106" s="30">
        <f t="shared" si="140"/>
        <v>0</v>
      </c>
      <c r="U1106" s="30">
        <f t="shared" si="141"/>
        <v>0</v>
      </c>
      <c r="X1106" s="67" t="str">
        <f t="shared" si="138"/>
        <v/>
      </c>
      <c r="Y1106" s="31"/>
      <c r="Z1106" s="30" t="str">
        <f t="shared" si="139"/>
        <v/>
      </c>
    </row>
    <row r="1107" spans="2:26" ht="25.5" customHeight="1" x14ac:dyDescent="0.25">
      <c r="B1107" s="70" t="str">
        <f t="shared" si="136"/>
        <v/>
      </c>
      <c r="J1107" s="56" t="str">
        <f>IF(G1107&lt;&gt;"",VLOOKUP(G1107,'nhân viên sale'!$A$2:$B$1624,2,0),"")</f>
        <v/>
      </c>
      <c r="L1107" s="27" t="str">
        <f t="shared" si="134"/>
        <v/>
      </c>
      <c r="N1107" s="46" t="str">
        <f t="shared" si="137"/>
        <v/>
      </c>
      <c r="Q1107" s="28" t="str">
        <f t="shared" si="135"/>
        <v/>
      </c>
      <c r="T1107" s="30">
        <f t="shared" si="140"/>
        <v>0</v>
      </c>
      <c r="U1107" s="30">
        <f t="shared" si="141"/>
        <v>0</v>
      </c>
      <c r="X1107" s="67" t="str">
        <f t="shared" si="138"/>
        <v/>
      </c>
      <c r="Y1107" s="31"/>
      <c r="Z1107" s="30" t="str">
        <f t="shared" si="139"/>
        <v/>
      </c>
    </row>
    <row r="1108" spans="2:26" ht="25.5" customHeight="1" x14ac:dyDescent="0.25">
      <c r="B1108" s="70" t="str">
        <f t="shared" si="136"/>
        <v/>
      </c>
      <c r="J1108" s="56" t="str">
        <f>IF(G1108&lt;&gt;"",VLOOKUP(G1108,'nhân viên sale'!$A$2:$B$1624,2,0),"")</f>
        <v/>
      </c>
      <c r="L1108" s="27" t="str">
        <f t="shared" si="134"/>
        <v/>
      </c>
      <c r="N1108" s="46" t="str">
        <f t="shared" si="137"/>
        <v/>
      </c>
      <c r="Q1108" s="28" t="str">
        <f t="shared" si="135"/>
        <v/>
      </c>
      <c r="T1108" s="30">
        <f t="shared" si="140"/>
        <v>0</v>
      </c>
      <c r="U1108" s="30">
        <f t="shared" si="141"/>
        <v>0</v>
      </c>
      <c r="X1108" s="67" t="str">
        <f t="shared" si="138"/>
        <v/>
      </c>
      <c r="Y1108" s="31"/>
      <c r="Z1108" s="30" t="str">
        <f t="shared" si="139"/>
        <v/>
      </c>
    </row>
    <row r="1109" spans="2:26" ht="25.5" customHeight="1" x14ac:dyDescent="0.25">
      <c r="B1109" s="70" t="str">
        <f t="shared" si="136"/>
        <v/>
      </c>
      <c r="J1109" s="56" t="str">
        <f>IF(G1109&lt;&gt;"",VLOOKUP(G1109,'nhân viên sale'!$A$2:$B$1624,2,0),"")</f>
        <v/>
      </c>
      <c r="L1109" s="27" t="str">
        <f t="shared" si="134"/>
        <v/>
      </c>
      <c r="N1109" s="46" t="str">
        <f t="shared" si="137"/>
        <v/>
      </c>
      <c r="Q1109" s="28" t="str">
        <f t="shared" si="135"/>
        <v/>
      </c>
      <c r="T1109" s="30">
        <f t="shared" si="140"/>
        <v>0</v>
      </c>
      <c r="U1109" s="30">
        <f t="shared" si="141"/>
        <v>0</v>
      </c>
      <c r="X1109" s="67" t="str">
        <f t="shared" si="138"/>
        <v/>
      </c>
      <c r="Y1109" s="31"/>
      <c r="Z1109" s="30" t="str">
        <f t="shared" si="139"/>
        <v/>
      </c>
    </row>
    <row r="1110" spans="2:26" ht="25.5" customHeight="1" x14ac:dyDescent="0.25">
      <c r="B1110" s="70" t="str">
        <f t="shared" si="136"/>
        <v/>
      </c>
      <c r="J1110" s="56" t="str">
        <f>IF(G1110&lt;&gt;"",VLOOKUP(G1110,'nhân viên sale'!$A$2:$B$1624,2,0),"")</f>
        <v/>
      </c>
      <c r="L1110" s="27" t="str">
        <f t="shared" si="134"/>
        <v/>
      </c>
      <c r="N1110" s="46" t="str">
        <f t="shared" si="137"/>
        <v/>
      </c>
      <c r="Q1110" s="28" t="str">
        <f t="shared" si="135"/>
        <v/>
      </c>
      <c r="T1110" s="30">
        <f t="shared" si="140"/>
        <v>0</v>
      </c>
      <c r="U1110" s="30">
        <f t="shared" si="141"/>
        <v>0</v>
      </c>
      <c r="X1110" s="67" t="str">
        <f t="shared" si="138"/>
        <v/>
      </c>
      <c r="Y1110" s="31"/>
      <c r="Z1110" s="30" t="str">
        <f t="shared" si="139"/>
        <v/>
      </c>
    </row>
    <row r="1111" spans="2:26" ht="25.5" customHeight="1" x14ac:dyDescent="0.25">
      <c r="B1111" s="70" t="str">
        <f t="shared" si="136"/>
        <v/>
      </c>
      <c r="J1111" s="56" t="str">
        <f>IF(G1111&lt;&gt;"",VLOOKUP(G1111,'nhân viên sale'!$A$2:$B$1624,2,0),"")</f>
        <v/>
      </c>
      <c r="L1111" s="27" t="str">
        <f t="shared" si="134"/>
        <v/>
      </c>
      <c r="N1111" s="46" t="str">
        <f t="shared" si="137"/>
        <v/>
      </c>
      <c r="Q1111" s="28" t="str">
        <f t="shared" si="135"/>
        <v/>
      </c>
      <c r="T1111" s="30">
        <f t="shared" si="140"/>
        <v>0</v>
      </c>
      <c r="U1111" s="30">
        <f t="shared" si="141"/>
        <v>0</v>
      </c>
      <c r="X1111" s="67" t="str">
        <f t="shared" si="138"/>
        <v/>
      </c>
      <c r="Y1111" s="31"/>
      <c r="Z1111" s="30" t="str">
        <f t="shared" si="139"/>
        <v/>
      </c>
    </row>
    <row r="1112" spans="2:26" ht="25.5" customHeight="1" x14ac:dyDescent="0.25">
      <c r="B1112" s="70" t="str">
        <f t="shared" si="136"/>
        <v/>
      </c>
      <c r="J1112" s="56" t="str">
        <f>IF(G1112&lt;&gt;"",VLOOKUP(G1112,'nhân viên sale'!$A$2:$B$1624,2,0),"")</f>
        <v/>
      </c>
      <c r="L1112" s="27" t="str">
        <f t="shared" si="134"/>
        <v/>
      </c>
      <c r="N1112" s="46" t="str">
        <f t="shared" si="137"/>
        <v/>
      </c>
      <c r="Q1112" s="28" t="str">
        <f t="shared" si="135"/>
        <v/>
      </c>
      <c r="T1112" s="30">
        <f t="shared" si="140"/>
        <v>0</v>
      </c>
      <c r="U1112" s="30">
        <f t="shared" si="141"/>
        <v>0</v>
      </c>
      <c r="X1112" s="67" t="str">
        <f t="shared" si="138"/>
        <v/>
      </c>
      <c r="Y1112" s="31"/>
      <c r="Z1112" s="30" t="str">
        <f t="shared" si="139"/>
        <v/>
      </c>
    </row>
    <row r="1113" spans="2:26" ht="25.5" customHeight="1" x14ac:dyDescent="0.25">
      <c r="B1113" s="70" t="str">
        <f t="shared" si="136"/>
        <v/>
      </c>
      <c r="J1113" s="56" t="str">
        <f>IF(G1113&lt;&gt;"",VLOOKUP(G1113,'nhân viên sale'!$A$2:$B$1624,2,0),"")</f>
        <v/>
      </c>
      <c r="L1113" s="27" t="str">
        <f t="shared" si="134"/>
        <v/>
      </c>
      <c r="N1113" s="46" t="str">
        <f t="shared" si="137"/>
        <v/>
      </c>
      <c r="Q1113" s="28" t="str">
        <f t="shared" si="135"/>
        <v/>
      </c>
      <c r="T1113" s="30">
        <f t="shared" si="140"/>
        <v>0</v>
      </c>
      <c r="U1113" s="30">
        <f t="shared" si="141"/>
        <v>0</v>
      </c>
      <c r="X1113" s="67" t="str">
        <f t="shared" si="138"/>
        <v/>
      </c>
      <c r="Y1113" s="31"/>
      <c r="Z1113" s="30" t="str">
        <f t="shared" si="139"/>
        <v/>
      </c>
    </row>
    <row r="1114" spans="2:26" ht="25.5" customHeight="1" x14ac:dyDescent="0.25">
      <c r="B1114" s="70" t="str">
        <f t="shared" si="136"/>
        <v/>
      </c>
      <c r="J1114" s="56" t="str">
        <f>IF(G1114&lt;&gt;"",VLOOKUP(G1114,'nhân viên sale'!$A$2:$B$1624,2,0),"")</f>
        <v/>
      </c>
      <c r="L1114" s="27" t="str">
        <f t="shared" si="134"/>
        <v/>
      </c>
      <c r="N1114" s="46" t="str">
        <f t="shared" si="137"/>
        <v/>
      </c>
      <c r="Q1114" s="28" t="str">
        <f t="shared" si="135"/>
        <v/>
      </c>
      <c r="T1114" s="30">
        <f t="shared" si="140"/>
        <v>0</v>
      </c>
      <c r="U1114" s="30">
        <f t="shared" si="141"/>
        <v>0</v>
      </c>
      <c r="X1114" s="67" t="str">
        <f t="shared" si="138"/>
        <v/>
      </c>
      <c r="Y1114" s="31"/>
      <c r="Z1114" s="30" t="str">
        <f t="shared" si="139"/>
        <v/>
      </c>
    </row>
    <row r="1115" spans="2:26" ht="25.5" customHeight="1" x14ac:dyDescent="0.25">
      <c r="B1115" s="70" t="str">
        <f t="shared" si="136"/>
        <v/>
      </c>
      <c r="J1115" s="56" t="str">
        <f>IF(G1115&lt;&gt;"",VLOOKUP(G1115,'nhân viên sale'!$A$2:$B$1624,2,0),"")</f>
        <v/>
      </c>
      <c r="L1115" s="27" t="str">
        <f t="shared" si="134"/>
        <v/>
      </c>
      <c r="N1115" s="46" t="str">
        <f t="shared" si="137"/>
        <v/>
      </c>
      <c r="Q1115" s="28" t="str">
        <f t="shared" si="135"/>
        <v/>
      </c>
      <c r="T1115" s="30">
        <f t="shared" si="140"/>
        <v>0</v>
      </c>
      <c r="U1115" s="30">
        <f t="shared" si="141"/>
        <v>0</v>
      </c>
      <c r="X1115" s="67" t="str">
        <f t="shared" si="138"/>
        <v/>
      </c>
      <c r="Y1115" s="31"/>
      <c r="Z1115" s="30" t="str">
        <f t="shared" si="139"/>
        <v/>
      </c>
    </row>
    <row r="1116" spans="2:26" ht="25.5" customHeight="1" x14ac:dyDescent="0.25">
      <c r="B1116" s="70" t="str">
        <f t="shared" si="136"/>
        <v/>
      </c>
      <c r="J1116" s="56" t="str">
        <f>IF(G1116&lt;&gt;"",VLOOKUP(G1116,'nhân viên sale'!$A$2:$B$1624,2,0),"")</f>
        <v/>
      </c>
      <c r="L1116" s="27" t="str">
        <f t="shared" si="134"/>
        <v/>
      </c>
      <c r="N1116" s="46" t="str">
        <f t="shared" si="137"/>
        <v/>
      </c>
      <c r="Q1116" s="28" t="str">
        <f t="shared" si="135"/>
        <v/>
      </c>
      <c r="T1116" s="30">
        <f t="shared" si="140"/>
        <v>0</v>
      </c>
      <c r="U1116" s="30">
        <f t="shared" si="141"/>
        <v>0</v>
      </c>
      <c r="X1116" s="67" t="str">
        <f t="shared" si="138"/>
        <v/>
      </c>
      <c r="Y1116" s="31"/>
      <c r="Z1116" s="30" t="str">
        <f t="shared" si="139"/>
        <v/>
      </c>
    </row>
    <row r="1117" spans="2:26" ht="25.5" customHeight="1" x14ac:dyDescent="0.25">
      <c r="B1117" s="70" t="str">
        <f t="shared" si="136"/>
        <v/>
      </c>
      <c r="J1117" s="56" t="str">
        <f>IF(G1117&lt;&gt;"",VLOOKUP(G1117,'nhân viên sale'!$A$2:$B$1624,2,0),"")</f>
        <v/>
      </c>
      <c r="L1117" s="27" t="str">
        <f t="shared" si="134"/>
        <v/>
      </c>
      <c r="N1117" s="46" t="str">
        <f t="shared" si="137"/>
        <v/>
      </c>
      <c r="Q1117" s="28" t="str">
        <f t="shared" si="135"/>
        <v/>
      </c>
      <c r="T1117" s="30">
        <f t="shared" si="140"/>
        <v>0</v>
      </c>
      <c r="U1117" s="30">
        <f t="shared" si="141"/>
        <v>0</v>
      </c>
      <c r="X1117" s="67" t="str">
        <f t="shared" si="138"/>
        <v/>
      </c>
      <c r="Y1117" s="31"/>
      <c r="Z1117" s="30" t="str">
        <f t="shared" si="139"/>
        <v/>
      </c>
    </row>
    <row r="1118" spans="2:26" ht="25.5" customHeight="1" x14ac:dyDescent="0.25">
      <c r="B1118" s="70" t="str">
        <f t="shared" si="136"/>
        <v/>
      </c>
      <c r="J1118" s="56" t="str">
        <f>IF(G1118&lt;&gt;"",VLOOKUP(G1118,'nhân viên sale'!$A$2:$B$1624,2,0),"")</f>
        <v/>
      </c>
      <c r="L1118" s="27" t="str">
        <f t="shared" si="134"/>
        <v/>
      </c>
      <c r="N1118" s="46" t="str">
        <f t="shared" si="137"/>
        <v/>
      </c>
      <c r="Q1118" s="28" t="str">
        <f t="shared" si="135"/>
        <v/>
      </c>
      <c r="T1118" s="30">
        <f t="shared" si="140"/>
        <v>0</v>
      </c>
      <c r="U1118" s="30">
        <f t="shared" si="141"/>
        <v>0</v>
      </c>
      <c r="X1118" s="67" t="str">
        <f t="shared" si="138"/>
        <v/>
      </c>
      <c r="Y1118" s="31"/>
      <c r="Z1118" s="30" t="str">
        <f t="shared" si="139"/>
        <v/>
      </c>
    </row>
    <row r="1119" spans="2:26" ht="25.5" customHeight="1" x14ac:dyDescent="0.25">
      <c r="B1119" s="70" t="str">
        <f t="shared" si="136"/>
        <v/>
      </c>
      <c r="J1119" s="56" t="str">
        <f>IF(G1119&lt;&gt;"",VLOOKUP(G1119,'nhân viên sale'!$A$2:$B$1624,2,0),"")</f>
        <v/>
      </c>
      <c r="L1119" s="27" t="str">
        <f t="shared" si="134"/>
        <v/>
      </c>
      <c r="N1119" s="46" t="str">
        <f t="shared" si="137"/>
        <v/>
      </c>
      <c r="Q1119" s="28" t="str">
        <f t="shared" si="135"/>
        <v/>
      </c>
      <c r="T1119" s="30">
        <f t="shared" si="140"/>
        <v>0</v>
      </c>
      <c r="U1119" s="30">
        <f t="shared" si="141"/>
        <v>0</v>
      </c>
      <c r="X1119" s="67" t="str">
        <f t="shared" si="138"/>
        <v/>
      </c>
      <c r="Y1119" s="31"/>
      <c r="Z1119" s="30" t="str">
        <f t="shared" si="139"/>
        <v/>
      </c>
    </row>
    <row r="1120" spans="2:26" ht="25.5" customHeight="1" x14ac:dyDescent="0.25">
      <c r="B1120" s="70" t="str">
        <f t="shared" si="136"/>
        <v/>
      </c>
      <c r="J1120" s="56" t="str">
        <f>IF(G1120&lt;&gt;"",VLOOKUP(G1120,'nhân viên sale'!$A$2:$B$1624,2,0),"")</f>
        <v/>
      </c>
      <c r="L1120" s="27" t="str">
        <f t="shared" si="134"/>
        <v/>
      </c>
      <c r="N1120" s="46" t="str">
        <f t="shared" si="137"/>
        <v/>
      </c>
      <c r="Q1120" s="28" t="str">
        <f t="shared" si="135"/>
        <v/>
      </c>
      <c r="T1120" s="30">
        <f t="shared" si="140"/>
        <v>0</v>
      </c>
      <c r="U1120" s="30">
        <f t="shared" si="141"/>
        <v>0</v>
      </c>
      <c r="X1120" s="67" t="str">
        <f t="shared" si="138"/>
        <v/>
      </c>
      <c r="Y1120" s="31"/>
      <c r="Z1120" s="30" t="str">
        <f t="shared" si="139"/>
        <v/>
      </c>
    </row>
    <row r="1121" spans="2:26" ht="25.5" customHeight="1" x14ac:dyDescent="0.25">
      <c r="B1121" s="70" t="str">
        <f t="shared" si="136"/>
        <v/>
      </c>
      <c r="J1121" s="56" t="str">
        <f>IF(G1121&lt;&gt;"",VLOOKUP(G1121,'nhân viên sale'!$A$2:$B$1624,2,0),"")</f>
        <v/>
      </c>
      <c r="L1121" s="27" t="str">
        <f t="shared" si="134"/>
        <v/>
      </c>
      <c r="N1121" s="46" t="str">
        <f t="shared" si="137"/>
        <v/>
      </c>
      <c r="Q1121" s="28" t="str">
        <f t="shared" si="135"/>
        <v/>
      </c>
      <c r="T1121" s="30">
        <f t="shared" si="140"/>
        <v>0</v>
      </c>
      <c r="U1121" s="30">
        <f t="shared" si="141"/>
        <v>0</v>
      </c>
      <c r="X1121" s="67" t="str">
        <f t="shared" si="138"/>
        <v/>
      </c>
      <c r="Y1121" s="31"/>
      <c r="Z1121" s="30" t="str">
        <f t="shared" si="139"/>
        <v/>
      </c>
    </row>
    <row r="1122" spans="2:26" ht="25.5" customHeight="1" x14ac:dyDescent="0.25">
      <c r="B1122" s="70" t="str">
        <f t="shared" si="136"/>
        <v/>
      </c>
      <c r="J1122" s="56" t="str">
        <f>IF(G1122&lt;&gt;"",VLOOKUP(G1122,'nhân viên sale'!$A$2:$B$1624,2,0),"")</f>
        <v/>
      </c>
      <c r="L1122" s="27" t="str">
        <f t="shared" si="134"/>
        <v/>
      </c>
      <c r="N1122" s="46" t="str">
        <f t="shared" si="137"/>
        <v/>
      </c>
      <c r="Q1122" s="28" t="str">
        <f t="shared" si="135"/>
        <v/>
      </c>
      <c r="T1122" s="30">
        <f t="shared" si="140"/>
        <v>0</v>
      </c>
      <c r="U1122" s="30">
        <f t="shared" si="141"/>
        <v>0</v>
      </c>
      <c r="X1122" s="67" t="str">
        <f t="shared" si="138"/>
        <v/>
      </c>
      <c r="Y1122" s="31"/>
      <c r="Z1122" s="30" t="str">
        <f t="shared" si="139"/>
        <v/>
      </c>
    </row>
    <row r="1123" spans="2:26" ht="25.5" customHeight="1" x14ac:dyDescent="0.25">
      <c r="B1123" s="70" t="str">
        <f t="shared" si="136"/>
        <v/>
      </c>
      <c r="J1123" s="56" t="str">
        <f>IF(G1123&lt;&gt;"",VLOOKUP(G1123,'nhân viên sale'!$A$2:$B$1624,2,0),"")</f>
        <v/>
      </c>
      <c r="L1123" s="27" t="str">
        <f t="shared" si="134"/>
        <v/>
      </c>
      <c r="N1123" s="46" t="str">
        <f t="shared" si="137"/>
        <v/>
      </c>
      <c r="Q1123" s="28" t="str">
        <f t="shared" si="135"/>
        <v/>
      </c>
      <c r="T1123" s="30">
        <f t="shared" si="140"/>
        <v>0</v>
      </c>
      <c r="U1123" s="30">
        <f t="shared" si="141"/>
        <v>0</v>
      </c>
      <c r="X1123" s="67" t="str">
        <f t="shared" si="138"/>
        <v/>
      </c>
      <c r="Y1123" s="31"/>
      <c r="Z1123" s="30" t="str">
        <f t="shared" si="139"/>
        <v/>
      </c>
    </row>
    <row r="1124" spans="2:26" ht="25.5" customHeight="1" x14ac:dyDescent="0.25">
      <c r="B1124" s="70" t="str">
        <f t="shared" si="136"/>
        <v/>
      </c>
      <c r="J1124" s="56" t="str">
        <f>IF(G1124&lt;&gt;"",VLOOKUP(G1124,'nhân viên sale'!$A$2:$B$1624,2,0),"")</f>
        <v/>
      </c>
      <c r="L1124" s="27" t="str">
        <f t="shared" si="134"/>
        <v/>
      </c>
      <c r="N1124" s="46" t="str">
        <f t="shared" si="137"/>
        <v/>
      </c>
      <c r="Q1124" s="28" t="str">
        <f t="shared" si="135"/>
        <v/>
      </c>
      <c r="T1124" s="30">
        <f t="shared" si="140"/>
        <v>0</v>
      </c>
      <c r="U1124" s="30">
        <f t="shared" si="141"/>
        <v>0</v>
      </c>
      <c r="X1124" s="67" t="str">
        <f t="shared" si="138"/>
        <v/>
      </c>
      <c r="Y1124" s="31"/>
      <c r="Z1124" s="30" t="str">
        <f t="shared" si="139"/>
        <v/>
      </c>
    </row>
    <row r="1125" spans="2:26" ht="25.5" customHeight="1" x14ac:dyDescent="0.25">
      <c r="B1125" s="70" t="str">
        <f t="shared" si="136"/>
        <v/>
      </c>
      <c r="J1125" s="56" t="str">
        <f>IF(G1125&lt;&gt;"",VLOOKUP(G1125,'nhân viên sale'!$A$2:$B$1624,2,0),"")</f>
        <v/>
      </c>
      <c r="L1125" s="27" t="str">
        <f t="shared" si="134"/>
        <v/>
      </c>
      <c r="N1125" s="46" t="str">
        <f t="shared" si="137"/>
        <v/>
      </c>
      <c r="Q1125" s="28" t="str">
        <f t="shared" si="135"/>
        <v/>
      </c>
      <c r="T1125" s="30">
        <f t="shared" si="140"/>
        <v>0</v>
      </c>
      <c r="U1125" s="30">
        <f t="shared" si="141"/>
        <v>0</v>
      </c>
      <c r="X1125" s="67" t="str">
        <f t="shared" si="138"/>
        <v/>
      </c>
      <c r="Y1125" s="31"/>
      <c r="Z1125" s="30" t="str">
        <f t="shared" si="139"/>
        <v/>
      </c>
    </row>
    <row r="1126" spans="2:26" ht="25.5" customHeight="1" x14ac:dyDescent="0.25">
      <c r="B1126" s="70" t="str">
        <f t="shared" si="136"/>
        <v/>
      </c>
      <c r="J1126" s="56" t="str">
        <f>IF(G1126&lt;&gt;"",VLOOKUP(G1126,'nhân viên sale'!$A$2:$B$1624,2,0),"")</f>
        <v/>
      </c>
      <c r="L1126" s="27" t="str">
        <f t="shared" si="134"/>
        <v/>
      </c>
      <c r="N1126" s="46" t="str">
        <f t="shared" si="137"/>
        <v/>
      </c>
      <c r="Q1126" s="28" t="str">
        <f t="shared" si="135"/>
        <v/>
      </c>
      <c r="T1126" s="30">
        <f t="shared" si="140"/>
        <v>0</v>
      </c>
      <c r="U1126" s="30">
        <f t="shared" si="141"/>
        <v>0</v>
      </c>
      <c r="X1126" s="67" t="str">
        <f t="shared" si="138"/>
        <v/>
      </c>
      <c r="Y1126" s="31"/>
      <c r="Z1126" s="30" t="str">
        <f t="shared" si="139"/>
        <v/>
      </c>
    </row>
    <row r="1127" spans="2:26" ht="25.5" customHeight="1" x14ac:dyDescent="0.25">
      <c r="B1127" s="70" t="str">
        <f t="shared" si="136"/>
        <v/>
      </c>
      <c r="J1127" s="56" t="str">
        <f>IF(G1127&lt;&gt;"",VLOOKUP(G1127,'nhân viên sale'!$A$2:$B$1624,2,0),"")</f>
        <v/>
      </c>
      <c r="L1127" s="27" t="str">
        <f t="shared" si="134"/>
        <v/>
      </c>
      <c r="N1127" s="46" t="str">
        <f t="shared" si="137"/>
        <v/>
      </c>
      <c r="Q1127" s="28" t="str">
        <f t="shared" si="135"/>
        <v/>
      </c>
      <c r="T1127" s="30">
        <f t="shared" si="140"/>
        <v>0</v>
      </c>
      <c r="U1127" s="30">
        <f t="shared" si="141"/>
        <v>0</v>
      </c>
      <c r="X1127" s="67" t="str">
        <f t="shared" si="138"/>
        <v/>
      </c>
      <c r="Y1127" s="31"/>
      <c r="Z1127" s="30" t="str">
        <f t="shared" si="139"/>
        <v/>
      </c>
    </row>
    <row r="1128" spans="2:26" ht="25.5" customHeight="1" x14ac:dyDescent="0.25">
      <c r="B1128" s="70" t="str">
        <f t="shared" si="136"/>
        <v/>
      </c>
      <c r="J1128" s="56" t="str">
        <f>IF(G1128&lt;&gt;"",VLOOKUP(G1128,'nhân viên sale'!$A$2:$B$1624,2,0),"")</f>
        <v/>
      </c>
      <c r="L1128" s="27" t="str">
        <f t="shared" si="134"/>
        <v/>
      </c>
      <c r="N1128" s="46" t="str">
        <f t="shared" si="137"/>
        <v/>
      </c>
      <c r="Q1128" s="28" t="str">
        <f t="shared" si="135"/>
        <v/>
      </c>
      <c r="T1128" s="30">
        <f t="shared" si="140"/>
        <v>0</v>
      </c>
      <c r="U1128" s="30">
        <f t="shared" si="141"/>
        <v>0</v>
      </c>
      <c r="X1128" s="67" t="str">
        <f t="shared" si="138"/>
        <v/>
      </c>
      <c r="Y1128" s="31"/>
      <c r="Z1128" s="30" t="str">
        <f t="shared" si="139"/>
        <v/>
      </c>
    </row>
    <row r="1129" spans="2:26" ht="25.5" customHeight="1" x14ac:dyDescent="0.25">
      <c r="B1129" s="70" t="str">
        <f t="shared" si="136"/>
        <v/>
      </c>
      <c r="J1129" s="56" t="str">
        <f>IF(G1129&lt;&gt;"",VLOOKUP(G1129,'nhân viên sale'!$A$2:$B$1624,2,0),"")</f>
        <v/>
      </c>
      <c r="L1129" s="27" t="str">
        <f t="shared" si="134"/>
        <v/>
      </c>
      <c r="N1129" s="46" t="str">
        <f t="shared" si="137"/>
        <v/>
      </c>
      <c r="Q1129" s="28" t="str">
        <f t="shared" si="135"/>
        <v/>
      </c>
      <c r="T1129" s="30">
        <f t="shared" si="140"/>
        <v>0</v>
      </c>
      <c r="U1129" s="30">
        <f t="shared" si="141"/>
        <v>0</v>
      </c>
      <c r="X1129" s="67" t="str">
        <f t="shared" si="138"/>
        <v/>
      </c>
      <c r="Y1129" s="31"/>
      <c r="Z1129" s="30" t="str">
        <f t="shared" si="139"/>
        <v/>
      </c>
    </row>
    <row r="1130" spans="2:26" ht="25.5" customHeight="1" x14ac:dyDescent="0.25">
      <c r="B1130" s="70" t="str">
        <f t="shared" si="136"/>
        <v/>
      </c>
      <c r="J1130" s="56" t="str">
        <f>IF(G1130&lt;&gt;"",VLOOKUP(G1130,'nhân viên sale'!$A$2:$B$1624,2,0),"")</f>
        <v/>
      </c>
      <c r="L1130" s="27" t="str">
        <f t="shared" si="134"/>
        <v/>
      </c>
      <c r="N1130" s="46" t="str">
        <f t="shared" si="137"/>
        <v/>
      </c>
      <c r="Q1130" s="28" t="str">
        <f t="shared" si="135"/>
        <v/>
      </c>
      <c r="T1130" s="30">
        <f t="shared" si="140"/>
        <v>0</v>
      </c>
      <c r="U1130" s="30">
        <f t="shared" si="141"/>
        <v>0</v>
      </c>
      <c r="X1130" s="67" t="str">
        <f t="shared" si="138"/>
        <v/>
      </c>
      <c r="Y1130" s="31"/>
      <c r="Z1130" s="30" t="str">
        <f t="shared" si="139"/>
        <v/>
      </c>
    </row>
    <row r="1131" spans="2:26" ht="25.5" customHeight="1" x14ac:dyDescent="0.25">
      <c r="B1131" s="70" t="str">
        <f t="shared" si="136"/>
        <v/>
      </c>
      <c r="J1131" s="56" t="str">
        <f>IF(G1131&lt;&gt;"",VLOOKUP(G1131,'nhân viên sale'!$A$2:$B$1624,2,0),"")</f>
        <v/>
      </c>
      <c r="L1131" s="27" t="str">
        <f t="shared" si="134"/>
        <v/>
      </c>
      <c r="N1131" s="46" t="str">
        <f t="shared" si="137"/>
        <v/>
      </c>
      <c r="Q1131" s="28" t="str">
        <f t="shared" si="135"/>
        <v/>
      </c>
      <c r="T1131" s="30">
        <f t="shared" si="140"/>
        <v>0</v>
      </c>
      <c r="U1131" s="30">
        <f t="shared" si="141"/>
        <v>0</v>
      </c>
      <c r="X1131" s="67" t="str">
        <f t="shared" si="138"/>
        <v/>
      </c>
      <c r="Y1131" s="31"/>
      <c r="Z1131" s="30" t="str">
        <f t="shared" si="139"/>
        <v/>
      </c>
    </row>
    <row r="1132" spans="2:26" ht="25.5" customHeight="1" x14ac:dyDescent="0.25">
      <c r="B1132" s="70" t="str">
        <f t="shared" si="136"/>
        <v/>
      </c>
      <c r="J1132" s="56" t="str">
        <f>IF(G1132&lt;&gt;"",VLOOKUP(G1132,'nhân viên sale'!$A$2:$B$1624,2,0),"")</f>
        <v/>
      </c>
      <c r="L1132" s="27" t="str">
        <f t="shared" si="134"/>
        <v/>
      </c>
      <c r="N1132" s="46" t="str">
        <f t="shared" si="137"/>
        <v/>
      </c>
      <c r="Q1132" s="28" t="str">
        <f t="shared" si="135"/>
        <v/>
      </c>
      <c r="T1132" s="30">
        <f t="shared" si="140"/>
        <v>0</v>
      </c>
      <c r="U1132" s="30">
        <f t="shared" si="141"/>
        <v>0</v>
      </c>
      <c r="X1132" s="67" t="str">
        <f t="shared" si="138"/>
        <v/>
      </c>
      <c r="Y1132" s="31"/>
      <c r="Z1132" s="30" t="str">
        <f t="shared" si="139"/>
        <v/>
      </c>
    </row>
    <row r="1133" spans="2:26" ht="25.5" customHeight="1" x14ac:dyDescent="0.25">
      <c r="B1133" s="70" t="str">
        <f t="shared" si="136"/>
        <v/>
      </c>
      <c r="J1133" s="56" t="str">
        <f>IF(G1133&lt;&gt;"",VLOOKUP(G1133,'nhân viên sale'!$A$2:$B$1624,2,0),"")</f>
        <v/>
      </c>
      <c r="L1133" s="27" t="str">
        <f t="shared" si="134"/>
        <v/>
      </c>
      <c r="N1133" s="46" t="str">
        <f t="shared" si="137"/>
        <v/>
      </c>
      <c r="Q1133" s="28" t="str">
        <f t="shared" si="135"/>
        <v/>
      </c>
      <c r="T1133" s="30">
        <f t="shared" si="140"/>
        <v>0</v>
      </c>
      <c r="U1133" s="30">
        <f t="shared" si="141"/>
        <v>0</v>
      </c>
      <c r="X1133" s="67" t="str">
        <f t="shared" si="138"/>
        <v/>
      </c>
      <c r="Y1133" s="31"/>
      <c r="Z1133" s="30" t="str">
        <f t="shared" si="139"/>
        <v/>
      </c>
    </row>
    <row r="1134" spans="2:26" ht="25.5" customHeight="1" x14ac:dyDescent="0.25">
      <c r="B1134" s="70" t="str">
        <f t="shared" si="136"/>
        <v/>
      </c>
      <c r="J1134" s="56" t="str">
        <f>IF(G1134&lt;&gt;"",VLOOKUP(G1134,'nhân viên sale'!$A$2:$B$1624,2,0),"")</f>
        <v/>
      </c>
      <c r="L1134" s="27" t="str">
        <f t="shared" si="134"/>
        <v/>
      </c>
      <c r="N1134" s="46" t="str">
        <f t="shared" si="137"/>
        <v/>
      </c>
      <c r="Q1134" s="28" t="str">
        <f t="shared" si="135"/>
        <v/>
      </c>
      <c r="T1134" s="30">
        <f t="shared" si="140"/>
        <v>0</v>
      </c>
      <c r="U1134" s="30">
        <f t="shared" si="141"/>
        <v>0</v>
      </c>
      <c r="X1134" s="67" t="str">
        <f t="shared" si="138"/>
        <v/>
      </c>
      <c r="Y1134" s="31"/>
      <c r="Z1134" s="30" t="str">
        <f t="shared" si="139"/>
        <v/>
      </c>
    </row>
    <row r="1135" spans="2:26" ht="25.5" customHeight="1" x14ac:dyDescent="0.25">
      <c r="B1135" s="70" t="str">
        <f t="shared" si="136"/>
        <v/>
      </c>
      <c r="J1135" s="56" t="str">
        <f>IF(G1135&lt;&gt;"",VLOOKUP(G1135,'nhân viên sale'!$A$2:$B$1624,2,0),"")</f>
        <v/>
      </c>
      <c r="L1135" s="27" t="str">
        <f t="shared" si="134"/>
        <v/>
      </c>
      <c r="N1135" s="46" t="str">
        <f t="shared" si="137"/>
        <v/>
      </c>
      <c r="Q1135" s="28" t="str">
        <f t="shared" si="135"/>
        <v/>
      </c>
      <c r="T1135" s="30">
        <f t="shared" si="140"/>
        <v>0</v>
      </c>
      <c r="U1135" s="30">
        <f t="shared" si="141"/>
        <v>0</v>
      </c>
      <c r="X1135" s="67" t="str">
        <f t="shared" si="138"/>
        <v/>
      </c>
      <c r="Y1135" s="31"/>
      <c r="Z1135" s="30" t="str">
        <f t="shared" si="139"/>
        <v/>
      </c>
    </row>
    <row r="1136" spans="2:26" ht="25.5" customHeight="1" x14ac:dyDescent="0.25">
      <c r="B1136" s="70" t="str">
        <f t="shared" si="136"/>
        <v/>
      </c>
      <c r="J1136" s="56" t="str">
        <f>IF(G1136&lt;&gt;"",VLOOKUP(G1136,'nhân viên sale'!$A$2:$B$1624,2,0),"")</f>
        <v/>
      </c>
      <c r="L1136" s="27" t="str">
        <f t="shared" si="134"/>
        <v/>
      </c>
      <c r="N1136" s="46" t="str">
        <f t="shared" si="137"/>
        <v/>
      </c>
      <c r="Q1136" s="28" t="str">
        <f t="shared" si="135"/>
        <v/>
      </c>
      <c r="T1136" s="30">
        <f t="shared" si="140"/>
        <v>0</v>
      </c>
      <c r="U1136" s="30">
        <f t="shared" si="141"/>
        <v>0</v>
      </c>
      <c r="X1136" s="67" t="str">
        <f t="shared" si="138"/>
        <v/>
      </c>
      <c r="Y1136" s="31"/>
      <c r="Z1136" s="30" t="str">
        <f t="shared" si="139"/>
        <v/>
      </c>
    </row>
    <row r="1137" spans="2:26" ht="25.5" customHeight="1" x14ac:dyDescent="0.25">
      <c r="B1137" s="70" t="str">
        <f t="shared" si="136"/>
        <v/>
      </c>
      <c r="J1137" s="56" t="str">
        <f>IF(G1137&lt;&gt;"",VLOOKUP(G1137,'nhân viên sale'!$A$2:$B$1624,2,0),"")</f>
        <v/>
      </c>
      <c r="L1137" s="27" t="str">
        <f t="shared" si="134"/>
        <v/>
      </c>
      <c r="N1137" s="46" t="str">
        <f t="shared" si="137"/>
        <v/>
      </c>
      <c r="Q1137" s="28" t="str">
        <f t="shared" si="135"/>
        <v/>
      </c>
      <c r="T1137" s="30">
        <f t="shared" si="140"/>
        <v>0</v>
      </c>
      <c r="U1137" s="30">
        <f t="shared" si="141"/>
        <v>0</v>
      </c>
      <c r="X1137" s="67" t="str">
        <f t="shared" si="138"/>
        <v/>
      </c>
      <c r="Y1137" s="31"/>
      <c r="Z1137" s="30" t="str">
        <f t="shared" si="139"/>
        <v/>
      </c>
    </row>
    <row r="1138" spans="2:26" ht="25.5" customHeight="1" x14ac:dyDescent="0.25">
      <c r="B1138" s="70" t="str">
        <f t="shared" si="136"/>
        <v/>
      </c>
      <c r="J1138" s="56" t="str">
        <f>IF(G1138&lt;&gt;"",VLOOKUP(G1138,'nhân viên sale'!$A$2:$B$1624,2,0),"")</f>
        <v/>
      </c>
      <c r="L1138" s="27" t="str">
        <f t="shared" si="134"/>
        <v/>
      </c>
      <c r="N1138" s="46" t="str">
        <f t="shared" si="137"/>
        <v/>
      </c>
      <c r="Q1138" s="28" t="str">
        <f t="shared" si="135"/>
        <v/>
      </c>
      <c r="T1138" s="30">
        <f t="shared" si="140"/>
        <v>0</v>
      </c>
      <c r="U1138" s="30">
        <f t="shared" si="141"/>
        <v>0</v>
      </c>
      <c r="X1138" s="67" t="str">
        <f t="shared" si="138"/>
        <v/>
      </c>
      <c r="Y1138" s="31"/>
      <c r="Z1138" s="30" t="str">
        <f t="shared" si="139"/>
        <v/>
      </c>
    </row>
    <row r="1139" spans="2:26" ht="25.5" customHeight="1" x14ac:dyDescent="0.25">
      <c r="B1139" s="70" t="str">
        <f t="shared" si="136"/>
        <v/>
      </c>
      <c r="J1139" s="56" t="str">
        <f>IF(G1139&lt;&gt;"",VLOOKUP(G1139,'nhân viên sale'!$A$2:$B$1624,2,0),"")</f>
        <v/>
      </c>
      <c r="L1139" s="27" t="str">
        <f t="shared" si="134"/>
        <v/>
      </c>
      <c r="N1139" s="46" t="str">
        <f t="shared" si="137"/>
        <v/>
      </c>
      <c r="Q1139" s="28" t="str">
        <f t="shared" si="135"/>
        <v/>
      </c>
      <c r="T1139" s="30">
        <f t="shared" si="140"/>
        <v>0</v>
      </c>
      <c r="U1139" s="30">
        <f t="shared" si="141"/>
        <v>0</v>
      </c>
      <c r="X1139" s="67" t="str">
        <f t="shared" si="138"/>
        <v/>
      </c>
      <c r="Y1139" s="31"/>
      <c r="Z1139" s="30" t="str">
        <f t="shared" si="139"/>
        <v/>
      </c>
    </row>
    <row r="1140" spans="2:26" ht="25.5" customHeight="1" x14ac:dyDescent="0.25">
      <c r="B1140" s="70" t="str">
        <f t="shared" si="136"/>
        <v/>
      </c>
      <c r="J1140" s="56" t="str">
        <f>IF(G1140&lt;&gt;"",VLOOKUP(G1140,'nhân viên sale'!$A$2:$B$1624,2,0),"")</f>
        <v/>
      </c>
      <c r="L1140" s="27" t="str">
        <f t="shared" si="134"/>
        <v/>
      </c>
      <c r="N1140" s="46" t="str">
        <f t="shared" si="137"/>
        <v/>
      </c>
      <c r="Q1140" s="28" t="str">
        <f t="shared" si="135"/>
        <v/>
      </c>
      <c r="T1140" s="30">
        <f t="shared" si="140"/>
        <v>0</v>
      </c>
      <c r="U1140" s="30">
        <f t="shared" si="141"/>
        <v>0</v>
      </c>
      <c r="X1140" s="67" t="str">
        <f t="shared" si="138"/>
        <v/>
      </c>
      <c r="Y1140" s="31"/>
      <c r="Z1140" s="30" t="str">
        <f t="shared" si="139"/>
        <v/>
      </c>
    </row>
    <row r="1141" spans="2:26" ht="25.5" customHeight="1" x14ac:dyDescent="0.25">
      <c r="B1141" s="70" t="str">
        <f t="shared" si="136"/>
        <v/>
      </c>
      <c r="J1141" s="56" t="str">
        <f>IF(G1141&lt;&gt;"",VLOOKUP(G1141,'nhân viên sale'!$A$2:$B$1624,2,0),"")</f>
        <v/>
      </c>
      <c r="L1141" s="27" t="str">
        <f t="shared" si="134"/>
        <v/>
      </c>
      <c r="N1141" s="46" t="str">
        <f t="shared" si="137"/>
        <v/>
      </c>
      <c r="Q1141" s="28" t="str">
        <f t="shared" si="135"/>
        <v/>
      </c>
      <c r="T1141" s="30">
        <f t="shared" si="140"/>
        <v>0</v>
      </c>
      <c r="U1141" s="30">
        <f t="shared" si="141"/>
        <v>0</v>
      </c>
      <c r="X1141" s="67" t="str">
        <f t="shared" si="138"/>
        <v/>
      </c>
      <c r="Y1141" s="31"/>
      <c r="Z1141" s="30" t="str">
        <f t="shared" si="139"/>
        <v/>
      </c>
    </row>
    <row r="1142" spans="2:26" ht="25.5" customHeight="1" x14ac:dyDescent="0.25">
      <c r="B1142" s="70" t="str">
        <f t="shared" si="136"/>
        <v/>
      </c>
      <c r="J1142" s="56" t="str">
        <f>IF(G1142&lt;&gt;"",VLOOKUP(G1142,'nhân viên sale'!$A$2:$B$1624,2,0),"")</f>
        <v/>
      </c>
      <c r="L1142" s="27" t="str">
        <f t="shared" si="134"/>
        <v/>
      </c>
      <c r="N1142" s="46" t="str">
        <f t="shared" si="137"/>
        <v/>
      </c>
      <c r="Q1142" s="28" t="str">
        <f t="shared" si="135"/>
        <v/>
      </c>
      <c r="T1142" s="30">
        <f t="shared" si="140"/>
        <v>0</v>
      </c>
      <c r="U1142" s="30">
        <f t="shared" si="141"/>
        <v>0</v>
      </c>
      <c r="X1142" s="67" t="str">
        <f t="shared" si="138"/>
        <v/>
      </c>
      <c r="Y1142" s="31"/>
      <c r="Z1142" s="30" t="str">
        <f t="shared" si="139"/>
        <v/>
      </c>
    </row>
    <row r="1143" spans="2:26" ht="25.5" customHeight="1" x14ac:dyDescent="0.25">
      <c r="B1143" s="70" t="str">
        <f t="shared" si="136"/>
        <v/>
      </c>
      <c r="J1143" s="56" t="str">
        <f>IF(G1143&lt;&gt;"",VLOOKUP(G1143,'nhân viên sale'!$A$2:$B$1624,2,0),"")</f>
        <v/>
      </c>
      <c r="L1143" s="27" t="str">
        <f t="shared" si="134"/>
        <v/>
      </c>
      <c r="N1143" s="46" t="str">
        <f t="shared" si="137"/>
        <v/>
      </c>
      <c r="Q1143" s="28" t="str">
        <f t="shared" si="135"/>
        <v/>
      </c>
      <c r="T1143" s="30">
        <f t="shared" si="140"/>
        <v>0</v>
      </c>
      <c r="U1143" s="30">
        <f t="shared" si="141"/>
        <v>0</v>
      </c>
      <c r="X1143" s="67" t="str">
        <f t="shared" si="138"/>
        <v/>
      </c>
      <c r="Y1143" s="31"/>
      <c r="Z1143" s="30" t="str">
        <f t="shared" si="139"/>
        <v/>
      </c>
    </row>
    <row r="1144" spans="2:26" ht="25.5" customHeight="1" x14ac:dyDescent="0.25">
      <c r="B1144" s="70" t="str">
        <f t="shared" si="136"/>
        <v/>
      </c>
      <c r="J1144" s="56" t="str">
        <f>IF(G1144&lt;&gt;"",VLOOKUP(G1144,'nhân viên sale'!$A$2:$B$1624,2,0),"")</f>
        <v/>
      </c>
      <c r="L1144" s="27" t="str">
        <f t="shared" si="134"/>
        <v/>
      </c>
      <c r="N1144" s="46" t="str">
        <f t="shared" si="137"/>
        <v/>
      </c>
      <c r="Q1144" s="28" t="str">
        <f t="shared" si="135"/>
        <v/>
      </c>
      <c r="T1144" s="30">
        <f t="shared" si="140"/>
        <v>0</v>
      </c>
      <c r="U1144" s="30">
        <f t="shared" si="141"/>
        <v>0</v>
      </c>
      <c r="X1144" s="67" t="str">
        <f t="shared" si="138"/>
        <v/>
      </c>
      <c r="Y1144" s="31"/>
      <c r="Z1144" s="30" t="str">
        <f t="shared" si="139"/>
        <v/>
      </c>
    </row>
    <row r="1145" spans="2:26" ht="25.5" customHeight="1" x14ac:dyDescent="0.25">
      <c r="B1145" s="70" t="str">
        <f t="shared" si="136"/>
        <v/>
      </c>
      <c r="J1145" s="56" t="str">
        <f>IF(G1145&lt;&gt;"",VLOOKUP(G1145,'nhân viên sale'!$A$2:$B$1624,2,0),"")</f>
        <v/>
      </c>
      <c r="L1145" s="27" t="str">
        <f t="shared" si="134"/>
        <v/>
      </c>
      <c r="N1145" s="46" t="str">
        <f t="shared" si="137"/>
        <v/>
      </c>
      <c r="Q1145" s="28" t="str">
        <f t="shared" si="135"/>
        <v/>
      </c>
      <c r="T1145" s="30">
        <f t="shared" si="140"/>
        <v>0</v>
      </c>
      <c r="U1145" s="30">
        <f t="shared" si="141"/>
        <v>0</v>
      </c>
      <c r="X1145" s="67" t="str">
        <f t="shared" si="138"/>
        <v/>
      </c>
      <c r="Y1145" s="31"/>
      <c r="Z1145" s="30" t="str">
        <f t="shared" si="139"/>
        <v/>
      </c>
    </row>
    <row r="1146" spans="2:26" ht="25.5" customHeight="1" x14ac:dyDescent="0.25">
      <c r="B1146" s="70" t="str">
        <f t="shared" si="136"/>
        <v/>
      </c>
      <c r="J1146" s="56" t="str">
        <f>IF(G1146&lt;&gt;"",VLOOKUP(G1146,'nhân viên sale'!$A$2:$B$1624,2,0),"")</f>
        <v/>
      </c>
      <c r="L1146" s="27" t="str">
        <f t="shared" si="134"/>
        <v/>
      </c>
      <c r="N1146" s="46" t="str">
        <f t="shared" si="137"/>
        <v/>
      </c>
      <c r="Q1146" s="28" t="str">
        <f t="shared" si="135"/>
        <v/>
      </c>
      <c r="T1146" s="30">
        <f t="shared" si="140"/>
        <v>0</v>
      </c>
      <c r="U1146" s="30">
        <f t="shared" si="141"/>
        <v>0</v>
      </c>
      <c r="X1146" s="67" t="str">
        <f t="shared" si="138"/>
        <v/>
      </c>
      <c r="Y1146" s="31"/>
      <c r="Z1146" s="30" t="str">
        <f t="shared" si="139"/>
        <v/>
      </c>
    </row>
    <row r="1147" spans="2:26" ht="25.5" customHeight="1" x14ac:dyDescent="0.25">
      <c r="B1147" s="70" t="str">
        <f t="shared" si="136"/>
        <v/>
      </c>
      <c r="J1147" s="56" t="str">
        <f>IF(G1147&lt;&gt;"",VLOOKUP(G1147,'nhân viên sale'!$A$2:$B$1624,2,0),"")</f>
        <v/>
      </c>
      <c r="L1147" s="27" t="str">
        <f t="shared" si="134"/>
        <v/>
      </c>
      <c r="N1147" s="46" t="str">
        <f t="shared" si="137"/>
        <v/>
      </c>
      <c r="Q1147" s="28" t="str">
        <f t="shared" si="135"/>
        <v/>
      </c>
      <c r="T1147" s="30">
        <f t="shared" si="140"/>
        <v>0</v>
      </c>
      <c r="U1147" s="30">
        <f t="shared" si="141"/>
        <v>0</v>
      </c>
      <c r="X1147" s="67" t="str">
        <f t="shared" si="138"/>
        <v/>
      </c>
      <c r="Y1147" s="31"/>
      <c r="Z1147" s="30" t="str">
        <f t="shared" si="139"/>
        <v/>
      </c>
    </row>
    <row r="1148" spans="2:26" ht="25.5" customHeight="1" x14ac:dyDescent="0.25">
      <c r="B1148" s="70" t="str">
        <f t="shared" si="136"/>
        <v/>
      </c>
      <c r="J1148" s="56" t="str">
        <f>IF(G1148&lt;&gt;"",VLOOKUP(G1148,'nhân viên sale'!$A$2:$B$1624,2,0),"")</f>
        <v/>
      </c>
      <c r="L1148" s="27" t="str">
        <f t="shared" si="134"/>
        <v/>
      </c>
      <c r="N1148" s="46" t="str">
        <f t="shared" si="137"/>
        <v/>
      </c>
      <c r="Q1148" s="28" t="str">
        <f t="shared" si="135"/>
        <v/>
      </c>
      <c r="T1148" s="30">
        <f t="shared" si="140"/>
        <v>0</v>
      </c>
      <c r="U1148" s="30">
        <f t="shared" si="141"/>
        <v>0</v>
      </c>
      <c r="X1148" s="67" t="str">
        <f t="shared" si="138"/>
        <v/>
      </c>
      <c r="Y1148" s="31"/>
      <c r="Z1148" s="30" t="str">
        <f t="shared" si="139"/>
        <v/>
      </c>
    </row>
    <row r="1149" spans="2:26" ht="25.5" customHeight="1" x14ac:dyDescent="0.25">
      <c r="B1149" s="70" t="str">
        <f t="shared" si="136"/>
        <v/>
      </c>
      <c r="J1149" s="56" t="str">
        <f>IF(G1149&lt;&gt;"",VLOOKUP(G1149,'nhân viên sale'!$A$2:$B$1624,2,0),"")</f>
        <v/>
      </c>
      <c r="L1149" s="27" t="str">
        <f t="shared" si="134"/>
        <v/>
      </c>
      <c r="N1149" s="46" t="str">
        <f t="shared" si="137"/>
        <v/>
      </c>
      <c r="Q1149" s="28" t="str">
        <f t="shared" si="135"/>
        <v/>
      </c>
      <c r="T1149" s="30">
        <f t="shared" si="140"/>
        <v>0</v>
      </c>
      <c r="U1149" s="30">
        <f t="shared" si="141"/>
        <v>0</v>
      </c>
      <c r="X1149" s="67" t="str">
        <f t="shared" si="138"/>
        <v/>
      </c>
      <c r="Y1149" s="31"/>
      <c r="Z1149" s="30" t="str">
        <f t="shared" si="139"/>
        <v/>
      </c>
    </row>
    <row r="1150" spans="2:26" ht="25.5" customHeight="1" x14ac:dyDescent="0.25">
      <c r="B1150" s="70" t="str">
        <f t="shared" si="136"/>
        <v/>
      </c>
      <c r="J1150" s="56" t="str">
        <f>IF(G1150&lt;&gt;"",VLOOKUP(G1150,'nhân viên sale'!$A$2:$B$1624,2,0),"")</f>
        <v/>
      </c>
      <c r="L1150" s="27" t="str">
        <f t="shared" si="134"/>
        <v/>
      </c>
      <c r="N1150" s="46" t="str">
        <f t="shared" si="137"/>
        <v/>
      </c>
      <c r="Q1150" s="28" t="str">
        <f t="shared" si="135"/>
        <v/>
      </c>
      <c r="T1150" s="30">
        <f t="shared" si="140"/>
        <v>0</v>
      </c>
      <c r="U1150" s="30">
        <f t="shared" si="141"/>
        <v>0</v>
      </c>
      <c r="X1150" s="67" t="str">
        <f t="shared" si="138"/>
        <v/>
      </c>
      <c r="Y1150" s="31"/>
      <c r="Z1150" s="30" t="str">
        <f t="shared" si="139"/>
        <v/>
      </c>
    </row>
    <row r="1151" spans="2:26" ht="25.5" customHeight="1" x14ac:dyDescent="0.25">
      <c r="B1151" s="70" t="str">
        <f t="shared" si="136"/>
        <v/>
      </c>
      <c r="J1151" s="56" t="str">
        <f>IF(G1151&lt;&gt;"",VLOOKUP(G1151,'nhân viên sale'!$A$2:$B$1624,2,0),"")</f>
        <v/>
      </c>
      <c r="L1151" s="27" t="str">
        <f t="shared" si="134"/>
        <v/>
      </c>
      <c r="N1151" s="46" t="str">
        <f t="shared" si="137"/>
        <v/>
      </c>
      <c r="Q1151" s="28" t="str">
        <f t="shared" si="135"/>
        <v/>
      </c>
      <c r="T1151" s="30">
        <f t="shared" si="140"/>
        <v>0</v>
      </c>
      <c r="U1151" s="30">
        <f t="shared" si="141"/>
        <v>0</v>
      </c>
      <c r="X1151" s="67" t="str">
        <f t="shared" si="138"/>
        <v/>
      </c>
      <c r="Y1151" s="31"/>
      <c r="Z1151" s="30" t="str">
        <f t="shared" si="139"/>
        <v/>
      </c>
    </row>
    <row r="1152" spans="2:26" ht="25.5" customHeight="1" x14ac:dyDescent="0.25">
      <c r="B1152" s="70" t="str">
        <f t="shared" si="136"/>
        <v/>
      </c>
      <c r="J1152" s="56" t="str">
        <f>IF(G1152&lt;&gt;"",VLOOKUP(G1152,'nhân viên sale'!$A$2:$B$1624,2,0),"")</f>
        <v/>
      </c>
      <c r="L1152" s="27" t="str">
        <f t="shared" si="134"/>
        <v/>
      </c>
      <c r="N1152" s="46" t="str">
        <f t="shared" si="137"/>
        <v/>
      </c>
      <c r="Q1152" s="28" t="str">
        <f t="shared" si="135"/>
        <v/>
      </c>
      <c r="T1152" s="30">
        <f t="shared" si="140"/>
        <v>0</v>
      </c>
      <c r="U1152" s="30">
        <f t="shared" si="141"/>
        <v>0</v>
      </c>
      <c r="X1152" s="67" t="str">
        <f t="shared" si="138"/>
        <v/>
      </c>
      <c r="Y1152" s="31"/>
      <c r="Z1152" s="30" t="str">
        <f t="shared" si="139"/>
        <v/>
      </c>
    </row>
    <row r="1153" spans="2:26" ht="25.5" customHeight="1" x14ac:dyDescent="0.25">
      <c r="B1153" s="70" t="str">
        <f t="shared" si="136"/>
        <v/>
      </c>
      <c r="J1153" s="56" t="str">
        <f>IF(G1153&lt;&gt;"",VLOOKUP(G1153,'nhân viên sale'!$A$2:$B$1624,2,0),"")</f>
        <v/>
      </c>
      <c r="L1153" s="27" t="str">
        <f t="shared" si="134"/>
        <v/>
      </c>
      <c r="N1153" s="46" t="str">
        <f t="shared" si="137"/>
        <v/>
      </c>
      <c r="Q1153" s="28" t="str">
        <f t="shared" si="135"/>
        <v/>
      </c>
      <c r="T1153" s="30">
        <f t="shared" si="140"/>
        <v>0</v>
      </c>
      <c r="U1153" s="30">
        <f t="shared" si="141"/>
        <v>0</v>
      </c>
      <c r="X1153" s="67" t="str">
        <f t="shared" si="138"/>
        <v/>
      </c>
      <c r="Y1153" s="31"/>
      <c r="Z1153" s="30" t="str">
        <f t="shared" si="139"/>
        <v/>
      </c>
    </row>
    <row r="1154" spans="2:26" ht="25.5" customHeight="1" x14ac:dyDescent="0.25">
      <c r="B1154" s="70" t="str">
        <f t="shared" si="136"/>
        <v/>
      </c>
      <c r="J1154" s="56" t="str">
        <f>IF(G1154&lt;&gt;"",VLOOKUP(G1154,'nhân viên sale'!$A$2:$B$1624,2,0),"")</f>
        <v/>
      </c>
      <c r="L1154" s="27" t="str">
        <f t="shared" ref="L1154:L1200" si="142">IF(K1154&lt;&gt;"",VLOOKUP(K1154,tenhang,2,0),"")</f>
        <v/>
      </c>
      <c r="N1154" s="46" t="str">
        <f t="shared" si="137"/>
        <v/>
      </c>
      <c r="Q1154" s="28" t="str">
        <f t="shared" ref="Q1154:Q1200" si="143">IF(K1154&lt;&gt;"",VLOOKUP(K1154,tenhang,3,0),"")</f>
        <v/>
      </c>
      <c r="T1154" s="30">
        <f t="shared" si="140"/>
        <v>0</v>
      </c>
      <c r="U1154" s="30">
        <f t="shared" si="141"/>
        <v>0</v>
      </c>
      <c r="X1154" s="67" t="str">
        <f t="shared" si="138"/>
        <v/>
      </c>
      <c r="Y1154" s="31"/>
      <c r="Z1154" s="30" t="str">
        <f t="shared" si="139"/>
        <v/>
      </c>
    </row>
    <row r="1155" spans="2:26" ht="25.5" customHeight="1" x14ac:dyDescent="0.25">
      <c r="B1155" s="70" t="str">
        <f t="shared" ref="B1155:B1200" si="144">IF(I1155&lt;&gt;"",IF(LEN(I1155)&gt;9,LEFT(I1155,10),"sai PO"),"")</f>
        <v/>
      </c>
      <c r="J1155" s="56" t="str">
        <f>IF(G1155&lt;&gt;"",VLOOKUP(G1155,'nhân viên sale'!$A$2:$B$1624,2,0),"")</f>
        <v/>
      </c>
      <c r="L1155" s="27" t="str">
        <f t="shared" si="142"/>
        <v/>
      </c>
      <c r="N1155" s="46" t="str">
        <f t="shared" ref="N1155:N1200" si="145">IF(K1155&lt;&gt;"","K-C6","")</f>
        <v/>
      </c>
      <c r="Q1155" s="28" t="str">
        <f t="shared" si="143"/>
        <v/>
      </c>
      <c r="T1155" s="30">
        <f t="shared" si="140"/>
        <v>0</v>
      </c>
      <c r="U1155" s="30">
        <f t="shared" si="141"/>
        <v>0</v>
      </c>
      <c r="X1155" s="67" t="str">
        <f t="shared" ref="X1155:X1200" si="146">IF(K1155&lt;&gt;"",8,"")</f>
        <v/>
      </c>
      <c r="Y1155" s="31"/>
      <c r="Z1155" s="30" t="str">
        <f t="shared" ref="Z1155:Z1200" si="147">IF(K1155&lt;&gt;"",ROUND(U1155*X1155*1%,0),"")</f>
        <v/>
      </c>
    </row>
    <row r="1156" spans="2:26" ht="25.5" customHeight="1" x14ac:dyDescent="0.25">
      <c r="B1156" s="70" t="str">
        <f t="shared" si="144"/>
        <v/>
      </c>
      <c r="J1156" s="56" t="str">
        <f>IF(G1156&lt;&gt;"",VLOOKUP(G1156,'nhân viên sale'!$A$2:$B$1624,2,0),"")</f>
        <v/>
      </c>
      <c r="L1156" s="27" t="str">
        <f t="shared" si="142"/>
        <v/>
      </c>
      <c r="N1156" s="46" t="str">
        <f t="shared" si="145"/>
        <v/>
      </c>
      <c r="Q1156" s="28" t="str">
        <f t="shared" si="143"/>
        <v/>
      </c>
      <c r="T1156" s="30">
        <f t="shared" ref="T1156:T1200" si="148">IF(K1156&lt;&gt;"",VLOOKUP(K1156,tenhang,4,0),0)</f>
        <v>0</v>
      </c>
      <c r="U1156" s="30">
        <f t="shared" ref="U1156:U1200" si="149">R1156*T1156</f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70" t="str">
        <f t="shared" si="144"/>
        <v/>
      </c>
      <c r="J1157" s="56" t="str">
        <f>IF(G1157&lt;&gt;"",VLOOKUP(G1157,'nhân viên sale'!$A$2:$B$1624,2,0),"")</f>
        <v/>
      </c>
      <c r="L1157" s="27" t="str">
        <f t="shared" si="142"/>
        <v/>
      </c>
      <c r="N1157" s="46" t="str">
        <f t="shared" si="145"/>
        <v/>
      </c>
      <c r="Q1157" s="28" t="str">
        <f t="shared" si="143"/>
        <v/>
      </c>
      <c r="T1157" s="30">
        <f t="shared" si="148"/>
        <v>0</v>
      </c>
      <c r="U1157" s="30">
        <f t="shared" si="149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70" t="str">
        <f t="shared" si="144"/>
        <v/>
      </c>
      <c r="J1158" s="56" t="str">
        <f>IF(G1158&lt;&gt;"",VLOOKUP(G1158,'nhân viên sale'!$A$2:$B$1624,2,0),"")</f>
        <v/>
      </c>
      <c r="L1158" s="27" t="str">
        <f t="shared" si="142"/>
        <v/>
      </c>
      <c r="N1158" s="46" t="str">
        <f t="shared" si="145"/>
        <v/>
      </c>
      <c r="Q1158" s="28" t="str">
        <f t="shared" si="143"/>
        <v/>
      </c>
      <c r="T1158" s="30">
        <f t="shared" si="148"/>
        <v>0</v>
      </c>
      <c r="U1158" s="30">
        <f t="shared" si="149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70" t="str">
        <f t="shared" si="144"/>
        <v/>
      </c>
      <c r="J1159" s="56" t="str">
        <f>IF(G1159&lt;&gt;"",VLOOKUP(G1159,'nhân viên sale'!$A$2:$B$1624,2,0),"")</f>
        <v/>
      </c>
      <c r="L1159" s="27" t="str">
        <f t="shared" si="142"/>
        <v/>
      </c>
      <c r="N1159" s="46" t="str">
        <f t="shared" si="145"/>
        <v/>
      </c>
      <c r="Q1159" s="28" t="str">
        <f t="shared" si="143"/>
        <v/>
      </c>
      <c r="T1159" s="30">
        <f t="shared" si="148"/>
        <v>0</v>
      </c>
      <c r="U1159" s="30">
        <f t="shared" si="149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70" t="str">
        <f t="shared" si="144"/>
        <v/>
      </c>
      <c r="J1160" s="56" t="str">
        <f>IF(G1160&lt;&gt;"",VLOOKUP(G1160,'nhân viên sale'!$A$2:$B$1624,2,0),"")</f>
        <v/>
      </c>
      <c r="L1160" s="27" t="str">
        <f t="shared" si="142"/>
        <v/>
      </c>
      <c r="N1160" s="46" t="str">
        <f t="shared" si="145"/>
        <v/>
      </c>
      <c r="Q1160" s="28" t="str">
        <f t="shared" si="143"/>
        <v/>
      </c>
      <c r="T1160" s="30">
        <f t="shared" si="148"/>
        <v>0</v>
      </c>
      <c r="U1160" s="30">
        <f t="shared" si="149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70" t="str">
        <f t="shared" si="144"/>
        <v/>
      </c>
      <c r="J1161" s="56" t="str">
        <f>IF(G1161&lt;&gt;"",VLOOKUP(G1161,'nhân viên sale'!$A$2:$B$1624,2,0),"")</f>
        <v/>
      </c>
      <c r="L1161" s="27" t="str">
        <f t="shared" si="142"/>
        <v/>
      </c>
      <c r="N1161" s="46" t="str">
        <f t="shared" si="145"/>
        <v/>
      </c>
      <c r="Q1161" s="28" t="str">
        <f t="shared" si="143"/>
        <v/>
      </c>
      <c r="T1161" s="30">
        <f t="shared" si="148"/>
        <v>0</v>
      </c>
      <c r="U1161" s="30">
        <f t="shared" si="149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70" t="str">
        <f t="shared" si="144"/>
        <v/>
      </c>
      <c r="J1162" s="56" t="str">
        <f>IF(G1162&lt;&gt;"",VLOOKUP(G1162,'nhân viên sale'!$A$2:$B$1624,2,0),"")</f>
        <v/>
      </c>
      <c r="L1162" s="27" t="str">
        <f t="shared" si="142"/>
        <v/>
      </c>
      <c r="N1162" s="46" t="str">
        <f t="shared" si="145"/>
        <v/>
      </c>
      <c r="Q1162" s="28" t="str">
        <f t="shared" si="143"/>
        <v/>
      </c>
      <c r="T1162" s="30">
        <f t="shared" si="148"/>
        <v>0</v>
      </c>
      <c r="U1162" s="30">
        <f t="shared" si="149"/>
        <v>0</v>
      </c>
      <c r="X1162" s="67" t="str">
        <f t="shared" si="146"/>
        <v/>
      </c>
      <c r="Y1162" s="31"/>
      <c r="Z1162" s="30" t="str">
        <f t="shared" si="147"/>
        <v/>
      </c>
    </row>
    <row r="1163" spans="2:26" ht="25.5" customHeight="1" x14ac:dyDescent="0.25">
      <c r="B1163" s="70" t="str">
        <f t="shared" si="144"/>
        <v/>
      </c>
      <c r="J1163" s="56" t="str">
        <f>IF(G1163&lt;&gt;"",VLOOKUP(G1163,'nhân viên sale'!$A$2:$B$1624,2,0),"")</f>
        <v/>
      </c>
      <c r="L1163" s="27" t="str">
        <f t="shared" si="142"/>
        <v/>
      </c>
      <c r="N1163" s="46" t="str">
        <f t="shared" si="145"/>
        <v/>
      </c>
      <c r="Q1163" s="28" t="str">
        <f t="shared" si="143"/>
        <v/>
      </c>
      <c r="T1163" s="30">
        <f t="shared" si="148"/>
        <v>0</v>
      </c>
      <c r="U1163" s="30">
        <f t="shared" si="149"/>
        <v>0</v>
      </c>
      <c r="X1163" s="67" t="str">
        <f t="shared" si="146"/>
        <v/>
      </c>
      <c r="Y1163" s="31"/>
      <c r="Z1163" s="30" t="str">
        <f t="shared" si="147"/>
        <v/>
      </c>
    </row>
    <row r="1164" spans="2:26" ht="25.5" customHeight="1" x14ac:dyDescent="0.25">
      <c r="B1164" s="70" t="str">
        <f t="shared" si="144"/>
        <v/>
      </c>
      <c r="J1164" s="56" t="str">
        <f>IF(G1164&lt;&gt;"",VLOOKUP(G1164,'nhân viên sale'!$A$2:$B$1624,2,0),"")</f>
        <v/>
      </c>
      <c r="L1164" s="27" t="str">
        <f t="shared" si="142"/>
        <v/>
      </c>
      <c r="N1164" s="46" t="str">
        <f t="shared" si="145"/>
        <v/>
      </c>
      <c r="Q1164" s="28" t="str">
        <f t="shared" si="143"/>
        <v/>
      </c>
      <c r="T1164" s="30">
        <f t="shared" si="148"/>
        <v>0</v>
      </c>
      <c r="U1164" s="30">
        <f t="shared" si="149"/>
        <v>0</v>
      </c>
      <c r="X1164" s="67" t="str">
        <f t="shared" si="146"/>
        <v/>
      </c>
      <c r="Y1164" s="31"/>
      <c r="Z1164" s="30" t="str">
        <f t="shared" si="147"/>
        <v/>
      </c>
    </row>
    <row r="1165" spans="2:26" ht="25.5" customHeight="1" x14ac:dyDescent="0.25">
      <c r="B1165" s="70" t="str">
        <f t="shared" si="144"/>
        <v/>
      </c>
      <c r="J1165" s="56" t="str">
        <f>IF(G1165&lt;&gt;"",VLOOKUP(G1165,'nhân viên sale'!$A$2:$B$1624,2,0),"")</f>
        <v/>
      </c>
      <c r="L1165" s="27" t="str">
        <f t="shared" si="142"/>
        <v/>
      </c>
      <c r="N1165" s="46" t="str">
        <f t="shared" si="145"/>
        <v/>
      </c>
      <c r="Q1165" s="28" t="str">
        <f t="shared" si="143"/>
        <v/>
      </c>
      <c r="T1165" s="30">
        <f t="shared" si="148"/>
        <v>0</v>
      </c>
      <c r="U1165" s="30">
        <f t="shared" si="149"/>
        <v>0</v>
      </c>
      <c r="X1165" s="67" t="str">
        <f t="shared" si="146"/>
        <v/>
      </c>
      <c r="Y1165" s="31"/>
      <c r="Z1165" s="30" t="str">
        <f t="shared" si="147"/>
        <v/>
      </c>
    </row>
    <row r="1166" spans="2:26" ht="25.5" customHeight="1" x14ac:dyDescent="0.25">
      <c r="B1166" s="70" t="str">
        <f t="shared" si="144"/>
        <v/>
      </c>
      <c r="J1166" s="56" t="str">
        <f>IF(G1166&lt;&gt;"",VLOOKUP(G1166,'nhân viên sale'!$A$2:$B$1624,2,0),"")</f>
        <v/>
      </c>
      <c r="L1166" s="27" t="str">
        <f t="shared" si="142"/>
        <v/>
      </c>
      <c r="N1166" s="46" t="str">
        <f t="shared" si="145"/>
        <v/>
      </c>
      <c r="Q1166" s="28" t="str">
        <f t="shared" si="143"/>
        <v/>
      </c>
      <c r="T1166" s="30">
        <f t="shared" si="148"/>
        <v>0</v>
      </c>
      <c r="U1166" s="30">
        <f t="shared" si="149"/>
        <v>0</v>
      </c>
      <c r="X1166" s="67" t="str">
        <f t="shared" si="146"/>
        <v/>
      </c>
      <c r="Y1166" s="31"/>
      <c r="Z1166" s="30" t="str">
        <f t="shared" si="147"/>
        <v/>
      </c>
    </row>
    <row r="1167" spans="2:26" ht="25.5" customHeight="1" x14ac:dyDescent="0.25">
      <c r="B1167" s="70" t="str">
        <f t="shared" si="144"/>
        <v/>
      </c>
      <c r="J1167" s="56" t="str">
        <f>IF(G1167&lt;&gt;"",VLOOKUP(G1167,'nhân viên sale'!$A$2:$B$1624,2,0),"")</f>
        <v/>
      </c>
      <c r="L1167" s="27" t="str">
        <f t="shared" si="142"/>
        <v/>
      </c>
      <c r="N1167" s="46" t="str">
        <f t="shared" si="145"/>
        <v/>
      </c>
      <c r="Q1167" s="28" t="str">
        <f t="shared" si="143"/>
        <v/>
      </c>
      <c r="T1167" s="30">
        <f t="shared" si="148"/>
        <v>0</v>
      </c>
      <c r="U1167" s="30">
        <f t="shared" si="149"/>
        <v>0</v>
      </c>
      <c r="X1167" s="67" t="str">
        <f t="shared" si="146"/>
        <v/>
      </c>
      <c r="Y1167" s="31"/>
      <c r="Z1167" s="30" t="str">
        <f t="shared" si="147"/>
        <v/>
      </c>
    </row>
    <row r="1168" spans="2:26" ht="25.5" customHeight="1" x14ac:dyDescent="0.25">
      <c r="B1168" s="70" t="str">
        <f t="shared" si="144"/>
        <v/>
      </c>
      <c r="J1168" s="56" t="str">
        <f>IF(G1168&lt;&gt;"",VLOOKUP(G1168,'nhân viên sale'!$A$2:$B$1624,2,0),"")</f>
        <v/>
      </c>
      <c r="L1168" s="27" t="str">
        <f t="shared" si="142"/>
        <v/>
      </c>
      <c r="N1168" s="46" t="str">
        <f t="shared" si="145"/>
        <v/>
      </c>
      <c r="Q1168" s="28" t="str">
        <f t="shared" si="143"/>
        <v/>
      </c>
      <c r="T1168" s="30">
        <f t="shared" si="148"/>
        <v>0</v>
      </c>
      <c r="U1168" s="30">
        <f t="shared" si="149"/>
        <v>0</v>
      </c>
      <c r="X1168" s="67" t="str">
        <f t="shared" si="146"/>
        <v/>
      </c>
      <c r="Y1168" s="31"/>
      <c r="Z1168" s="30" t="str">
        <f t="shared" si="147"/>
        <v/>
      </c>
    </row>
    <row r="1169" spans="2:26" ht="25.5" customHeight="1" x14ac:dyDescent="0.25">
      <c r="B1169" s="70" t="str">
        <f t="shared" si="144"/>
        <v/>
      </c>
      <c r="J1169" s="56" t="str">
        <f>IF(G1169&lt;&gt;"",VLOOKUP(G1169,'nhân viên sale'!$A$2:$B$1624,2,0),"")</f>
        <v/>
      </c>
      <c r="L1169" s="27" t="str">
        <f t="shared" si="142"/>
        <v/>
      </c>
      <c r="N1169" s="46" t="str">
        <f t="shared" si="145"/>
        <v/>
      </c>
      <c r="Q1169" s="28" t="str">
        <f t="shared" si="143"/>
        <v/>
      </c>
      <c r="T1169" s="30">
        <f t="shared" si="148"/>
        <v>0</v>
      </c>
      <c r="U1169" s="30">
        <f t="shared" si="149"/>
        <v>0</v>
      </c>
      <c r="X1169" s="67" t="str">
        <f t="shared" si="146"/>
        <v/>
      </c>
      <c r="Y1169" s="31"/>
      <c r="Z1169" s="30" t="str">
        <f t="shared" si="147"/>
        <v/>
      </c>
    </row>
    <row r="1170" spans="2:26" ht="25.5" customHeight="1" x14ac:dyDescent="0.25">
      <c r="B1170" s="70" t="str">
        <f t="shared" si="144"/>
        <v/>
      </c>
      <c r="J1170" s="56" t="str">
        <f>IF(G1170&lt;&gt;"",VLOOKUP(G1170,'nhân viên sale'!$A$2:$B$1624,2,0),"")</f>
        <v/>
      </c>
      <c r="L1170" s="27" t="str">
        <f t="shared" si="142"/>
        <v/>
      </c>
      <c r="N1170" s="46" t="str">
        <f t="shared" si="145"/>
        <v/>
      </c>
      <c r="Q1170" s="28" t="str">
        <f t="shared" si="143"/>
        <v/>
      </c>
      <c r="T1170" s="30">
        <f t="shared" si="148"/>
        <v>0</v>
      </c>
      <c r="U1170" s="30">
        <f t="shared" si="149"/>
        <v>0</v>
      </c>
      <c r="X1170" s="67" t="str">
        <f t="shared" si="146"/>
        <v/>
      </c>
      <c r="Y1170" s="31"/>
      <c r="Z1170" s="30" t="str">
        <f t="shared" si="147"/>
        <v/>
      </c>
    </row>
    <row r="1171" spans="2:26" ht="25.5" customHeight="1" x14ac:dyDescent="0.25">
      <c r="B1171" s="70" t="str">
        <f t="shared" si="144"/>
        <v/>
      </c>
      <c r="J1171" s="56" t="str">
        <f>IF(G1171&lt;&gt;"",VLOOKUP(G1171,'nhân viên sale'!$A$2:$B$1624,2,0),"")</f>
        <v/>
      </c>
      <c r="L1171" s="27" t="str">
        <f t="shared" si="142"/>
        <v/>
      </c>
      <c r="N1171" s="46" t="str">
        <f t="shared" si="145"/>
        <v/>
      </c>
      <c r="Q1171" s="28" t="str">
        <f t="shared" si="143"/>
        <v/>
      </c>
      <c r="T1171" s="30">
        <f t="shared" si="148"/>
        <v>0</v>
      </c>
      <c r="U1171" s="30">
        <f t="shared" si="149"/>
        <v>0</v>
      </c>
      <c r="X1171" s="67" t="str">
        <f t="shared" si="146"/>
        <v/>
      </c>
      <c r="Y1171" s="31"/>
      <c r="Z1171" s="30" t="str">
        <f t="shared" si="147"/>
        <v/>
      </c>
    </row>
    <row r="1172" spans="2:26" ht="25.5" customHeight="1" x14ac:dyDescent="0.25">
      <c r="B1172" s="70" t="str">
        <f t="shared" si="144"/>
        <v/>
      </c>
      <c r="J1172" s="56" t="str">
        <f>IF(G1172&lt;&gt;"",VLOOKUP(G1172,'nhân viên sale'!$A$2:$B$1624,2,0),"")</f>
        <v/>
      </c>
      <c r="L1172" s="27" t="str">
        <f t="shared" si="142"/>
        <v/>
      </c>
      <c r="N1172" s="46" t="str">
        <f t="shared" si="145"/>
        <v/>
      </c>
      <c r="Q1172" s="28" t="str">
        <f t="shared" si="143"/>
        <v/>
      </c>
      <c r="T1172" s="30">
        <f t="shared" si="148"/>
        <v>0</v>
      </c>
      <c r="U1172" s="30">
        <f t="shared" si="149"/>
        <v>0</v>
      </c>
      <c r="X1172" s="67" t="str">
        <f t="shared" si="146"/>
        <v/>
      </c>
      <c r="Y1172" s="31"/>
      <c r="Z1172" s="30" t="str">
        <f t="shared" si="147"/>
        <v/>
      </c>
    </row>
    <row r="1173" spans="2:26" ht="25.5" customHeight="1" x14ac:dyDescent="0.25">
      <c r="B1173" s="70" t="str">
        <f t="shared" si="144"/>
        <v/>
      </c>
      <c r="J1173" s="56" t="str">
        <f>IF(G1173&lt;&gt;"",VLOOKUP(G1173,'nhân viên sale'!$A$2:$B$1624,2,0),"")</f>
        <v/>
      </c>
      <c r="L1173" s="27" t="str">
        <f t="shared" si="142"/>
        <v/>
      </c>
      <c r="N1173" s="46" t="str">
        <f t="shared" si="145"/>
        <v/>
      </c>
      <c r="Q1173" s="28" t="str">
        <f t="shared" si="143"/>
        <v/>
      </c>
      <c r="T1173" s="30">
        <f t="shared" si="148"/>
        <v>0</v>
      </c>
      <c r="U1173" s="30">
        <f t="shared" si="149"/>
        <v>0</v>
      </c>
      <c r="X1173" s="67" t="str">
        <f t="shared" si="146"/>
        <v/>
      </c>
      <c r="Y1173" s="31"/>
      <c r="Z1173" s="30" t="str">
        <f t="shared" si="147"/>
        <v/>
      </c>
    </row>
    <row r="1174" spans="2:26" ht="25.5" customHeight="1" x14ac:dyDescent="0.25">
      <c r="B1174" s="70" t="str">
        <f t="shared" si="144"/>
        <v/>
      </c>
      <c r="J1174" s="56" t="str">
        <f>IF(G1174&lt;&gt;"",VLOOKUP(G1174,'nhân viên sale'!$A$2:$B$1624,2,0),"")</f>
        <v/>
      </c>
      <c r="L1174" s="27" t="str">
        <f t="shared" si="142"/>
        <v/>
      </c>
      <c r="N1174" s="46" t="str">
        <f t="shared" si="145"/>
        <v/>
      </c>
      <c r="Q1174" s="28" t="str">
        <f t="shared" si="143"/>
        <v/>
      </c>
      <c r="T1174" s="30">
        <f t="shared" si="148"/>
        <v>0</v>
      </c>
      <c r="U1174" s="30">
        <f t="shared" si="149"/>
        <v>0</v>
      </c>
      <c r="X1174" s="67" t="str">
        <f t="shared" si="146"/>
        <v/>
      </c>
      <c r="Y1174" s="31"/>
      <c r="Z1174" s="30" t="str">
        <f t="shared" si="147"/>
        <v/>
      </c>
    </row>
    <row r="1175" spans="2:26" ht="25.5" customHeight="1" x14ac:dyDescent="0.25">
      <c r="B1175" s="70" t="str">
        <f t="shared" si="144"/>
        <v/>
      </c>
      <c r="J1175" s="56" t="str">
        <f>IF(G1175&lt;&gt;"",VLOOKUP(G1175,'nhân viên sale'!$A$2:$B$1624,2,0),"")</f>
        <v/>
      </c>
      <c r="L1175" s="27" t="str">
        <f t="shared" si="142"/>
        <v/>
      </c>
      <c r="N1175" s="46" t="str">
        <f t="shared" si="145"/>
        <v/>
      </c>
      <c r="Q1175" s="28" t="str">
        <f t="shared" si="143"/>
        <v/>
      </c>
      <c r="T1175" s="30">
        <f t="shared" si="148"/>
        <v>0</v>
      </c>
      <c r="U1175" s="30">
        <f t="shared" si="149"/>
        <v>0</v>
      </c>
      <c r="X1175" s="67" t="str">
        <f t="shared" si="146"/>
        <v/>
      </c>
      <c r="Y1175" s="31"/>
      <c r="Z1175" s="30" t="str">
        <f t="shared" si="147"/>
        <v/>
      </c>
    </row>
    <row r="1176" spans="2:26" ht="25.5" customHeight="1" x14ac:dyDescent="0.25">
      <c r="B1176" s="70" t="str">
        <f t="shared" si="144"/>
        <v/>
      </c>
      <c r="J1176" s="56" t="str">
        <f>IF(G1176&lt;&gt;"",VLOOKUP(G1176,'nhân viên sale'!$A$2:$B$1624,2,0),"")</f>
        <v/>
      </c>
      <c r="L1176" s="27" t="str">
        <f t="shared" si="142"/>
        <v/>
      </c>
      <c r="N1176" s="46" t="str">
        <f t="shared" si="145"/>
        <v/>
      </c>
      <c r="Q1176" s="28" t="str">
        <f t="shared" si="143"/>
        <v/>
      </c>
      <c r="T1176" s="30">
        <f t="shared" si="148"/>
        <v>0</v>
      </c>
      <c r="U1176" s="30">
        <f t="shared" si="149"/>
        <v>0</v>
      </c>
      <c r="X1176" s="67" t="str">
        <f t="shared" si="146"/>
        <v/>
      </c>
      <c r="Y1176" s="31"/>
      <c r="Z1176" s="30" t="str">
        <f t="shared" si="147"/>
        <v/>
      </c>
    </row>
    <row r="1177" spans="2:26" ht="25.5" customHeight="1" x14ac:dyDescent="0.25">
      <c r="B1177" s="70" t="str">
        <f t="shared" si="144"/>
        <v/>
      </c>
      <c r="J1177" s="56" t="str">
        <f>IF(G1177&lt;&gt;"",VLOOKUP(G1177,'nhân viên sale'!$A$2:$B$1624,2,0),"")</f>
        <v/>
      </c>
      <c r="L1177" s="27" t="str">
        <f t="shared" si="142"/>
        <v/>
      </c>
      <c r="N1177" s="46" t="str">
        <f t="shared" si="145"/>
        <v/>
      </c>
      <c r="Q1177" s="28" t="str">
        <f t="shared" si="143"/>
        <v/>
      </c>
      <c r="T1177" s="30">
        <f t="shared" si="148"/>
        <v>0</v>
      </c>
      <c r="U1177" s="30">
        <f t="shared" si="149"/>
        <v>0</v>
      </c>
      <c r="X1177" s="67" t="str">
        <f t="shared" si="146"/>
        <v/>
      </c>
      <c r="Y1177" s="31"/>
      <c r="Z1177" s="30" t="str">
        <f t="shared" si="147"/>
        <v/>
      </c>
    </row>
    <row r="1178" spans="2:26" ht="25.5" customHeight="1" x14ac:dyDescent="0.25">
      <c r="B1178" s="70" t="str">
        <f t="shared" si="144"/>
        <v/>
      </c>
      <c r="J1178" s="56" t="str">
        <f>IF(G1178&lt;&gt;"",VLOOKUP(G1178,'nhân viên sale'!$A$2:$B$1624,2,0),"")</f>
        <v/>
      </c>
      <c r="L1178" s="27" t="str">
        <f t="shared" si="142"/>
        <v/>
      </c>
      <c r="N1178" s="46" t="str">
        <f t="shared" si="145"/>
        <v/>
      </c>
      <c r="Q1178" s="28" t="str">
        <f t="shared" si="143"/>
        <v/>
      </c>
      <c r="T1178" s="30">
        <f t="shared" si="148"/>
        <v>0</v>
      </c>
      <c r="U1178" s="30">
        <f t="shared" si="149"/>
        <v>0</v>
      </c>
      <c r="X1178" s="67" t="str">
        <f t="shared" si="146"/>
        <v/>
      </c>
      <c r="Y1178" s="31"/>
      <c r="Z1178" s="30" t="str">
        <f t="shared" si="147"/>
        <v/>
      </c>
    </row>
    <row r="1179" spans="2:26" ht="25.5" customHeight="1" x14ac:dyDescent="0.25">
      <c r="B1179" s="70" t="str">
        <f t="shared" si="144"/>
        <v/>
      </c>
      <c r="J1179" s="56" t="str">
        <f>IF(G1179&lt;&gt;"",VLOOKUP(G1179,'nhân viên sale'!$A$2:$B$1624,2,0),"")</f>
        <v/>
      </c>
      <c r="L1179" s="27" t="str">
        <f t="shared" si="142"/>
        <v/>
      </c>
      <c r="N1179" s="46" t="str">
        <f t="shared" si="145"/>
        <v/>
      </c>
      <c r="Q1179" s="28" t="str">
        <f t="shared" si="143"/>
        <v/>
      </c>
      <c r="T1179" s="30">
        <f t="shared" si="148"/>
        <v>0</v>
      </c>
      <c r="U1179" s="30">
        <f t="shared" si="149"/>
        <v>0</v>
      </c>
      <c r="X1179" s="67" t="str">
        <f t="shared" si="146"/>
        <v/>
      </c>
      <c r="Y1179" s="31"/>
      <c r="Z1179" s="30" t="str">
        <f t="shared" si="147"/>
        <v/>
      </c>
    </row>
    <row r="1180" spans="2:26" ht="25.5" customHeight="1" x14ac:dyDescent="0.25">
      <c r="B1180" s="70" t="str">
        <f t="shared" si="144"/>
        <v/>
      </c>
      <c r="J1180" s="56" t="str">
        <f>IF(G1180&lt;&gt;"",VLOOKUP(G1180,'nhân viên sale'!$A$2:$B$1624,2,0),"")</f>
        <v/>
      </c>
      <c r="L1180" s="27" t="str">
        <f t="shared" si="142"/>
        <v/>
      </c>
      <c r="N1180" s="46" t="str">
        <f t="shared" si="145"/>
        <v/>
      </c>
      <c r="Q1180" s="28" t="str">
        <f t="shared" si="143"/>
        <v/>
      </c>
      <c r="T1180" s="30">
        <f t="shared" si="148"/>
        <v>0</v>
      </c>
      <c r="U1180" s="30">
        <f t="shared" si="149"/>
        <v>0</v>
      </c>
      <c r="X1180" s="67" t="str">
        <f t="shared" si="146"/>
        <v/>
      </c>
      <c r="Y1180" s="31"/>
      <c r="Z1180" s="30" t="str">
        <f t="shared" si="147"/>
        <v/>
      </c>
    </row>
    <row r="1181" spans="2:26" ht="25.5" customHeight="1" x14ac:dyDescent="0.25">
      <c r="B1181" s="70" t="str">
        <f t="shared" si="144"/>
        <v/>
      </c>
      <c r="J1181" s="56" t="str">
        <f>IF(G1181&lt;&gt;"",VLOOKUP(G1181,'nhân viên sale'!$A$2:$B$1624,2,0),"")</f>
        <v/>
      </c>
      <c r="L1181" s="27" t="str">
        <f t="shared" si="142"/>
        <v/>
      </c>
      <c r="N1181" s="46" t="str">
        <f t="shared" si="145"/>
        <v/>
      </c>
      <c r="Q1181" s="28" t="str">
        <f t="shared" si="143"/>
        <v/>
      </c>
      <c r="T1181" s="30">
        <f t="shared" si="148"/>
        <v>0</v>
      </c>
      <c r="U1181" s="30">
        <f t="shared" si="149"/>
        <v>0</v>
      </c>
      <c r="X1181" s="67" t="str">
        <f t="shared" si="146"/>
        <v/>
      </c>
      <c r="Y1181" s="31"/>
      <c r="Z1181" s="30" t="str">
        <f t="shared" si="147"/>
        <v/>
      </c>
    </row>
    <row r="1182" spans="2:26" ht="25.5" customHeight="1" x14ac:dyDescent="0.25">
      <c r="B1182" s="70" t="str">
        <f t="shared" si="144"/>
        <v/>
      </c>
      <c r="J1182" s="56" t="str">
        <f>IF(G1182&lt;&gt;"",VLOOKUP(G1182,'nhân viên sale'!$A$2:$B$1624,2,0),"")</f>
        <v/>
      </c>
      <c r="L1182" s="27" t="str">
        <f t="shared" si="142"/>
        <v/>
      </c>
      <c r="N1182" s="46" t="str">
        <f t="shared" si="145"/>
        <v/>
      </c>
      <c r="Q1182" s="28" t="str">
        <f t="shared" si="143"/>
        <v/>
      </c>
      <c r="T1182" s="30">
        <f t="shared" si="148"/>
        <v>0</v>
      </c>
      <c r="U1182" s="30">
        <f t="shared" si="149"/>
        <v>0</v>
      </c>
      <c r="X1182" s="67" t="str">
        <f t="shared" si="146"/>
        <v/>
      </c>
      <c r="Y1182" s="31"/>
      <c r="Z1182" s="30" t="str">
        <f t="shared" si="147"/>
        <v/>
      </c>
    </row>
    <row r="1183" spans="2:26" ht="25.5" customHeight="1" x14ac:dyDescent="0.25">
      <c r="B1183" s="70" t="str">
        <f t="shared" si="144"/>
        <v/>
      </c>
      <c r="J1183" s="56" t="str">
        <f>IF(G1183&lt;&gt;"",VLOOKUP(G1183,'nhân viên sale'!$A$2:$B$1624,2,0),"")</f>
        <v/>
      </c>
      <c r="L1183" s="27" t="str">
        <f t="shared" si="142"/>
        <v/>
      </c>
      <c r="N1183" s="46" t="str">
        <f t="shared" si="145"/>
        <v/>
      </c>
      <c r="Q1183" s="28" t="str">
        <f t="shared" si="143"/>
        <v/>
      </c>
      <c r="T1183" s="30">
        <f t="shared" si="148"/>
        <v>0</v>
      </c>
      <c r="U1183" s="30">
        <f t="shared" si="149"/>
        <v>0</v>
      </c>
      <c r="X1183" s="67" t="str">
        <f t="shared" si="146"/>
        <v/>
      </c>
      <c r="Y1183" s="31"/>
      <c r="Z1183" s="30" t="str">
        <f t="shared" si="147"/>
        <v/>
      </c>
    </row>
    <row r="1184" spans="2:26" ht="25.5" customHeight="1" x14ac:dyDescent="0.25">
      <c r="B1184" s="70" t="str">
        <f t="shared" si="144"/>
        <v/>
      </c>
      <c r="J1184" s="56" t="str">
        <f>IF(G1184&lt;&gt;"",VLOOKUP(G1184,'nhân viên sale'!$A$2:$B$1624,2,0),"")</f>
        <v/>
      </c>
      <c r="L1184" s="27" t="str">
        <f t="shared" si="142"/>
        <v/>
      </c>
      <c r="N1184" s="46" t="str">
        <f t="shared" si="145"/>
        <v/>
      </c>
      <c r="Q1184" s="28" t="str">
        <f t="shared" si="143"/>
        <v/>
      </c>
      <c r="T1184" s="30">
        <f t="shared" si="148"/>
        <v>0</v>
      </c>
      <c r="U1184" s="30">
        <f t="shared" si="149"/>
        <v>0</v>
      </c>
      <c r="X1184" s="67" t="str">
        <f t="shared" si="146"/>
        <v/>
      </c>
      <c r="Y1184" s="31"/>
      <c r="Z1184" s="30" t="str">
        <f t="shared" si="147"/>
        <v/>
      </c>
    </row>
    <row r="1185" spans="2:26" ht="25.5" customHeight="1" x14ac:dyDescent="0.25">
      <c r="B1185" s="70" t="str">
        <f t="shared" si="144"/>
        <v/>
      </c>
      <c r="J1185" s="56" t="str">
        <f>IF(G1185&lt;&gt;"",VLOOKUP(G1185,'nhân viên sale'!$A$2:$B$1624,2,0),"")</f>
        <v/>
      </c>
      <c r="L1185" s="27" t="str">
        <f t="shared" si="142"/>
        <v/>
      </c>
      <c r="N1185" s="46" t="str">
        <f t="shared" si="145"/>
        <v/>
      </c>
      <c r="Q1185" s="28" t="str">
        <f t="shared" si="143"/>
        <v/>
      </c>
      <c r="T1185" s="30">
        <f t="shared" si="148"/>
        <v>0</v>
      </c>
      <c r="U1185" s="30">
        <f t="shared" si="149"/>
        <v>0</v>
      </c>
      <c r="X1185" s="67" t="str">
        <f t="shared" si="146"/>
        <v/>
      </c>
      <c r="Y1185" s="31"/>
      <c r="Z1185" s="30" t="str">
        <f t="shared" si="147"/>
        <v/>
      </c>
    </row>
    <row r="1186" spans="2:26" ht="25.5" customHeight="1" x14ac:dyDescent="0.25">
      <c r="B1186" s="70" t="str">
        <f t="shared" si="144"/>
        <v/>
      </c>
      <c r="J1186" s="56" t="str">
        <f>IF(G1186&lt;&gt;"",VLOOKUP(G1186,'nhân viên sale'!$A$2:$B$1624,2,0),"")</f>
        <v/>
      </c>
      <c r="L1186" s="27" t="str">
        <f t="shared" si="142"/>
        <v/>
      </c>
      <c r="N1186" s="46" t="str">
        <f t="shared" si="145"/>
        <v/>
      </c>
      <c r="Q1186" s="28" t="str">
        <f t="shared" si="143"/>
        <v/>
      </c>
      <c r="T1186" s="30">
        <f t="shared" si="148"/>
        <v>0</v>
      </c>
      <c r="U1186" s="30">
        <f t="shared" si="149"/>
        <v>0</v>
      </c>
      <c r="X1186" s="67" t="str">
        <f t="shared" si="146"/>
        <v/>
      </c>
      <c r="Y1186" s="31"/>
      <c r="Z1186" s="30" t="str">
        <f t="shared" si="147"/>
        <v/>
      </c>
    </row>
    <row r="1187" spans="2:26" ht="25.5" customHeight="1" x14ac:dyDescent="0.25">
      <c r="B1187" s="70" t="str">
        <f t="shared" si="144"/>
        <v/>
      </c>
      <c r="J1187" s="56" t="str">
        <f>IF(G1187&lt;&gt;"",VLOOKUP(G1187,'nhân viên sale'!$A$2:$B$1624,2,0),"")</f>
        <v/>
      </c>
      <c r="L1187" s="27" t="str">
        <f t="shared" si="142"/>
        <v/>
      </c>
      <c r="N1187" s="46" t="str">
        <f t="shared" si="145"/>
        <v/>
      </c>
      <c r="Q1187" s="28" t="str">
        <f t="shared" si="143"/>
        <v/>
      </c>
      <c r="T1187" s="30">
        <f t="shared" si="148"/>
        <v>0</v>
      </c>
      <c r="U1187" s="30">
        <f t="shared" si="149"/>
        <v>0</v>
      </c>
      <c r="X1187" s="67" t="str">
        <f t="shared" si="146"/>
        <v/>
      </c>
      <c r="Y1187" s="31"/>
      <c r="Z1187" s="30" t="str">
        <f t="shared" si="147"/>
        <v/>
      </c>
    </row>
    <row r="1188" spans="2:26" ht="25.5" customHeight="1" x14ac:dyDescent="0.25">
      <c r="B1188" s="70" t="str">
        <f t="shared" si="144"/>
        <v/>
      </c>
      <c r="J1188" s="56" t="str">
        <f>IF(G1188&lt;&gt;"",VLOOKUP(G1188,'nhân viên sale'!$A$2:$B$1624,2,0),"")</f>
        <v/>
      </c>
      <c r="L1188" s="27" t="str">
        <f t="shared" si="142"/>
        <v/>
      </c>
      <c r="N1188" s="46" t="str">
        <f t="shared" si="145"/>
        <v/>
      </c>
      <c r="Q1188" s="28" t="str">
        <f t="shared" si="143"/>
        <v/>
      </c>
      <c r="T1188" s="30">
        <f t="shared" si="148"/>
        <v>0</v>
      </c>
      <c r="U1188" s="30">
        <f t="shared" si="149"/>
        <v>0</v>
      </c>
      <c r="X1188" s="67" t="str">
        <f t="shared" si="146"/>
        <v/>
      </c>
      <c r="Y1188" s="31"/>
      <c r="Z1188" s="30" t="str">
        <f t="shared" si="147"/>
        <v/>
      </c>
    </row>
    <row r="1189" spans="2:26" ht="25.5" customHeight="1" x14ac:dyDescent="0.25">
      <c r="B1189" s="70" t="str">
        <f t="shared" si="144"/>
        <v/>
      </c>
      <c r="J1189" s="56" t="str">
        <f>IF(G1189&lt;&gt;"",VLOOKUP(G1189,'nhân viên sale'!$A$2:$B$1624,2,0),"")</f>
        <v/>
      </c>
      <c r="L1189" s="27" t="str">
        <f t="shared" si="142"/>
        <v/>
      </c>
      <c r="N1189" s="46" t="str">
        <f t="shared" si="145"/>
        <v/>
      </c>
      <c r="Q1189" s="28" t="str">
        <f t="shared" si="143"/>
        <v/>
      </c>
      <c r="T1189" s="30">
        <f t="shared" si="148"/>
        <v>0</v>
      </c>
      <c r="U1189" s="30">
        <f t="shared" si="149"/>
        <v>0</v>
      </c>
      <c r="X1189" s="67" t="str">
        <f t="shared" si="146"/>
        <v/>
      </c>
      <c r="Y1189" s="31"/>
      <c r="Z1189" s="30" t="str">
        <f t="shared" si="147"/>
        <v/>
      </c>
    </row>
    <row r="1190" spans="2:26" ht="25.5" customHeight="1" x14ac:dyDescent="0.25">
      <c r="B1190" s="70" t="str">
        <f t="shared" si="144"/>
        <v/>
      </c>
      <c r="J1190" s="56" t="str">
        <f>IF(G1190&lt;&gt;"",VLOOKUP(G1190,'nhân viên sale'!$A$2:$B$1624,2,0),"")</f>
        <v/>
      </c>
      <c r="L1190" s="27" t="str">
        <f t="shared" si="142"/>
        <v/>
      </c>
      <c r="N1190" s="46" t="str">
        <f t="shared" si="145"/>
        <v/>
      </c>
      <c r="Q1190" s="28" t="str">
        <f t="shared" si="143"/>
        <v/>
      </c>
      <c r="T1190" s="30">
        <f t="shared" si="148"/>
        <v>0</v>
      </c>
      <c r="U1190" s="30">
        <f t="shared" si="149"/>
        <v>0</v>
      </c>
      <c r="X1190" s="67" t="str">
        <f t="shared" si="146"/>
        <v/>
      </c>
      <c r="Y1190" s="31"/>
      <c r="Z1190" s="30" t="str">
        <f t="shared" si="147"/>
        <v/>
      </c>
    </row>
    <row r="1191" spans="2:26" ht="25.5" customHeight="1" x14ac:dyDescent="0.25">
      <c r="B1191" s="70" t="str">
        <f t="shared" si="144"/>
        <v/>
      </c>
      <c r="J1191" s="56" t="str">
        <f>IF(G1191&lt;&gt;"",VLOOKUP(G1191,'nhân viên sale'!$A$2:$B$1624,2,0),"")</f>
        <v/>
      </c>
      <c r="L1191" s="27" t="str">
        <f t="shared" si="142"/>
        <v/>
      </c>
      <c r="N1191" s="46" t="str">
        <f t="shared" si="145"/>
        <v/>
      </c>
      <c r="Q1191" s="28" t="str">
        <f t="shared" si="143"/>
        <v/>
      </c>
      <c r="T1191" s="30">
        <f t="shared" si="148"/>
        <v>0</v>
      </c>
      <c r="U1191" s="30">
        <f t="shared" si="149"/>
        <v>0</v>
      </c>
      <c r="X1191" s="67" t="str">
        <f t="shared" si="146"/>
        <v/>
      </c>
      <c r="Y1191" s="31"/>
      <c r="Z1191" s="30" t="str">
        <f t="shared" si="147"/>
        <v/>
      </c>
    </row>
    <row r="1192" spans="2:26" ht="25.5" customHeight="1" x14ac:dyDescent="0.25">
      <c r="B1192" s="70" t="str">
        <f t="shared" si="144"/>
        <v/>
      </c>
      <c r="J1192" s="56" t="str">
        <f>IF(G1192&lt;&gt;"",VLOOKUP(G1192,'nhân viên sale'!$A$2:$B$1624,2,0),"")</f>
        <v/>
      </c>
      <c r="L1192" s="27" t="str">
        <f t="shared" si="142"/>
        <v/>
      </c>
      <c r="N1192" s="46" t="str">
        <f t="shared" si="145"/>
        <v/>
      </c>
      <c r="Q1192" s="28" t="str">
        <f t="shared" si="143"/>
        <v/>
      </c>
      <c r="T1192" s="30">
        <f t="shared" si="148"/>
        <v>0</v>
      </c>
      <c r="U1192" s="30">
        <f t="shared" si="149"/>
        <v>0</v>
      </c>
      <c r="X1192" s="67" t="str">
        <f t="shared" si="146"/>
        <v/>
      </c>
      <c r="Y1192" s="31"/>
      <c r="Z1192" s="30" t="str">
        <f t="shared" si="147"/>
        <v/>
      </c>
    </row>
    <row r="1193" spans="2:26" ht="25.5" customHeight="1" x14ac:dyDescent="0.25">
      <c r="B1193" s="70" t="str">
        <f t="shared" si="144"/>
        <v/>
      </c>
      <c r="J1193" s="56" t="str">
        <f>IF(G1193&lt;&gt;"",VLOOKUP(G1193,'nhân viên sale'!$A$2:$B$1624,2,0),"")</f>
        <v/>
      </c>
      <c r="L1193" s="27" t="str">
        <f t="shared" si="142"/>
        <v/>
      </c>
      <c r="N1193" s="46" t="str">
        <f t="shared" si="145"/>
        <v/>
      </c>
      <c r="Q1193" s="28" t="str">
        <f t="shared" si="143"/>
        <v/>
      </c>
      <c r="T1193" s="30">
        <f t="shared" si="148"/>
        <v>0</v>
      </c>
      <c r="U1193" s="30">
        <f t="shared" si="149"/>
        <v>0</v>
      </c>
      <c r="X1193" s="67" t="str">
        <f t="shared" si="146"/>
        <v/>
      </c>
      <c r="Y1193" s="31"/>
      <c r="Z1193" s="30" t="str">
        <f t="shared" si="147"/>
        <v/>
      </c>
    </row>
    <row r="1194" spans="2:26" ht="25.5" customHeight="1" x14ac:dyDescent="0.25">
      <c r="B1194" s="70" t="str">
        <f t="shared" si="144"/>
        <v/>
      </c>
      <c r="J1194" s="56" t="str">
        <f>IF(G1194&lt;&gt;"",VLOOKUP(G1194,'nhân viên sale'!$A$2:$B$1624,2,0),"")</f>
        <v/>
      </c>
      <c r="L1194" s="27" t="str">
        <f t="shared" si="142"/>
        <v/>
      </c>
      <c r="N1194" s="46" t="str">
        <f t="shared" si="145"/>
        <v/>
      </c>
      <c r="Q1194" s="28" t="str">
        <f t="shared" si="143"/>
        <v/>
      </c>
      <c r="T1194" s="30">
        <f t="shared" si="148"/>
        <v>0</v>
      </c>
      <c r="U1194" s="30">
        <f t="shared" si="149"/>
        <v>0</v>
      </c>
      <c r="X1194" s="67" t="str">
        <f t="shared" si="146"/>
        <v/>
      </c>
      <c r="Y1194" s="31"/>
      <c r="Z1194" s="30" t="str">
        <f t="shared" si="147"/>
        <v/>
      </c>
    </row>
    <row r="1195" spans="2:26" ht="25.5" customHeight="1" x14ac:dyDescent="0.25">
      <c r="B1195" s="70" t="str">
        <f t="shared" si="144"/>
        <v/>
      </c>
      <c r="J1195" s="56" t="str">
        <f>IF(G1195&lt;&gt;"",VLOOKUP(G1195,'nhân viên sale'!$A$2:$B$1624,2,0),"")</f>
        <v/>
      </c>
      <c r="L1195" s="27" t="str">
        <f t="shared" si="142"/>
        <v/>
      </c>
      <c r="N1195" s="46" t="str">
        <f t="shared" si="145"/>
        <v/>
      </c>
      <c r="Q1195" s="28" t="str">
        <f t="shared" si="143"/>
        <v/>
      </c>
      <c r="T1195" s="30">
        <f t="shared" si="148"/>
        <v>0</v>
      </c>
      <c r="U1195" s="30">
        <f t="shared" si="149"/>
        <v>0</v>
      </c>
      <c r="X1195" s="67" t="str">
        <f t="shared" si="146"/>
        <v/>
      </c>
      <c r="Y1195" s="31"/>
      <c r="Z1195" s="30" t="str">
        <f t="shared" si="147"/>
        <v/>
      </c>
    </row>
    <row r="1196" spans="2:26" ht="25.5" customHeight="1" x14ac:dyDescent="0.25">
      <c r="B1196" s="70" t="str">
        <f t="shared" si="144"/>
        <v/>
      </c>
      <c r="J1196" s="56" t="str">
        <f>IF(G1196&lt;&gt;"",VLOOKUP(G1196,'nhân viên sale'!$A$2:$B$1624,2,0),"")</f>
        <v/>
      </c>
      <c r="L1196" s="27" t="str">
        <f t="shared" si="142"/>
        <v/>
      </c>
      <c r="N1196" s="46" t="str">
        <f t="shared" si="145"/>
        <v/>
      </c>
      <c r="Q1196" s="28" t="str">
        <f t="shared" si="143"/>
        <v/>
      </c>
      <c r="T1196" s="30">
        <f t="shared" si="148"/>
        <v>0</v>
      </c>
      <c r="U1196" s="30">
        <f t="shared" si="149"/>
        <v>0</v>
      </c>
      <c r="X1196" s="67" t="str">
        <f t="shared" si="146"/>
        <v/>
      </c>
      <c r="Y1196" s="31"/>
      <c r="Z1196" s="30" t="str">
        <f t="shared" si="147"/>
        <v/>
      </c>
    </row>
    <row r="1197" spans="2:26" ht="25.5" customHeight="1" x14ac:dyDescent="0.25">
      <c r="B1197" s="70" t="str">
        <f t="shared" si="144"/>
        <v/>
      </c>
      <c r="J1197" s="56" t="str">
        <f>IF(G1197&lt;&gt;"",VLOOKUP(G1197,'nhân viên sale'!$A$2:$B$1624,2,0),"")</f>
        <v/>
      </c>
      <c r="L1197" s="27" t="str">
        <f t="shared" si="142"/>
        <v/>
      </c>
      <c r="N1197" s="46" t="str">
        <f t="shared" si="145"/>
        <v/>
      </c>
      <c r="Q1197" s="28" t="str">
        <f t="shared" si="143"/>
        <v/>
      </c>
      <c r="T1197" s="30">
        <f t="shared" si="148"/>
        <v>0</v>
      </c>
      <c r="U1197" s="30">
        <f t="shared" si="149"/>
        <v>0</v>
      </c>
      <c r="X1197" s="67" t="str">
        <f t="shared" si="146"/>
        <v/>
      </c>
      <c r="Y1197" s="31"/>
      <c r="Z1197" s="30" t="str">
        <f t="shared" si="147"/>
        <v/>
      </c>
    </row>
    <row r="1198" spans="2:26" ht="25.5" customHeight="1" x14ac:dyDescent="0.25">
      <c r="B1198" s="70" t="str">
        <f t="shared" si="144"/>
        <v/>
      </c>
      <c r="J1198" s="56" t="str">
        <f>IF(G1198&lt;&gt;"",VLOOKUP(G1198,'nhân viên sale'!$A$2:$B$1624,2,0),"")</f>
        <v/>
      </c>
      <c r="L1198" s="27" t="str">
        <f t="shared" si="142"/>
        <v/>
      </c>
      <c r="N1198" s="46" t="str">
        <f t="shared" si="145"/>
        <v/>
      </c>
      <c r="Q1198" s="28" t="str">
        <f t="shared" si="143"/>
        <v/>
      </c>
      <c r="T1198" s="30">
        <f t="shared" si="148"/>
        <v>0</v>
      </c>
      <c r="U1198" s="30">
        <f t="shared" si="149"/>
        <v>0</v>
      </c>
      <c r="X1198" s="67" t="str">
        <f t="shared" si="146"/>
        <v/>
      </c>
      <c r="Y1198" s="31"/>
      <c r="Z1198" s="30" t="str">
        <f t="shared" si="147"/>
        <v/>
      </c>
    </row>
    <row r="1199" spans="2:26" ht="25.5" customHeight="1" x14ac:dyDescent="0.25">
      <c r="B1199" s="70" t="str">
        <f t="shared" si="144"/>
        <v/>
      </c>
      <c r="J1199" s="56" t="str">
        <f>IF(G1199&lt;&gt;"",VLOOKUP(G1199,'nhân viên sale'!$A$2:$B$1624,2,0),"")</f>
        <v/>
      </c>
      <c r="L1199" s="27" t="str">
        <f t="shared" si="142"/>
        <v/>
      </c>
      <c r="N1199" s="46" t="str">
        <f t="shared" si="145"/>
        <v/>
      </c>
      <c r="Q1199" s="28" t="str">
        <f t="shared" si="143"/>
        <v/>
      </c>
      <c r="T1199" s="30">
        <f t="shared" si="148"/>
        <v>0</v>
      </c>
      <c r="U1199" s="30">
        <f t="shared" si="149"/>
        <v>0</v>
      </c>
      <c r="X1199" s="67" t="str">
        <f t="shared" si="146"/>
        <v/>
      </c>
      <c r="Y1199" s="31"/>
      <c r="Z1199" s="30" t="str">
        <f t="shared" si="147"/>
        <v/>
      </c>
    </row>
    <row r="1200" spans="2:26" ht="25.5" customHeight="1" x14ac:dyDescent="0.25">
      <c r="B1200" s="70" t="str">
        <f t="shared" si="144"/>
        <v/>
      </c>
      <c r="J1200" s="56" t="str">
        <f>IF(G1200&lt;&gt;"",VLOOKUP(G1200,'nhân viên sale'!$A$2:$B$1624,2,0),"")</f>
        <v/>
      </c>
      <c r="L1200" s="27" t="str">
        <f t="shared" si="142"/>
        <v/>
      </c>
      <c r="N1200" s="46" t="str">
        <f t="shared" si="145"/>
        <v/>
      </c>
      <c r="Q1200" s="28" t="str">
        <f t="shared" si="143"/>
        <v/>
      </c>
      <c r="T1200" s="30">
        <f t="shared" si="148"/>
        <v>0</v>
      </c>
      <c r="U1200" s="30">
        <f t="shared" si="149"/>
        <v>0</v>
      </c>
      <c r="X1200" s="67" t="str">
        <f t="shared" si="146"/>
        <v/>
      </c>
      <c r="Y1200" s="31"/>
      <c r="Z1200" s="30" t="str">
        <f t="shared" si="147"/>
        <v/>
      </c>
    </row>
  </sheetData>
  <sheetProtection algorithmName="SHA-512" hashValue="iF0QPkAg4cbetDRG40cg7JLrcD7QfdZtTaNlUyVhT8fHs45QmRJjqZG7QCg7xDF6IF7bu6K6t1QD3tF64VuCwA==" saltValue="jPKiOkCkJcqqj7s2ibqcTw==" spinCount="100000" sheet="1" objects="1" scenarios="1"/>
  <autoFilter ref="A1:Z1200"/>
  <sortState ref="A2:Z148">
    <sortCondition ref="I2:I148"/>
  </sortState>
  <phoneticPr fontId="16" type="noConversion"/>
  <dataValidations xWindow="748" yWindow="292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186" activePane="bottomRight" state="frozen"/>
      <selection pane="topRight" activeCell="G1" sqref="G1"/>
      <selection pane="bottomLeft" activeCell="A2" sqref="A2"/>
      <selection pane="bottomRight" activeCell="L195" sqref="L195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88" t="s">
        <v>2157</v>
      </c>
      <c r="B2" s="70" t="str">
        <f>IF(I2&lt;&gt;"",IF(LEN(I2)&gt;9,LEFT(I2,10),"sai PO"),"")</f>
        <v>4144983590</v>
      </c>
      <c r="C2" s="74"/>
      <c r="D2" s="74"/>
      <c r="E2" s="75"/>
      <c r="F2" s="74"/>
      <c r="G2" s="75" t="s">
        <v>113</v>
      </c>
      <c r="H2" s="75"/>
      <c r="I2" s="75" t="s">
        <v>2275</v>
      </c>
      <c r="J2" s="75"/>
      <c r="K2" s="75" t="s">
        <v>30</v>
      </c>
      <c r="L2" s="27" t="str">
        <f>IF(K2&lt;&gt;"",VLOOKUP(K2,tenhang,2,0),"")</f>
        <v>Bắp bò muối 200g</v>
      </c>
      <c r="M2" s="75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6</v>
      </c>
      <c r="S2" s="77"/>
      <c r="T2" s="30">
        <f>IF(K2&lt;&gt;"",VLOOKUP(K2,tenhang,4,0),0)</f>
        <v>87787</v>
      </c>
      <c r="U2" s="30">
        <f>R2*T2</f>
        <v>526722</v>
      </c>
      <c r="V2" s="77"/>
      <c r="W2" s="77"/>
      <c r="X2" s="67">
        <f>IF(K2&lt;&gt;"",8,"")</f>
        <v>8</v>
      </c>
      <c r="Y2" s="31"/>
      <c r="Z2" s="30">
        <f>IF(K2&lt;&gt;"",ROUND(U2*X2*1%,0),"")</f>
        <v>42138</v>
      </c>
      <c r="AA2" s="78"/>
    </row>
    <row r="3" spans="1:27" ht="25.5" customHeight="1" x14ac:dyDescent="0.25">
      <c r="A3" s="88" t="s">
        <v>2157</v>
      </c>
      <c r="B3" s="70" t="str">
        <f>IF(I3&lt;&gt;"",IF(LEN(I3)&gt;9,LEFT(I3,10),"sai PO"),"")</f>
        <v>4144983590</v>
      </c>
      <c r="C3" s="74"/>
      <c r="D3" s="74"/>
      <c r="E3" s="75"/>
      <c r="F3" s="74"/>
      <c r="G3" s="75" t="s">
        <v>113</v>
      </c>
      <c r="H3" s="75"/>
      <c r="I3" s="75" t="s">
        <v>2275</v>
      </c>
      <c r="J3" s="75"/>
      <c r="K3" s="75" t="s">
        <v>39</v>
      </c>
      <c r="L3" s="27" t="str">
        <f>IF(K3&lt;&gt;"",VLOOKUP(K3,tenhang,2,0),"")</f>
        <v>Chân giò heo muối 300g</v>
      </c>
      <c r="M3" s="75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10</v>
      </c>
      <c r="S3" s="77"/>
      <c r="T3" s="30">
        <f>IF(K3&lt;&gt;"",VLOOKUP(K3,tenhang,4,0),0)</f>
        <v>73431</v>
      </c>
      <c r="U3" s="30">
        <f>R3*T3</f>
        <v>734310</v>
      </c>
      <c r="V3" s="77"/>
      <c r="W3" s="77"/>
      <c r="X3" s="67">
        <f>IF(K3&lt;&gt;"",8,"")</f>
        <v>8</v>
      </c>
      <c r="Y3" s="31"/>
      <c r="Z3" s="30">
        <f>IF(K3&lt;&gt;"",ROUND(U3*X3*1%,0),"")</f>
        <v>58745</v>
      </c>
      <c r="AA3" s="78"/>
    </row>
    <row r="4" spans="1:27" ht="25.5" customHeight="1" x14ac:dyDescent="0.25">
      <c r="A4" s="88" t="s">
        <v>2157</v>
      </c>
      <c r="B4" s="70" t="str">
        <f>IF(I4&lt;&gt;"",IF(LEN(I4)&gt;9,LEFT(I4,10),"sai PO"),"")</f>
        <v>4144983590</v>
      </c>
      <c r="C4" s="74"/>
      <c r="D4" s="74"/>
      <c r="E4" s="75"/>
      <c r="F4" s="74"/>
      <c r="G4" s="75" t="s">
        <v>113</v>
      </c>
      <c r="H4" s="75"/>
      <c r="I4" s="75" t="s">
        <v>2275</v>
      </c>
      <c r="J4" s="75"/>
      <c r="K4" s="75" t="s">
        <v>55</v>
      </c>
      <c r="L4" s="27" t="str">
        <f>IF(K4&lt;&gt;"",VLOOKUP(K4,tenhang,2,0),"")</f>
        <v>Gà muối 500g</v>
      </c>
      <c r="M4" s="75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10</v>
      </c>
      <c r="S4" s="77"/>
      <c r="T4" s="30">
        <f>IF(K4&lt;&gt;"",VLOOKUP(K4,tenhang,4,0),0)</f>
        <v>111058</v>
      </c>
      <c r="U4" s="30">
        <f>R4*T4</f>
        <v>1110580</v>
      </c>
      <c r="V4" s="77"/>
      <c r="W4" s="77"/>
      <c r="X4" s="67">
        <f>IF(K4&lt;&gt;"",8,"")</f>
        <v>8</v>
      </c>
      <c r="Y4" s="31"/>
      <c r="Z4" s="30">
        <f>IF(K4&lt;&gt;"",ROUND(U4*X4*1%,0),"")</f>
        <v>88846</v>
      </c>
      <c r="AA4" s="78"/>
    </row>
    <row r="5" spans="1:27" ht="25.5" customHeight="1" x14ac:dyDescent="0.25">
      <c r="A5" s="88" t="s">
        <v>2157</v>
      </c>
      <c r="B5" s="70" t="str">
        <f>IF(I5&lt;&gt;"",IF(LEN(I5)&gt;9,LEFT(I5,10),"sai PO"),"")</f>
        <v>4144983590</v>
      </c>
      <c r="C5" s="74"/>
      <c r="D5" s="74"/>
      <c r="E5" s="75"/>
      <c r="F5" s="74"/>
      <c r="G5" s="75" t="s">
        <v>113</v>
      </c>
      <c r="H5" s="75"/>
      <c r="I5" s="75" t="s">
        <v>2275</v>
      </c>
      <c r="J5" s="75"/>
      <c r="K5" s="75" t="s">
        <v>45</v>
      </c>
      <c r="L5" s="27" t="str">
        <f>IF(K5&lt;&gt;"",VLOOKUP(K5,tenhang,2,0),"")</f>
        <v>Chả nướng 300g</v>
      </c>
      <c r="M5" s="80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10</v>
      </c>
      <c r="S5" s="77"/>
      <c r="T5" s="30">
        <f>IF(K5&lt;&gt;"",VLOOKUP(K5,tenhang,4,0),0)</f>
        <v>70950</v>
      </c>
      <c r="U5" s="30">
        <f>R5*T5</f>
        <v>709500</v>
      </c>
      <c r="V5" s="77"/>
      <c r="W5" s="77"/>
      <c r="X5" s="67">
        <f>IF(K5&lt;&gt;"",8,"")</f>
        <v>8</v>
      </c>
      <c r="Y5" s="31"/>
      <c r="Z5" s="30">
        <f>IF(K5&lt;&gt;"",ROUND(U5*X5*1%,0),"")</f>
        <v>56760</v>
      </c>
      <c r="AA5" s="78"/>
    </row>
    <row r="6" spans="1:27" ht="25.5" customHeight="1" x14ac:dyDescent="0.25">
      <c r="A6" s="88" t="s">
        <v>2157</v>
      </c>
      <c r="B6" s="70" t="str">
        <f>IF(I6&lt;&gt;"",IF(LEN(I6)&gt;9,LEFT(I6,10),"sai PO"),"")</f>
        <v>4144983590</v>
      </c>
      <c r="C6" s="74"/>
      <c r="D6" s="74"/>
      <c r="E6" s="75"/>
      <c r="F6" s="74"/>
      <c r="G6" s="75" t="s">
        <v>113</v>
      </c>
      <c r="H6" s="75"/>
      <c r="I6" s="75" t="s">
        <v>2275</v>
      </c>
      <c r="J6" s="75"/>
      <c r="K6" s="75" t="s">
        <v>37</v>
      </c>
      <c r="L6" s="27" t="str">
        <f>IF(K6&lt;&gt;"",VLOOKUP(K6,tenhang,2,0),"")</f>
        <v>Chả cốm 300g</v>
      </c>
      <c r="M6" s="80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10</v>
      </c>
      <c r="S6" s="77"/>
      <c r="T6" s="30">
        <f>IF(K6&lt;&gt;"",VLOOKUP(K6,tenhang,4,0),0)</f>
        <v>74250</v>
      </c>
      <c r="U6" s="30">
        <f>R6*T6</f>
        <v>742500</v>
      </c>
      <c r="V6" s="77"/>
      <c r="W6" s="77"/>
      <c r="X6" s="67">
        <f>IF(K6&lt;&gt;"",8,"")</f>
        <v>8</v>
      </c>
      <c r="Y6" s="31"/>
      <c r="Z6" s="30">
        <f>IF(K6&lt;&gt;"",ROUND(U6*X6*1%,0),"")</f>
        <v>59400</v>
      </c>
    </row>
    <row r="7" spans="1:27" ht="25.5" customHeight="1" x14ac:dyDescent="0.25">
      <c r="A7" s="88" t="s">
        <v>2157</v>
      </c>
      <c r="B7" s="70" t="str">
        <f>IF(I7&lt;&gt;"",IF(LEN(I7)&gt;9,LEFT(I7,10),"sai PO"),"")</f>
        <v>4144983590</v>
      </c>
      <c r="C7" s="74"/>
      <c r="D7" s="74"/>
      <c r="E7" s="75"/>
      <c r="F7" s="74"/>
      <c r="G7" s="75" t="s">
        <v>113</v>
      </c>
      <c r="H7" s="75"/>
      <c r="I7" s="75" t="s">
        <v>2275</v>
      </c>
      <c r="J7" s="75"/>
      <c r="K7" s="75" t="s">
        <v>59</v>
      </c>
      <c r="L7" s="27" t="str">
        <f>IF(K7&lt;&gt;"",VLOOKUP(K7,tenhang,2,0),"")</f>
        <v>Giò Tai Lưỡi Xào 250g</v>
      </c>
      <c r="M7" s="80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10</v>
      </c>
      <c r="S7" s="77"/>
      <c r="T7" s="30">
        <f>IF(K7&lt;&gt;"",VLOOKUP(K7,tenhang,4,0),0)</f>
        <v>50182</v>
      </c>
      <c r="U7" s="30">
        <f>R7*T7</f>
        <v>501820</v>
      </c>
      <c r="V7" s="77"/>
      <c r="W7" s="77"/>
      <c r="X7" s="67">
        <f>IF(K7&lt;&gt;"",8,"")</f>
        <v>8</v>
      </c>
      <c r="Y7" s="31"/>
      <c r="Z7" s="30">
        <f>IF(K7&lt;&gt;"",ROUND(U7*X7*1%,0),"")</f>
        <v>40146</v>
      </c>
    </row>
    <row r="8" spans="1:27" ht="25.5" customHeight="1" x14ac:dyDescent="0.25">
      <c r="A8" s="88" t="s">
        <v>2157</v>
      </c>
      <c r="B8" s="70" t="str">
        <f>IF(I8&lt;&gt;"",IF(LEN(I8)&gt;9,LEFT(I8,10),"sai PO"),"")</f>
        <v>4144983590</v>
      </c>
      <c r="C8" s="74"/>
      <c r="D8" s="74"/>
      <c r="E8" s="75"/>
      <c r="F8" s="74"/>
      <c r="G8" s="75" t="s">
        <v>113</v>
      </c>
      <c r="H8" s="75"/>
      <c r="I8" s="75" t="s">
        <v>2275</v>
      </c>
      <c r="J8" s="75"/>
      <c r="K8" s="75" t="s">
        <v>65</v>
      </c>
      <c r="L8" s="27" t="str">
        <f>IF(K8&lt;&gt;"",VLOOKUP(K8,tenhang,2,0),"")</f>
        <v>Mọc Nấm Hương 250g</v>
      </c>
      <c r="M8" s="80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10</v>
      </c>
      <c r="S8" s="77"/>
      <c r="T8" s="30">
        <f>IF(K8&lt;&gt;"",VLOOKUP(K8,tenhang,4,0),0)</f>
        <v>46000</v>
      </c>
      <c r="U8" s="30">
        <f>R8*T8</f>
        <v>460000</v>
      </c>
      <c r="V8" s="77"/>
      <c r="W8" s="77"/>
      <c r="X8" s="67">
        <f>IF(K8&lt;&gt;"",8,"")</f>
        <v>8</v>
      </c>
      <c r="Y8" s="31"/>
      <c r="Z8" s="30">
        <f>IF(K8&lt;&gt;"",ROUND(U8*X8*1%,0),"")</f>
        <v>36800</v>
      </c>
    </row>
    <row r="9" spans="1:27" ht="25.5" customHeight="1" x14ac:dyDescent="0.25">
      <c r="A9" s="88" t="s">
        <v>2157</v>
      </c>
      <c r="B9" s="70" t="str">
        <f>IF(I9&lt;&gt;"",IF(LEN(I9)&gt;9,LEFT(I9,10),"sai PO"),"")</f>
        <v>4144983657</v>
      </c>
      <c r="C9" s="74"/>
      <c r="D9" s="74"/>
      <c r="E9" s="75"/>
      <c r="F9" s="74"/>
      <c r="G9" s="75" t="s">
        <v>118</v>
      </c>
      <c r="H9" s="75"/>
      <c r="I9" s="75" t="s">
        <v>2241</v>
      </c>
      <c r="J9" s="75"/>
      <c r="K9" s="75" t="s">
        <v>30</v>
      </c>
      <c r="L9" s="27" t="str">
        <f>IF(K9&lt;&gt;"",VLOOKUP(K9,tenhang,2,0),"")</f>
        <v>Bắp bò muối 200g</v>
      </c>
      <c r="M9" s="16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6</v>
      </c>
      <c r="S9" s="77"/>
      <c r="T9" s="30">
        <f>IF(K9&lt;&gt;"",VLOOKUP(K9,tenhang,4,0),0)</f>
        <v>87787</v>
      </c>
      <c r="U9" s="30">
        <f>R9*T9</f>
        <v>526722</v>
      </c>
      <c r="V9" s="77"/>
      <c r="W9" s="77"/>
      <c r="X9" s="67">
        <f>IF(K9&lt;&gt;"",8,"")</f>
        <v>8</v>
      </c>
      <c r="Y9" s="31"/>
      <c r="Z9" s="30">
        <f>IF(K9&lt;&gt;"",ROUND(U9*X9*1%,0),"")</f>
        <v>42138</v>
      </c>
    </row>
    <row r="10" spans="1:27" ht="25.5" customHeight="1" x14ac:dyDescent="0.25">
      <c r="A10" s="88" t="s">
        <v>2157</v>
      </c>
      <c r="B10" s="70" t="str">
        <f>IF(I10&lt;&gt;"",IF(LEN(I10)&gt;9,LEFT(I10,10),"sai PO"),"")</f>
        <v>4144983657</v>
      </c>
      <c r="C10" s="74"/>
      <c r="D10" s="74"/>
      <c r="E10" s="75"/>
      <c r="F10" s="74"/>
      <c r="G10" s="75" t="s">
        <v>118</v>
      </c>
      <c r="H10" s="75"/>
      <c r="I10" s="75" t="s">
        <v>2241</v>
      </c>
      <c r="J10" s="75"/>
      <c r="K10" s="75" t="s">
        <v>39</v>
      </c>
      <c r="L10" s="27" t="str">
        <f>IF(K10&lt;&gt;"",VLOOKUP(K10,tenhang,2,0),"")</f>
        <v>Chân giò heo muối 300g</v>
      </c>
      <c r="M10" s="80"/>
      <c r="N10" s="46" t="str">
        <f>IF(K10&lt;&gt;"","K-C6","")</f>
        <v>K-C6</v>
      </c>
      <c r="O10" s="75"/>
      <c r="P10" s="75"/>
      <c r="Q10" s="28" t="str">
        <f>IF(K10&lt;&gt;"",VLOOKUP(K10,tenhang,3,0),"")</f>
        <v>Túi</v>
      </c>
      <c r="R10" s="77">
        <v>6</v>
      </c>
      <c r="S10" s="77"/>
      <c r="T10" s="30">
        <f>IF(K10&lt;&gt;"",VLOOKUP(K10,tenhang,4,0),0)</f>
        <v>73431</v>
      </c>
      <c r="U10" s="30">
        <f>R10*T10</f>
        <v>440586</v>
      </c>
      <c r="V10" s="77"/>
      <c r="W10" s="77"/>
      <c r="X10" s="67">
        <f>IF(K10&lt;&gt;"",8,"")</f>
        <v>8</v>
      </c>
      <c r="Y10" s="31"/>
      <c r="Z10" s="30">
        <f>IF(K10&lt;&gt;"",ROUND(U10*X10*1%,0),"")</f>
        <v>35247</v>
      </c>
    </row>
    <row r="11" spans="1:27" ht="25.5" customHeight="1" x14ac:dyDescent="0.25">
      <c r="A11" s="88" t="s">
        <v>2157</v>
      </c>
      <c r="B11" s="70" t="str">
        <f>IF(I11&lt;&gt;"",IF(LEN(I11)&gt;9,LEFT(I11,10),"sai PO"),"")</f>
        <v>4144983657</v>
      </c>
      <c r="C11" s="74"/>
      <c r="D11" s="74"/>
      <c r="E11" s="75"/>
      <c r="F11" s="74"/>
      <c r="G11" s="75" t="s">
        <v>118</v>
      </c>
      <c r="H11" s="75"/>
      <c r="I11" s="75" t="s">
        <v>2241</v>
      </c>
      <c r="J11" s="75"/>
      <c r="K11" s="75" t="s">
        <v>45</v>
      </c>
      <c r="L11" s="27" t="str">
        <f>IF(K11&lt;&gt;"",VLOOKUP(K11,tenhang,2,0),"")</f>
        <v>Chả nướng 300g</v>
      </c>
      <c r="M11" s="80"/>
      <c r="N11" s="46" t="str">
        <f>IF(K11&lt;&gt;"","K-C6","")</f>
        <v>K-C6</v>
      </c>
      <c r="O11" s="75"/>
      <c r="P11" s="75"/>
      <c r="Q11" s="28" t="str">
        <f>IF(K11&lt;&gt;"",VLOOKUP(K11,tenhang,3,0),"")</f>
        <v>Túi</v>
      </c>
      <c r="R11" s="77">
        <v>5</v>
      </c>
      <c r="S11" s="77"/>
      <c r="T11" s="30">
        <f>IF(K11&lt;&gt;"",VLOOKUP(K11,tenhang,4,0),0)</f>
        <v>70950</v>
      </c>
      <c r="U11" s="30">
        <f>R11*T11</f>
        <v>354750</v>
      </c>
      <c r="V11" s="77"/>
      <c r="W11" s="77"/>
      <c r="X11" s="67">
        <f>IF(K11&lt;&gt;"",8,"")</f>
        <v>8</v>
      </c>
      <c r="Y11" s="31"/>
      <c r="Z11" s="30">
        <f>IF(K11&lt;&gt;"",ROUND(U11*X11*1%,0),"")</f>
        <v>28380</v>
      </c>
    </row>
    <row r="12" spans="1:27" ht="25.5" customHeight="1" x14ac:dyDescent="0.25">
      <c r="A12" s="88" t="s">
        <v>2157</v>
      </c>
      <c r="B12" s="70" t="str">
        <f>IF(I12&lt;&gt;"",IF(LEN(I12)&gt;9,LEFT(I12,10),"sai PO"),"")</f>
        <v>4144983657</v>
      </c>
      <c r="C12" s="74"/>
      <c r="D12" s="74"/>
      <c r="E12" s="75"/>
      <c r="F12" s="74"/>
      <c r="G12" s="75" t="s">
        <v>118</v>
      </c>
      <c r="H12" s="75"/>
      <c r="I12" s="75" t="s">
        <v>2241</v>
      </c>
      <c r="J12" s="75"/>
      <c r="K12" s="75" t="s">
        <v>37</v>
      </c>
      <c r="L12" s="27" t="str">
        <f>IF(K12&lt;&gt;"",VLOOKUP(K12,tenhang,2,0),"")</f>
        <v>Chả cốm 300g</v>
      </c>
      <c r="M12" s="16"/>
      <c r="N12" s="46" t="str">
        <f>IF(K12&lt;&gt;"","K-C6","")</f>
        <v>K-C6</v>
      </c>
      <c r="O12" s="75"/>
      <c r="P12" s="75"/>
      <c r="Q12" s="28" t="str">
        <f>IF(K12&lt;&gt;"",VLOOKUP(K12,tenhang,3,0),"")</f>
        <v>Túi</v>
      </c>
      <c r="R12" s="77">
        <v>6</v>
      </c>
      <c r="S12" s="77"/>
      <c r="T12" s="30">
        <f>IF(K12&lt;&gt;"",VLOOKUP(K12,tenhang,4,0),0)</f>
        <v>74250</v>
      </c>
      <c r="U12" s="30">
        <f>R12*T12</f>
        <v>445500</v>
      </c>
      <c r="V12" s="77"/>
      <c r="W12" s="77"/>
      <c r="X12" s="67">
        <f>IF(K12&lt;&gt;"",8,"")</f>
        <v>8</v>
      </c>
      <c r="Y12" s="31"/>
      <c r="Z12" s="30">
        <f>IF(K12&lt;&gt;"",ROUND(U12*X12*1%,0),"")</f>
        <v>35640</v>
      </c>
    </row>
    <row r="13" spans="1:27" ht="25.5" customHeight="1" x14ac:dyDescent="0.25">
      <c r="A13" s="88" t="s">
        <v>2157</v>
      </c>
      <c r="B13" s="70" t="str">
        <f>IF(I13&lt;&gt;"",IF(LEN(I13)&gt;9,LEFT(I13,10),"sai PO"),"")</f>
        <v>4144983657</v>
      </c>
      <c r="C13" s="74"/>
      <c r="D13" s="74"/>
      <c r="E13" s="75"/>
      <c r="F13" s="74"/>
      <c r="G13" s="75" t="s">
        <v>118</v>
      </c>
      <c r="H13" s="75"/>
      <c r="I13" s="75" t="s">
        <v>2241</v>
      </c>
      <c r="J13" s="75"/>
      <c r="K13" s="75" t="s">
        <v>47</v>
      </c>
      <c r="L13" s="27" t="str">
        <f>IF(K13&lt;&gt;"",VLOOKUP(K13,tenhang,2,0),"")</f>
        <v>Đùi gà sốt cay 500g</v>
      </c>
      <c r="M13" s="80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6</v>
      </c>
      <c r="S13" s="77"/>
      <c r="T13" s="30">
        <f>IF(K13&lt;&gt;"",VLOOKUP(K13,tenhang,4,0),0)</f>
        <v>105400</v>
      </c>
      <c r="U13" s="30">
        <f>R13*T13</f>
        <v>632400</v>
      </c>
      <c r="V13" s="77"/>
      <c r="W13" s="77"/>
      <c r="X13" s="67">
        <f>IF(K13&lt;&gt;"",8,"")</f>
        <v>8</v>
      </c>
      <c r="Y13" s="31"/>
      <c r="Z13" s="30">
        <f>IF(K13&lt;&gt;"",ROUND(U13*X13*1%,0),"")</f>
        <v>50592</v>
      </c>
    </row>
    <row r="14" spans="1:27" ht="25.5" customHeight="1" x14ac:dyDescent="0.25">
      <c r="A14" s="88" t="s">
        <v>2157</v>
      </c>
      <c r="B14" s="70" t="str">
        <f>IF(I14&lt;&gt;"",IF(LEN(I14)&gt;9,LEFT(I14,10),"sai PO"),"")</f>
        <v>4144983657</v>
      </c>
      <c r="C14" s="14"/>
      <c r="D14" s="14"/>
      <c r="E14" s="15"/>
      <c r="F14" s="14"/>
      <c r="G14" s="75" t="s">
        <v>118</v>
      </c>
      <c r="H14" s="15"/>
      <c r="I14" s="15" t="s">
        <v>2241</v>
      </c>
      <c r="J14" s="15"/>
      <c r="K14" s="15" t="s">
        <v>43</v>
      </c>
      <c r="L14" s="27" t="str">
        <f>IF(K14&lt;&gt;"",VLOOKUP(K14,tenhang,2,0),"")</f>
        <v>Chân gà sốt cay 400g</v>
      </c>
      <c r="M14" s="16"/>
      <c r="N14" s="46" t="str">
        <f>IF(K14&lt;&gt;"","K-C6","")</f>
        <v>K-C6</v>
      </c>
      <c r="O14" s="15"/>
      <c r="P14" s="15"/>
      <c r="Q14" s="28" t="str">
        <f>IF(K14&lt;&gt;"",VLOOKUP(K14,tenhang,3,0),"")</f>
        <v>Túi</v>
      </c>
      <c r="R14" s="29">
        <v>6</v>
      </c>
      <c r="S14" s="29"/>
      <c r="T14" s="30">
        <f>IF(K14&lt;&gt;"",VLOOKUP(K14,tenhang,4,0),0)</f>
        <v>90750</v>
      </c>
      <c r="U14" s="30">
        <f>R14*T14</f>
        <v>544500</v>
      </c>
      <c r="V14" s="29"/>
      <c r="W14" s="29"/>
      <c r="X14" s="67">
        <f>IF(K14&lt;&gt;"",8,"")</f>
        <v>8</v>
      </c>
      <c r="Y14" s="31"/>
      <c r="Z14" s="30">
        <f>IF(K14&lt;&gt;"",ROUND(U14*X14*1%,0),"")</f>
        <v>43560</v>
      </c>
    </row>
    <row r="15" spans="1:27" ht="25.5" customHeight="1" x14ac:dyDescent="0.25">
      <c r="A15" s="88" t="s">
        <v>2157</v>
      </c>
      <c r="B15" s="70" t="str">
        <f>IF(I15&lt;&gt;"",IF(LEN(I15)&gt;9,LEFT(I15,10),"sai PO"),"")</f>
        <v>4144983657</v>
      </c>
      <c r="C15" s="74"/>
      <c r="D15" s="74"/>
      <c r="E15" s="75"/>
      <c r="F15" s="74"/>
      <c r="G15" s="75" t="s">
        <v>118</v>
      </c>
      <c r="H15" s="75"/>
      <c r="I15" s="75" t="s">
        <v>2241</v>
      </c>
      <c r="J15" s="75"/>
      <c r="K15" s="75" t="s">
        <v>59</v>
      </c>
      <c r="L15" s="27" t="str">
        <f>IF(K15&lt;&gt;"",VLOOKUP(K15,tenhang,2,0),"")</f>
        <v>Giò Tai Lưỡi Xào 250g</v>
      </c>
      <c r="M15" s="16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6</v>
      </c>
      <c r="S15" s="77"/>
      <c r="T15" s="30">
        <f>IF(K15&lt;&gt;"",VLOOKUP(K15,tenhang,4,0),0)</f>
        <v>50182</v>
      </c>
      <c r="U15" s="30">
        <f>R15*T15</f>
        <v>301092</v>
      </c>
      <c r="V15" s="77"/>
      <c r="W15" s="77"/>
      <c r="X15" s="67">
        <f>IF(K15&lt;&gt;"",8,"")</f>
        <v>8</v>
      </c>
      <c r="Y15" s="31"/>
      <c r="Z15" s="30">
        <f>IF(K15&lt;&gt;"",ROUND(U15*X15*1%,0),"")</f>
        <v>24087</v>
      </c>
    </row>
    <row r="16" spans="1:27" ht="25.5" customHeight="1" x14ac:dyDescent="0.25">
      <c r="A16" s="88" t="s">
        <v>2157</v>
      </c>
      <c r="B16" s="70" t="str">
        <f>IF(I16&lt;&gt;"",IF(LEN(I16)&gt;9,LEFT(I16,10),"sai PO"),"")</f>
        <v>4144983657</v>
      </c>
      <c r="C16" s="74"/>
      <c r="D16" s="74"/>
      <c r="E16" s="75"/>
      <c r="F16" s="74"/>
      <c r="G16" s="75" t="s">
        <v>118</v>
      </c>
      <c r="H16" s="75"/>
      <c r="I16" s="75" t="s">
        <v>2241</v>
      </c>
      <c r="J16" s="75"/>
      <c r="K16" s="75" t="s">
        <v>65</v>
      </c>
      <c r="L16" s="27" t="str">
        <f>IF(K16&lt;&gt;"",VLOOKUP(K16,tenhang,2,0),"")</f>
        <v>Mọc Nấm Hương 250g</v>
      </c>
      <c r="M16" s="75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6</v>
      </c>
      <c r="S16" s="77"/>
      <c r="T16" s="30">
        <f>IF(K16&lt;&gt;"",VLOOKUP(K16,tenhang,4,0),0)</f>
        <v>46000</v>
      </c>
      <c r="U16" s="30">
        <f>R16*T16</f>
        <v>276000</v>
      </c>
      <c r="V16" s="77"/>
      <c r="W16" s="77"/>
      <c r="X16" s="67">
        <f>IF(K16&lt;&gt;"",8,"")</f>
        <v>8</v>
      </c>
      <c r="Y16" s="31"/>
      <c r="Z16" s="30">
        <f>IF(K16&lt;&gt;"",ROUND(U16*X16*1%,0),"")</f>
        <v>22080</v>
      </c>
    </row>
    <row r="17" spans="1:26" ht="25.5" customHeight="1" x14ac:dyDescent="0.25">
      <c r="A17" s="88" t="s">
        <v>2157</v>
      </c>
      <c r="B17" s="70" t="str">
        <f>IF(I17&lt;&gt;"",IF(LEN(I17)&gt;9,LEFT(I17,10),"sai PO"),"")</f>
        <v>4144983936</v>
      </c>
      <c r="C17" s="74"/>
      <c r="D17" s="74"/>
      <c r="E17" s="75"/>
      <c r="F17" s="74"/>
      <c r="G17" s="75" t="s">
        <v>122</v>
      </c>
      <c r="H17" s="75"/>
      <c r="I17" s="75" t="s">
        <v>2259</v>
      </c>
      <c r="J17" s="75"/>
      <c r="K17" s="75" t="s">
        <v>30</v>
      </c>
      <c r="L17" s="27" t="str">
        <f>IF(K17&lt;&gt;"",VLOOKUP(K17,tenhang,2,0),"")</f>
        <v>Bắp bò muối 200g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6</v>
      </c>
      <c r="S17" s="77"/>
      <c r="T17" s="30">
        <f>IF(K17&lt;&gt;"",VLOOKUP(K17,tenhang,4,0),0)</f>
        <v>87787</v>
      </c>
      <c r="U17" s="30">
        <f>R17*T17</f>
        <v>526722</v>
      </c>
      <c r="V17" s="77"/>
      <c r="W17" s="77"/>
      <c r="X17" s="67">
        <f>IF(K17&lt;&gt;"",8,"")</f>
        <v>8</v>
      </c>
      <c r="Y17" s="31"/>
      <c r="Z17" s="30">
        <f>IF(K17&lt;&gt;"",ROUND(U17*X17*1%,0),"")</f>
        <v>42138</v>
      </c>
    </row>
    <row r="18" spans="1:26" ht="25.5" customHeight="1" x14ac:dyDescent="0.25">
      <c r="A18" s="88" t="s">
        <v>2157</v>
      </c>
      <c r="B18" s="70" t="str">
        <f>IF(I18&lt;&gt;"",IF(LEN(I18)&gt;9,LEFT(I18,10),"sai PO"),"")</f>
        <v>4144983936</v>
      </c>
      <c r="C18" s="74"/>
      <c r="D18" s="74"/>
      <c r="E18" s="75"/>
      <c r="F18" s="74"/>
      <c r="G18" s="75" t="s">
        <v>122</v>
      </c>
      <c r="H18" s="75"/>
      <c r="I18" s="75" t="s">
        <v>2259</v>
      </c>
      <c r="J18" s="75"/>
      <c r="K18" s="75" t="s">
        <v>39</v>
      </c>
      <c r="L18" s="27" t="str">
        <f>IF(K18&lt;&gt;"",VLOOKUP(K18,tenhang,2,0),"")</f>
        <v>Chân giò heo muối 300g</v>
      </c>
      <c r="M18" s="75"/>
      <c r="N18" s="46" t="str">
        <f>IF(K18&lt;&gt;"","K-C6","")</f>
        <v>K-C6</v>
      </c>
      <c r="O18" s="75"/>
      <c r="P18" s="75"/>
      <c r="Q18" s="28" t="str">
        <f>IF(K18&lt;&gt;"",VLOOKUP(K18,tenhang,3,0),"")</f>
        <v>Túi</v>
      </c>
      <c r="R18" s="77">
        <v>10</v>
      </c>
      <c r="S18" s="77"/>
      <c r="T18" s="30">
        <f>IF(K18&lt;&gt;"",VLOOKUP(K18,tenhang,4,0),0)</f>
        <v>73431</v>
      </c>
      <c r="U18" s="30">
        <f>R18*T18</f>
        <v>734310</v>
      </c>
      <c r="V18" s="77"/>
      <c r="W18" s="77"/>
      <c r="X18" s="67">
        <f>IF(K18&lt;&gt;"",8,"")</f>
        <v>8</v>
      </c>
      <c r="Y18" s="31"/>
      <c r="Z18" s="30">
        <f>IF(K18&lt;&gt;"",ROUND(U18*X18*1%,0),"")</f>
        <v>58745</v>
      </c>
    </row>
    <row r="19" spans="1:26" ht="25.5" customHeight="1" x14ac:dyDescent="0.25">
      <c r="A19" s="88" t="s">
        <v>2157</v>
      </c>
      <c r="B19" s="70" t="str">
        <f>IF(I19&lt;&gt;"",IF(LEN(I19)&gt;9,LEFT(I19,10),"sai PO"),"")</f>
        <v>4144983936</v>
      </c>
      <c r="C19" s="74"/>
      <c r="D19" s="74"/>
      <c r="E19" s="75"/>
      <c r="F19" s="74"/>
      <c r="G19" s="75" t="s">
        <v>122</v>
      </c>
      <c r="H19" s="75"/>
      <c r="I19" s="75" t="s">
        <v>2259</v>
      </c>
      <c r="J19" s="75"/>
      <c r="K19" s="75" t="s">
        <v>55</v>
      </c>
      <c r="L19" s="27" t="str">
        <f>IF(K19&lt;&gt;"",VLOOKUP(K19,tenhang,2,0),"")</f>
        <v>Gà muối 500g</v>
      </c>
      <c r="M19" s="75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10</v>
      </c>
      <c r="S19" s="77"/>
      <c r="T19" s="30">
        <f>IF(K19&lt;&gt;"",VLOOKUP(K19,tenhang,4,0),0)</f>
        <v>111058</v>
      </c>
      <c r="U19" s="30">
        <f>R19*T19</f>
        <v>1110580</v>
      </c>
      <c r="V19" s="77"/>
      <c r="W19" s="77"/>
      <c r="X19" s="67">
        <f>IF(K19&lt;&gt;"",8,"")</f>
        <v>8</v>
      </c>
      <c r="Y19" s="31"/>
      <c r="Z19" s="30">
        <f>IF(K19&lt;&gt;"",ROUND(U19*X19*1%,0),"")</f>
        <v>88846</v>
      </c>
    </row>
    <row r="20" spans="1:26" ht="25.5" customHeight="1" x14ac:dyDescent="0.25">
      <c r="A20" s="88" t="s">
        <v>2157</v>
      </c>
      <c r="B20" s="70" t="str">
        <f>IF(I20&lt;&gt;"",IF(LEN(I20)&gt;9,LEFT(I20,10),"sai PO"),"")</f>
        <v>4144983936</v>
      </c>
      <c r="C20" s="74"/>
      <c r="D20" s="74"/>
      <c r="E20" s="75"/>
      <c r="F20" s="74"/>
      <c r="G20" s="75" t="s">
        <v>122</v>
      </c>
      <c r="H20" s="75"/>
      <c r="I20" s="75" t="s">
        <v>2259</v>
      </c>
      <c r="J20" s="75"/>
      <c r="K20" s="75" t="s">
        <v>45</v>
      </c>
      <c r="L20" s="27" t="str">
        <f>IF(K20&lt;&gt;"",VLOOKUP(K20,tenhang,2,0),"")</f>
        <v>Chả nướng 300g</v>
      </c>
      <c r="M20" s="75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10</v>
      </c>
      <c r="S20" s="77"/>
      <c r="T20" s="30">
        <f>IF(K20&lt;&gt;"",VLOOKUP(K20,tenhang,4,0),0)</f>
        <v>70950</v>
      </c>
      <c r="U20" s="30">
        <f>R20*T20</f>
        <v>709500</v>
      </c>
      <c r="V20" s="77"/>
      <c r="W20" s="77"/>
      <c r="X20" s="67">
        <f>IF(K20&lt;&gt;"",8,"")</f>
        <v>8</v>
      </c>
      <c r="Y20" s="31"/>
      <c r="Z20" s="30">
        <f>IF(K20&lt;&gt;"",ROUND(U20*X20*1%,0),"")</f>
        <v>56760</v>
      </c>
    </row>
    <row r="21" spans="1:26" ht="25.5" customHeight="1" x14ac:dyDescent="0.25">
      <c r="A21" s="88" t="s">
        <v>2157</v>
      </c>
      <c r="B21" s="70" t="str">
        <f>IF(I21&lt;&gt;"",IF(LEN(I21)&gt;9,LEFT(I21,10),"sai PO"),"")</f>
        <v>4144983936</v>
      </c>
      <c r="C21" s="74"/>
      <c r="D21" s="74"/>
      <c r="E21" s="75"/>
      <c r="F21" s="74"/>
      <c r="G21" s="75" t="s">
        <v>122</v>
      </c>
      <c r="H21" s="75"/>
      <c r="I21" s="75" t="s">
        <v>2259</v>
      </c>
      <c r="J21" s="75"/>
      <c r="K21" s="75" t="s">
        <v>37</v>
      </c>
      <c r="L21" s="27" t="str">
        <f>IF(K21&lt;&gt;"",VLOOKUP(K21,tenhang,2,0),"")</f>
        <v>Chả cốm 300g</v>
      </c>
      <c r="M21" s="75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10</v>
      </c>
      <c r="S21" s="77"/>
      <c r="T21" s="30">
        <f>IF(K21&lt;&gt;"",VLOOKUP(K21,tenhang,4,0),0)</f>
        <v>74250</v>
      </c>
      <c r="U21" s="30">
        <f>R21*T21</f>
        <v>742500</v>
      </c>
      <c r="V21" s="77"/>
      <c r="W21" s="77"/>
      <c r="X21" s="67">
        <f>IF(K21&lt;&gt;"",8,"")</f>
        <v>8</v>
      </c>
      <c r="Y21" s="31"/>
      <c r="Z21" s="30">
        <f>IF(K21&lt;&gt;"",ROUND(U21*X21*1%,0),"")</f>
        <v>59400</v>
      </c>
    </row>
    <row r="22" spans="1:26" ht="25.5" customHeight="1" x14ac:dyDescent="0.25">
      <c r="A22" s="88" t="s">
        <v>2157</v>
      </c>
      <c r="B22" s="70" t="str">
        <f>IF(I22&lt;&gt;"",IF(LEN(I22)&gt;9,LEFT(I22,10),"sai PO"),"")</f>
        <v>4144983936</v>
      </c>
      <c r="C22" s="74"/>
      <c r="D22" s="74"/>
      <c r="E22" s="75"/>
      <c r="F22" s="74"/>
      <c r="G22" s="75" t="s">
        <v>122</v>
      </c>
      <c r="H22" s="75"/>
      <c r="I22" s="75" t="s">
        <v>2259</v>
      </c>
      <c r="J22" s="75"/>
      <c r="K22" s="75" t="s">
        <v>47</v>
      </c>
      <c r="L22" s="27" t="str">
        <f>IF(K22&lt;&gt;"",VLOOKUP(K22,tenhang,2,0),"")</f>
        <v>Đùi gà sốt cay 500g</v>
      </c>
      <c r="M22" s="75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10</v>
      </c>
      <c r="S22" s="77"/>
      <c r="T22" s="30">
        <f>IF(K22&lt;&gt;"",VLOOKUP(K22,tenhang,4,0),0)</f>
        <v>105400</v>
      </c>
      <c r="U22" s="30">
        <f>R22*T22</f>
        <v>1054000</v>
      </c>
      <c r="V22" s="77"/>
      <c r="W22" s="77"/>
      <c r="X22" s="67">
        <f>IF(K22&lt;&gt;"",8,"")</f>
        <v>8</v>
      </c>
      <c r="Y22" s="31"/>
      <c r="Z22" s="30">
        <f>IF(K22&lt;&gt;"",ROUND(U22*X22*1%,0),"")</f>
        <v>84320</v>
      </c>
    </row>
    <row r="23" spans="1:26" ht="25.5" customHeight="1" x14ac:dyDescent="0.25">
      <c r="A23" s="88" t="s">
        <v>2157</v>
      </c>
      <c r="B23" s="70" t="str">
        <f>IF(I23&lt;&gt;"",IF(LEN(I23)&gt;9,LEFT(I23,10),"sai PO"),"")</f>
        <v>4144983936</v>
      </c>
      <c r="C23" s="74"/>
      <c r="D23" s="74"/>
      <c r="E23" s="75"/>
      <c r="F23" s="74"/>
      <c r="G23" s="75" t="s">
        <v>122</v>
      </c>
      <c r="H23" s="75"/>
      <c r="I23" s="75" t="s">
        <v>2259</v>
      </c>
      <c r="J23" s="75"/>
      <c r="K23" s="75" t="s">
        <v>43</v>
      </c>
      <c r="L23" s="27" t="str">
        <f>IF(K23&lt;&gt;"",VLOOKUP(K23,tenhang,2,0),"")</f>
        <v>Chân gà sốt cay 400g</v>
      </c>
      <c r="M23" s="75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10</v>
      </c>
      <c r="S23" s="77"/>
      <c r="T23" s="30">
        <f>IF(K23&lt;&gt;"",VLOOKUP(K23,tenhang,4,0),0)</f>
        <v>90750</v>
      </c>
      <c r="U23" s="30">
        <f>R23*T23</f>
        <v>907500</v>
      </c>
      <c r="V23" s="77"/>
      <c r="W23" s="77"/>
      <c r="X23" s="67">
        <f>IF(K23&lt;&gt;"",8,"")</f>
        <v>8</v>
      </c>
      <c r="Y23" s="31"/>
      <c r="Z23" s="30">
        <f>IF(K23&lt;&gt;"",ROUND(U23*X23*1%,0),"")</f>
        <v>72600</v>
      </c>
    </row>
    <row r="24" spans="1:26" ht="25.5" customHeight="1" x14ac:dyDescent="0.25">
      <c r="A24" s="88" t="s">
        <v>2157</v>
      </c>
      <c r="B24" s="70" t="str">
        <f>IF(I24&lt;&gt;"",IF(LEN(I24)&gt;9,LEFT(I24,10),"sai PO"),"")</f>
        <v>4144983936</v>
      </c>
      <c r="C24" s="74"/>
      <c r="D24" s="74"/>
      <c r="E24" s="75"/>
      <c r="F24" s="74"/>
      <c r="G24" s="75" t="s">
        <v>122</v>
      </c>
      <c r="H24" s="75"/>
      <c r="I24" s="75" t="s">
        <v>2259</v>
      </c>
      <c r="J24" s="75"/>
      <c r="K24" s="75" t="s">
        <v>59</v>
      </c>
      <c r="L24" s="27" t="str">
        <f>IF(K24&lt;&gt;"",VLOOKUP(K24,tenhang,2,0),"")</f>
        <v>Giò Tai Lưỡi Xào 250g</v>
      </c>
      <c r="M24" s="75"/>
      <c r="N24" s="46" t="str">
        <f>IF(K24&lt;&gt;"","K-C6","")</f>
        <v>K-C6</v>
      </c>
      <c r="O24" s="75"/>
      <c r="P24" s="75"/>
      <c r="Q24" s="28" t="str">
        <f>IF(K24&lt;&gt;"",VLOOKUP(K24,tenhang,3,0),"")</f>
        <v>Túi</v>
      </c>
      <c r="R24" s="77">
        <v>10</v>
      </c>
      <c r="S24" s="77"/>
      <c r="T24" s="30">
        <f>IF(K24&lt;&gt;"",VLOOKUP(K24,tenhang,4,0),0)</f>
        <v>50182</v>
      </c>
      <c r="U24" s="30">
        <f>R24*T24</f>
        <v>501820</v>
      </c>
      <c r="V24" s="77"/>
      <c r="W24" s="77"/>
      <c r="X24" s="67">
        <f>IF(K24&lt;&gt;"",8,"")</f>
        <v>8</v>
      </c>
      <c r="Y24" s="31"/>
      <c r="Z24" s="30">
        <f>IF(K24&lt;&gt;"",ROUND(U24*X24*1%,0),"")</f>
        <v>40146</v>
      </c>
    </row>
    <row r="25" spans="1:26" ht="25.5" customHeight="1" x14ac:dyDescent="0.25">
      <c r="A25" s="88" t="s">
        <v>2157</v>
      </c>
      <c r="B25" s="70" t="str">
        <f>IF(I25&lt;&gt;"",IF(LEN(I25)&gt;9,LEFT(I25,10),"sai PO"),"")</f>
        <v>4144983936</v>
      </c>
      <c r="C25" s="74"/>
      <c r="D25" s="74"/>
      <c r="E25" s="75"/>
      <c r="F25" s="74"/>
      <c r="G25" s="75" t="s">
        <v>122</v>
      </c>
      <c r="H25" s="75"/>
      <c r="I25" s="75" t="s">
        <v>2259</v>
      </c>
      <c r="J25" s="75"/>
      <c r="K25" s="75" t="s">
        <v>65</v>
      </c>
      <c r="L25" s="27" t="str">
        <f>IF(K25&lt;&gt;"",VLOOKUP(K25,tenhang,2,0),"")</f>
        <v>Mọc Nấm Hương 250g</v>
      </c>
      <c r="M25" s="75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10</v>
      </c>
      <c r="S25" s="77"/>
      <c r="T25" s="30">
        <f>IF(K25&lt;&gt;"",VLOOKUP(K25,tenhang,4,0),0)</f>
        <v>46000</v>
      </c>
      <c r="U25" s="30">
        <f>R25*T25</f>
        <v>460000</v>
      </c>
      <c r="V25" s="77"/>
      <c r="W25" s="77"/>
      <c r="X25" s="67">
        <f>IF(K25&lt;&gt;"",8,"")</f>
        <v>8</v>
      </c>
      <c r="Y25" s="31"/>
      <c r="Z25" s="30">
        <f>IF(K25&lt;&gt;"",ROUND(U25*X25*1%,0),"")</f>
        <v>36800</v>
      </c>
    </row>
    <row r="26" spans="1:26" ht="25.5" customHeight="1" x14ac:dyDescent="0.25">
      <c r="A26" s="88" t="s">
        <v>2157</v>
      </c>
      <c r="B26" s="70" t="str">
        <f>IF(I26&lt;&gt;"",IF(LEN(I26)&gt;9,LEFT(I26,10),"sai PO"),"")</f>
        <v>4144984489</v>
      </c>
      <c r="C26" s="14"/>
      <c r="D26" s="14"/>
      <c r="E26" s="15"/>
      <c r="F26" s="14"/>
      <c r="G26" s="15" t="s">
        <v>143</v>
      </c>
      <c r="H26" s="15"/>
      <c r="I26" s="15" t="s">
        <v>2235</v>
      </c>
      <c r="J26" s="15"/>
      <c r="K26" s="15" t="s">
        <v>30</v>
      </c>
      <c r="L26" s="27" t="str">
        <f>IF(K26&lt;&gt;"",VLOOKUP(K26,tenhang,2,0),"")</f>
        <v>Bắp bò muối 200g</v>
      </c>
      <c r="M26" s="16"/>
      <c r="N26" s="46" t="str">
        <f>IF(K26&lt;&gt;"","K-C6","")</f>
        <v>K-C6</v>
      </c>
      <c r="O26" s="15"/>
      <c r="P26" s="15"/>
      <c r="Q26" s="28" t="str">
        <f>IF(K26&lt;&gt;"",VLOOKUP(K26,tenhang,3,0),"")</f>
        <v>Túi</v>
      </c>
      <c r="R26" s="29">
        <v>6</v>
      </c>
      <c r="S26" s="29"/>
      <c r="T26" s="30">
        <f>IF(K26&lt;&gt;"",VLOOKUP(K26,tenhang,4,0),0)</f>
        <v>87787</v>
      </c>
      <c r="U26" s="30">
        <f>R26*T26</f>
        <v>526722</v>
      </c>
      <c r="V26" s="29"/>
      <c r="W26" s="29"/>
      <c r="X26" s="67">
        <f>IF(K26&lt;&gt;"",8,"")</f>
        <v>8</v>
      </c>
      <c r="Y26" s="31"/>
      <c r="Z26" s="30">
        <f>IF(K26&lt;&gt;"",ROUND(U26*X26*1%,0),"")</f>
        <v>42138</v>
      </c>
    </row>
    <row r="27" spans="1:26" ht="25.5" customHeight="1" x14ac:dyDescent="0.25">
      <c r="A27" s="88" t="s">
        <v>2157</v>
      </c>
      <c r="B27" s="70" t="str">
        <f>IF(I27&lt;&gt;"",IF(LEN(I27)&gt;9,LEFT(I27,10),"sai PO"),"")</f>
        <v>4144984489</v>
      </c>
      <c r="C27" s="14"/>
      <c r="D27" s="14"/>
      <c r="E27" s="15"/>
      <c r="F27" s="14"/>
      <c r="G27" s="15" t="s">
        <v>143</v>
      </c>
      <c r="H27" s="15"/>
      <c r="I27" s="15" t="s">
        <v>2235</v>
      </c>
      <c r="J27" s="15"/>
      <c r="K27" s="15" t="s">
        <v>39</v>
      </c>
      <c r="L27" s="27" t="str">
        <f>IF(K27&lt;&gt;"",VLOOKUP(K27,tenhang,2,0),"")</f>
        <v>Chân giò heo muối 300g</v>
      </c>
      <c r="M27" s="16"/>
      <c r="N27" s="46" t="str">
        <f>IF(K27&lt;&gt;"","K-C6","")</f>
        <v>K-C6</v>
      </c>
      <c r="O27" s="15"/>
      <c r="P27" s="15"/>
      <c r="Q27" s="28" t="str">
        <f>IF(K27&lt;&gt;"",VLOOKUP(K27,tenhang,3,0),"")</f>
        <v>Túi</v>
      </c>
      <c r="R27" s="29">
        <v>5</v>
      </c>
      <c r="S27" s="29"/>
      <c r="T27" s="30">
        <f>IF(K27&lt;&gt;"",VLOOKUP(K27,tenhang,4,0),0)</f>
        <v>73431</v>
      </c>
      <c r="U27" s="30">
        <f>R27*T27</f>
        <v>367155</v>
      </c>
      <c r="V27" s="29"/>
      <c r="W27" s="29"/>
      <c r="X27" s="67">
        <f>IF(K27&lt;&gt;"",8,"")</f>
        <v>8</v>
      </c>
      <c r="Y27" s="31"/>
      <c r="Z27" s="30">
        <f>IF(K27&lt;&gt;"",ROUND(U27*X27*1%,0),"")</f>
        <v>29372</v>
      </c>
    </row>
    <row r="28" spans="1:26" ht="25.5" customHeight="1" x14ac:dyDescent="0.25">
      <c r="A28" s="88" t="s">
        <v>2157</v>
      </c>
      <c r="B28" s="70" t="str">
        <f>IF(I28&lt;&gt;"",IF(LEN(I28)&gt;9,LEFT(I28,10),"sai PO"),"")</f>
        <v>4144984489</v>
      </c>
      <c r="C28" s="74"/>
      <c r="D28" s="74"/>
      <c r="E28" s="75"/>
      <c r="F28" s="74"/>
      <c r="G28" s="15" t="s">
        <v>143</v>
      </c>
      <c r="H28" s="75"/>
      <c r="I28" s="75" t="s">
        <v>2235</v>
      </c>
      <c r="J28" s="75"/>
      <c r="K28" s="75" t="s">
        <v>55</v>
      </c>
      <c r="L28" s="27" t="str">
        <f>IF(K28&lt;&gt;"",VLOOKUP(K28,tenhang,2,0),"")</f>
        <v>Gà muối 500g</v>
      </c>
      <c r="M28" s="80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10</v>
      </c>
      <c r="S28" s="77"/>
      <c r="T28" s="30">
        <f>IF(K28&lt;&gt;"",VLOOKUP(K28,tenhang,4,0),0)</f>
        <v>111058</v>
      </c>
      <c r="U28" s="30">
        <f>R28*T28</f>
        <v>1110580</v>
      </c>
      <c r="V28" s="77"/>
      <c r="W28" s="77"/>
      <c r="X28" s="67">
        <f>IF(K28&lt;&gt;"",8,"")</f>
        <v>8</v>
      </c>
      <c r="Y28" s="31"/>
      <c r="Z28" s="30">
        <f>IF(K28&lt;&gt;"",ROUND(U28*X28*1%,0),"")</f>
        <v>88846</v>
      </c>
    </row>
    <row r="29" spans="1:26" ht="25.5" customHeight="1" x14ac:dyDescent="0.25">
      <c r="A29" s="88" t="s">
        <v>2157</v>
      </c>
      <c r="B29" s="70" t="str">
        <f>IF(I29&lt;&gt;"",IF(LEN(I29)&gt;9,LEFT(I29,10),"sai PO"),"")</f>
        <v>4144984489</v>
      </c>
      <c r="C29" s="74"/>
      <c r="D29" s="74"/>
      <c r="E29" s="75"/>
      <c r="F29" s="74"/>
      <c r="G29" s="15" t="s">
        <v>143</v>
      </c>
      <c r="H29" s="75"/>
      <c r="I29" s="75" t="s">
        <v>2235</v>
      </c>
      <c r="J29" s="75"/>
      <c r="K29" s="75" t="s">
        <v>45</v>
      </c>
      <c r="L29" s="27" t="str">
        <f>IF(K29&lt;&gt;"",VLOOKUP(K29,tenhang,2,0),"")</f>
        <v>Chả nướng 300g</v>
      </c>
      <c r="M29" s="16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5</v>
      </c>
      <c r="S29" s="77"/>
      <c r="T29" s="30">
        <f>IF(K29&lt;&gt;"",VLOOKUP(K29,tenhang,4,0),0)</f>
        <v>70950</v>
      </c>
      <c r="U29" s="30">
        <f>R29*T29</f>
        <v>354750</v>
      </c>
      <c r="V29" s="77"/>
      <c r="W29" s="77"/>
      <c r="X29" s="67">
        <f>IF(K29&lt;&gt;"",8,"")</f>
        <v>8</v>
      </c>
      <c r="Y29" s="31"/>
      <c r="Z29" s="30">
        <f>IF(K29&lt;&gt;"",ROUND(U29*X29*1%,0),"")</f>
        <v>28380</v>
      </c>
    </row>
    <row r="30" spans="1:26" ht="25.5" customHeight="1" x14ac:dyDescent="0.25">
      <c r="A30" s="88" t="s">
        <v>2157</v>
      </c>
      <c r="B30" s="70" t="str">
        <f>IF(I30&lt;&gt;"",IF(LEN(I30)&gt;9,LEFT(I30,10),"sai PO"),"")</f>
        <v>4144984489</v>
      </c>
      <c r="C30" s="14"/>
      <c r="D30" s="14"/>
      <c r="E30" s="15"/>
      <c r="F30" s="14"/>
      <c r="G30" s="15" t="s">
        <v>143</v>
      </c>
      <c r="H30" s="15"/>
      <c r="I30" s="15" t="s">
        <v>2235</v>
      </c>
      <c r="J30" s="15"/>
      <c r="K30" s="15" t="s">
        <v>37</v>
      </c>
      <c r="L30" s="27" t="str">
        <f>IF(K30&lt;&gt;"",VLOOKUP(K30,tenhang,2,0),"")</f>
        <v>Chả cốm 300g</v>
      </c>
      <c r="M30" s="16"/>
      <c r="N30" s="46" t="str">
        <f>IF(K30&lt;&gt;"","K-C6","")</f>
        <v>K-C6</v>
      </c>
      <c r="O30" s="15"/>
      <c r="P30" s="15"/>
      <c r="Q30" s="28" t="str">
        <f>IF(K30&lt;&gt;"",VLOOKUP(K30,tenhang,3,0),"")</f>
        <v>Túi</v>
      </c>
      <c r="R30" s="29">
        <v>5</v>
      </c>
      <c r="S30" s="29"/>
      <c r="T30" s="30">
        <f>IF(K30&lt;&gt;"",VLOOKUP(K30,tenhang,4,0),0)</f>
        <v>74250</v>
      </c>
      <c r="U30" s="30">
        <f>R30*T30</f>
        <v>371250</v>
      </c>
      <c r="V30" s="29"/>
      <c r="W30" s="29"/>
      <c r="X30" s="67">
        <f>IF(K30&lt;&gt;"",8,"")</f>
        <v>8</v>
      </c>
      <c r="Y30" s="31"/>
      <c r="Z30" s="30">
        <f>IF(K30&lt;&gt;"",ROUND(U30*X30*1%,0),"")</f>
        <v>29700</v>
      </c>
    </row>
    <row r="31" spans="1:26" ht="25.5" customHeight="1" x14ac:dyDescent="0.25">
      <c r="A31" s="88" t="s">
        <v>2157</v>
      </c>
      <c r="B31" s="70" t="str">
        <f>IF(I31&lt;&gt;"",IF(LEN(I31)&gt;9,LEFT(I31,10),"sai PO"),"")</f>
        <v>4144984489</v>
      </c>
      <c r="C31" s="14"/>
      <c r="D31" s="14"/>
      <c r="E31" s="15"/>
      <c r="F31" s="14"/>
      <c r="G31" s="15" t="s">
        <v>143</v>
      </c>
      <c r="H31" s="15"/>
      <c r="I31" s="15" t="s">
        <v>2235</v>
      </c>
      <c r="J31" s="15"/>
      <c r="K31" s="15" t="s">
        <v>47</v>
      </c>
      <c r="L31" s="27" t="str">
        <f>IF(K31&lt;&gt;"",VLOOKUP(K31,tenhang,2,0),"")</f>
        <v>Đùi gà sốt cay 500g</v>
      </c>
      <c r="M31" s="16"/>
      <c r="N31" s="46" t="str">
        <f>IF(K31&lt;&gt;"","K-C6","")</f>
        <v>K-C6</v>
      </c>
      <c r="O31" s="15"/>
      <c r="P31" s="15"/>
      <c r="Q31" s="28" t="str">
        <f>IF(K31&lt;&gt;"",VLOOKUP(K31,tenhang,3,0),"")</f>
        <v>Túi</v>
      </c>
      <c r="R31" s="29">
        <v>5</v>
      </c>
      <c r="S31" s="29"/>
      <c r="T31" s="30">
        <f>IF(K31&lt;&gt;"",VLOOKUP(K31,tenhang,4,0),0)</f>
        <v>105400</v>
      </c>
      <c r="U31" s="30">
        <f>R31*T31</f>
        <v>527000</v>
      </c>
      <c r="V31" s="29"/>
      <c r="W31" s="29"/>
      <c r="X31" s="67">
        <f>IF(K31&lt;&gt;"",8,"")</f>
        <v>8</v>
      </c>
      <c r="Y31" s="31"/>
      <c r="Z31" s="30">
        <f>IF(K31&lt;&gt;"",ROUND(U31*X31*1%,0),"")</f>
        <v>42160</v>
      </c>
    </row>
    <row r="32" spans="1:26" ht="25.5" customHeight="1" x14ac:dyDescent="0.25">
      <c r="A32" s="88" t="s">
        <v>2157</v>
      </c>
      <c r="B32" s="70" t="str">
        <f>IF(I32&lt;&gt;"",IF(LEN(I32)&gt;9,LEFT(I32,10),"sai PO"),"")</f>
        <v>4144984489</v>
      </c>
      <c r="C32" s="14"/>
      <c r="D32" s="14"/>
      <c r="E32" s="15"/>
      <c r="F32" s="14"/>
      <c r="G32" s="15" t="s">
        <v>143</v>
      </c>
      <c r="H32" s="15"/>
      <c r="I32" s="15" t="s">
        <v>2235</v>
      </c>
      <c r="J32" s="15"/>
      <c r="K32" s="15" t="s">
        <v>43</v>
      </c>
      <c r="L32" s="27" t="str">
        <f>IF(K32&lt;&gt;"",VLOOKUP(K32,tenhang,2,0),"")</f>
        <v>Chân gà sốt cay 400g</v>
      </c>
      <c r="M32" s="16"/>
      <c r="N32" s="46" t="str">
        <f>IF(K32&lt;&gt;"","K-C6","")</f>
        <v>K-C6</v>
      </c>
      <c r="O32" s="15"/>
      <c r="P32" s="15"/>
      <c r="Q32" s="28" t="str">
        <f>IF(K32&lt;&gt;"",VLOOKUP(K32,tenhang,3,0),"")</f>
        <v>Túi</v>
      </c>
      <c r="R32" s="29">
        <v>5</v>
      </c>
      <c r="S32" s="29"/>
      <c r="T32" s="30">
        <f>IF(K32&lt;&gt;"",VLOOKUP(K32,tenhang,4,0),0)</f>
        <v>90750</v>
      </c>
      <c r="U32" s="30">
        <f>R32*T32</f>
        <v>453750</v>
      </c>
      <c r="V32" s="29"/>
      <c r="W32" s="29"/>
      <c r="X32" s="67">
        <f>IF(K32&lt;&gt;"",8,"")</f>
        <v>8</v>
      </c>
      <c r="Y32" s="31"/>
      <c r="Z32" s="30">
        <f>IF(K32&lt;&gt;"",ROUND(U32*X32*1%,0),"")</f>
        <v>36300</v>
      </c>
    </row>
    <row r="33" spans="1:26" ht="25.5" customHeight="1" x14ac:dyDescent="0.25">
      <c r="A33" s="88" t="s">
        <v>2157</v>
      </c>
      <c r="B33" s="70" t="str">
        <f>IF(I33&lt;&gt;"",IF(LEN(I33)&gt;9,LEFT(I33,10),"sai PO"),"")</f>
        <v>4144984489</v>
      </c>
      <c r="C33" s="74"/>
      <c r="D33" s="74"/>
      <c r="E33" s="75"/>
      <c r="F33" s="74"/>
      <c r="G33" s="15" t="s">
        <v>143</v>
      </c>
      <c r="H33" s="75"/>
      <c r="I33" s="75" t="s">
        <v>2235</v>
      </c>
      <c r="J33" s="75"/>
      <c r="K33" s="75" t="s">
        <v>59</v>
      </c>
      <c r="L33" s="27" t="str">
        <f>IF(K33&lt;&gt;"",VLOOKUP(K33,tenhang,2,0),"")</f>
        <v>Giò Tai Lưỡi Xào 250g</v>
      </c>
      <c r="M33" s="16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5</v>
      </c>
      <c r="S33" s="77"/>
      <c r="T33" s="30">
        <f>IF(K33&lt;&gt;"",VLOOKUP(K33,tenhang,4,0),0)</f>
        <v>50182</v>
      </c>
      <c r="U33" s="30">
        <f>R33*T33</f>
        <v>250910</v>
      </c>
      <c r="V33" s="77"/>
      <c r="W33" s="77"/>
      <c r="X33" s="67">
        <f>IF(K33&lt;&gt;"",8,"")</f>
        <v>8</v>
      </c>
      <c r="Y33" s="31"/>
      <c r="Z33" s="30">
        <f>IF(K33&lt;&gt;"",ROUND(U33*X33*1%,0),"")</f>
        <v>20073</v>
      </c>
    </row>
    <row r="34" spans="1:26" ht="25.5" customHeight="1" x14ac:dyDescent="0.25">
      <c r="A34" s="88" t="s">
        <v>2157</v>
      </c>
      <c r="B34" s="70" t="str">
        <f>IF(I34&lt;&gt;"",IF(LEN(I34)&gt;9,LEFT(I34,10),"sai PO"),"")</f>
        <v>4144984489</v>
      </c>
      <c r="C34" s="14"/>
      <c r="D34" s="14"/>
      <c r="E34" s="15"/>
      <c r="F34" s="14"/>
      <c r="G34" s="15" t="s">
        <v>143</v>
      </c>
      <c r="H34" s="15"/>
      <c r="I34" s="15" t="s">
        <v>2235</v>
      </c>
      <c r="J34" s="15"/>
      <c r="K34" s="15" t="s">
        <v>65</v>
      </c>
      <c r="L34" s="27" t="str">
        <f>IF(K34&lt;&gt;"",VLOOKUP(K34,tenhang,2,0),"")</f>
        <v>Mọc Nấm Hương 250g</v>
      </c>
      <c r="M34" s="16"/>
      <c r="N34" s="46" t="str">
        <f>IF(K34&lt;&gt;"","K-C6","")</f>
        <v>K-C6</v>
      </c>
      <c r="O34" s="15"/>
      <c r="P34" s="15"/>
      <c r="Q34" s="28" t="str">
        <f>IF(K34&lt;&gt;"",VLOOKUP(K34,tenhang,3,0),"")</f>
        <v>Túi</v>
      </c>
      <c r="R34" s="29">
        <v>5</v>
      </c>
      <c r="S34" s="29"/>
      <c r="T34" s="30">
        <f>IF(K34&lt;&gt;"",VLOOKUP(K34,tenhang,4,0),0)</f>
        <v>46000</v>
      </c>
      <c r="U34" s="30">
        <f>R34*T34</f>
        <v>230000</v>
      </c>
      <c r="V34" s="29"/>
      <c r="W34" s="29"/>
      <c r="X34" s="67">
        <f>IF(K34&lt;&gt;"",8,"")</f>
        <v>8</v>
      </c>
      <c r="Y34" s="31"/>
      <c r="Z34" s="30">
        <f>IF(K34&lt;&gt;"",ROUND(U34*X34*1%,0),"")</f>
        <v>18400</v>
      </c>
    </row>
    <row r="35" spans="1:26" ht="25.5" customHeight="1" x14ac:dyDescent="0.25">
      <c r="A35" s="88" t="s">
        <v>2157</v>
      </c>
      <c r="B35" s="70" t="str">
        <f>IF(I35&lt;&gt;"",IF(LEN(I35)&gt;9,LEFT(I35,10),"sai PO"),"")</f>
        <v>4144988403</v>
      </c>
      <c r="C35" s="74"/>
      <c r="D35" s="74"/>
      <c r="E35" s="75"/>
      <c r="F35" s="74"/>
      <c r="G35" s="75" t="s">
        <v>113</v>
      </c>
      <c r="H35" s="75"/>
      <c r="I35" s="75" t="s">
        <v>2276</v>
      </c>
      <c r="J35" s="75"/>
      <c r="K35" s="75" t="s">
        <v>55</v>
      </c>
      <c r="L35" s="27" t="str">
        <f>IF(K35&lt;&gt;"",VLOOKUP(K35,tenhang,2,0),"")</f>
        <v>Gà muối 500g</v>
      </c>
      <c r="M35" s="80"/>
      <c r="N35" s="46" t="str">
        <f>IF(K35&lt;&gt;"","K-C6","")</f>
        <v>K-C6</v>
      </c>
      <c r="O35" s="75"/>
      <c r="P35" s="75"/>
      <c r="Q35" s="28" t="str">
        <f>IF(K35&lt;&gt;"",VLOOKUP(K35,tenhang,3,0),"")</f>
        <v>Túi</v>
      </c>
      <c r="R35" s="77">
        <v>6</v>
      </c>
      <c r="S35" s="77"/>
      <c r="T35" s="30">
        <f>IF(K35&lt;&gt;"",VLOOKUP(K35,tenhang,4,0),0)</f>
        <v>111058</v>
      </c>
      <c r="U35" s="30">
        <f>R35*T35</f>
        <v>666348</v>
      </c>
      <c r="V35" s="77"/>
      <c r="W35" s="77"/>
      <c r="X35" s="67">
        <f>IF(K35&lt;&gt;"",8,"")</f>
        <v>8</v>
      </c>
      <c r="Y35" s="31"/>
      <c r="Z35" s="30">
        <f>IF(K35&lt;&gt;"",ROUND(U35*X35*1%,0),"")</f>
        <v>53308</v>
      </c>
    </row>
    <row r="36" spans="1:26" ht="25.5" customHeight="1" x14ac:dyDescent="0.25">
      <c r="A36" s="88" t="s">
        <v>2157</v>
      </c>
      <c r="B36" s="70" t="str">
        <f>IF(I36&lt;&gt;"",IF(LEN(I36)&gt;9,LEFT(I36,10),"sai PO"),"")</f>
        <v>4144988447</v>
      </c>
      <c r="C36" s="74"/>
      <c r="D36" s="74"/>
      <c r="E36" s="75"/>
      <c r="F36" s="74"/>
      <c r="G36" s="75" t="s">
        <v>118</v>
      </c>
      <c r="H36" s="75"/>
      <c r="I36" s="75" t="s">
        <v>2242</v>
      </c>
      <c r="J36" s="75"/>
      <c r="K36" s="75" t="s">
        <v>55</v>
      </c>
      <c r="L36" s="27" t="str">
        <f>IF(K36&lt;&gt;"",VLOOKUP(K36,tenhang,2,0),"")</f>
        <v>Gà muối 500g</v>
      </c>
      <c r="M36" s="75"/>
      <c r="N36" s="46" t="str">
        <f>IF(K36&lt;&gt;"","K-C6","")</f>
        <v>K-C6</v>
      </c>
      <c r="O36" s="75"/>
      <c r="P36" s="75"/>
      <c r="Q36" s="28" t="str">
        <f>IF(K36&lt;&gt;"",VLOOKUP(K36,tenhang,3,0),"")</f>
        <v>Túi</v>
      </c>
      <c r="R36" s="77">
        <v>15</v>
      </c>
      <c r="S36" s="77"/>
      <c r="T36" s="30">
        <f>IF(K36&lt;&gt;"",VLOOKUP(K36,tenhang,4,0),0)</f>
        <v>111058</v>
      </c>
      <c r="U36" s="30">
        <f>R36*T36</f>
        <v>1665870</v>
      </c>
      <c r="V36" s="77"/>
      <c r="W36" s="77"/>
      <c r="X36" s="67">
        <f>IF(K36&lt;&gt;"",8,"")</f>
        <v>8</v>
      </c>
      <c r="Y36" s="31"/>
      <c r="Z36" s="30">
        <f>IF(K36&lt;&gt;"",ROUND(U36*X36*1%,0),"")</f>
        <v>133270</v>
      </c>
    </row>
    <row r="37" spans="1:26" ht="25.5" customHeight="1" x14ac:dyDescent="0.25">
      <c r="A37" s="88" t="s">
        <v>2157</v>
      </c>
      <c r="B37" s="70" t="str">
        <f>IF(I37&lt;&gt;"",IF(LEN(I37)&gt;9,LEFT(I37,10),"sai PO"),"")</f>
        <v>4144988474</v>
      </c>
      <c r="C37" s="74"/>
      <c r="D37" s="74"/>
      <c r="E37" s="75"/>
      <c r="F37" s="74"/>
      <c r="G37" s="75" t="s">
        <v>122</v>
      </c>
      <c r="H37" s="75"/>
      <c r="I37" s="75" t="s">
        <v>2260</v>
      </c>
      <c r="J37" s="75"/>
      <c r="K37" s="75" t="s">
        <v>55</v>
      </c>
      <c r="L37" s="27" t="str">
        <f>IF(K37&lt;&gt;"",VLOOKUP(K37,tenhang,2,0),"")</f>
        <v>Gà muối 500g</v>
      </c>
      <c r="M37" s="80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10</v>
      </c>
      <c r="S37" s="77"/>
      <c r="T37" s="30">
        <f>IF(K37&lt;&gt;"",VLOOKUP(K37,tenhang,4,0),0)</f>
        <v>111058</v>
      </c>
      <c r="U37" s="30">
        <f>R37*T37</f>
        <v>1110580</v>
      </c>
      <c r="V37" s="77"/>
      <c r="W37" s="77"/>
      <c r="X37" s="67">
        <f>IF(K37&lt;&gt;"",8,"")</f>
        <v>8</v>
      </c>
      <c r="Y37" s="31"/>
      <c r="Z37" s="30">
        <f>IF(K37&lt;&gt;"",ROUND(U37*X37*1%,0),"")</f>
        <v>88846</v>
      </c>
    </row>
    <row r="38" spans="1:26" ht="25.5" customHeight="1" x14ac:dyDescent="0.25">
      <c r="A38" s="88" t="s">
        <v>2157</v>
      </c>
      <c r="B38" s="70" t="str">
        <f>IF(I38&lt;&gt;"",IF(LEN(I38)&gt;9,LEFT(I38,10),"sai PO"),"")</f>
        <v>4144988537</v>
      </c>
      <c r="C38" s="14"/>
      <c r="D38" s="14"/>
      <c r="E38" s="15"/>
      <c r="F38" s="14"/>
      <c r="G38" s="15" t="s">
        <v>143</v>
      </c>
      <c r="H38" s="15"/>
      <c r="I38" s="15" t="s">
        <v>2236</v>
      </c>
      <c r="J38" s="15"/>
      <c r="K38" s="15" t="s">
        <v>55</v>
      </c>
      <c r="L38" s="27" t="str">
        <f>IF(K38&lt;&gt;"",VLOOKUP(K38,tenhang,2,0),"")</f>
        <v>Gà muối 500g</v>
      </c>
      <c r="M38" s="16"/>
      <c r="N38" s="46" t="str">
        <f>IF(K38&lt;&gt;"","K-C6","")</f>
        <v>K-C6</v>
      </c>
      <c r="O38" s="15"/>
      <c r="P38" s="15"/>
      <c r="Q38" s="28" t="str">
        <f>IF(K38&lt;&gt;"",VLOOKUP(K38,tenhang,3,0),"")</f>
        <v>Túi</v>
      </c>
      <c r="R38" s="29">
        <v>10</v>
      </c>
      <c r="S38" s="29"/>
      <c r="T38" s="30">
        <f>IF(K38&lt;&gt;"",VLOOKUP(K38,tenhang,4,0),0)</f>
        <v>111058</v>
      </c>
      <c r="U38" s="30">
        <f>R38*T38</f>
        <v>1110580</v>
      </c>
      <c r="V38" s="29"/>
      <c r="W38" s="29"/>
      <c r="X38" s="67">
        <f>IF(K38&lt;&gt;"",8,"")</f>
        <v>8</v>
      </c>
      <c r="Y38" s="31"/>
      <c r="Z38" s="30">
        <f>IF(K38&lt;&gt;"",ROUND(U38*X38*1%,0),"")</f>
        <v>88846</v>
      </c>
    </row>
    <row r="39" spans="1:26" ht="25.5" customHeight="1" x14ac:dyDescent="0.25">
      <c r="A39" s="88" t="s">
        <v>2157</v>
      </c>
      <c r="B39" s="70" t="str">
        <f>IF(I39&lt;&gt;"",IF(LEN(I39)&gt;9,LEFT(I39,10),"sai PO"),"")</f>
        <v>4145232473</v>
      </c>
      <c r="C39" s="74"/>
      <c r="D39" s="74"/>
      <c r="E39" s="75"/>
      <c r="F39" s="74"/>
      <c r="G39" s="75" t="s">
        <v>109</v>
      </c>
      <c r="H39" s="75"/>
      <c r="I39" s="75" t="s">
        <v>2266</v>
      </c>
      <c r="J39" s="75"/>
      <c r="K39" s="75" t="s">
        <v>39</v>
      </c>
      <c r="L39" s="27" t="str">
        <f>IF(K39&lt;&gt;"",VLOOKUP(K39,tenhang,2,0),"")</f>
        <v>Chân giò heo muối 300g</v>
      </c>
      <c r="M39" s="80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10</v>
      </c>
      <c r="S39" s="77"/>
      <c r="T39" s="30">
        <f>IF(K39&lt;&gt;"",VLOOKUP(K39,tenhang,4,0),0)</f>
        <v>73431</v>
      </c>
      <c r="U39" s="30">
        <f>R39*T39</f>
        <v>734310</v>
      </c>
      <c r="V39" s="77"/>
      <c r="W39" s="77"/>
      <c r="X39" s="67">
        <f>IF(K39&lt;&gt;"",8,"")</f>
        <v>8</v>
      </c>
      <c r="Y39" s="31"/>
      <c r="Z39" s="30">
        <f>IF(K39&lt;&gt;"",ROUND(U39*X39*1%,0),"")</f>
        <v>58745</v>
      </c>
    </row>
    <row r="40" spans="1:26" ht="25.5" customHeight="1" x14ac:dyDescent="0.25">
      <c r="A40" s="88" t="s">
        <v>2157</v>
      </c>
      <c r="B40" s="70" t="str">
        <f>IF(I40&lt;&gt;"",IF(LEN(I40)&gt;9,LEFT(I40,10),"sai PO"),"")</f>
        <v>4145232473</v>
      </c>
      <c r="C40" s="74"/>
      <c r="D40" s="74"/>
      <c r="E40" s="75"/>
      <c r="F40" s="74"/>
      <c r="G40" s="75" t="s">
        <v>109</v>
      </c>
      <c r="H40" s="75"/>
      <c r="I40" s="75" t="s">
        <v>2266</v>
      </c>
      <c r="J40" s="75"/>
      <c r="K40" s="75" t="s">
        <v>55</v>
      </c>
      <c r="L40" s="27" t="str">
        <f>IF(K40&lt;&gt;"",VLOOKUP(K40,tenhang,2,0),"")</f>
        <v>Gà muối 500g</v>
      </c>
      <c r="M40" s="80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12</v>
      </c>
      <c r="S40" s="77"/>
      <c r="T40" s="30">
        <f>IF(K40&lt;&gt;"",VLOOKUP(K40,tenhang,4,0),0)</f>
        <v>111058</v>
      </c>
      <c r="U40" s="30">
        <f>R40*T40</f>
        <v>1332696</v>
      </c>
      <c r="V40" s="77"/>
      <c r="W40" s="77"/>
      <c r="X40" s="67">
        <f>IF(K40&lt;&gt;"",8,"")</f>
        <v>8</v>
      </c>
      <c r="Y40" s="31"/>
      <c r="Z40" s="30">
        <f>IF(K40&lt;&gt;"",ROUND(U40*X40*1%,0),"")</f>
        <v>106616</v>
      </c>
    </row>
    <row r="41" spans="1:26" ht="25.5" customHeight="1" x14ac:dyDescent="0.25">
      <c r="A41" s="88" t="s">
        <v>2157</v>
      </c>
      <c r="B41" s="70" t="str">
        <f>IF(I41&lt;&gt;"",IF(LEN(I41)&gt;9,LEFT(I41,10),"sai PO"),"")</f>
        <v>4145232473</v>
      </c>
      <c r="C41" s="74"/>
      <c r="D41" s="74"/>
      <c r="E41" s="75"/>
      <c r="F41" s="74"/>
      <c r="G41" s="75" t="s">
        <v>109</v>
      </c>
      <c r="H41" s="75"/>
      <c r="I41" s="75" t="s">
        <v>2266</v>
      </c>
      <c r="J41" s="75"/>
      <c r="K41" s="75" t="s">
        <v>59</v>
      </c>
      <c r="L41" s="27" t="str">
        <f>IF(K41&lt;&gt;"",VLOOKUP(K41,tenhang,2,0),"")</f>
        <v>Giò Tai Lưỡi Xào 250g</v>
      </c>
      <c r="M41" s="80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5</v>
      </c>
      <c r="S41" s="77"/>
      <c r="T41" s="30">
        <f>IF(K41&lt;&gt;"",VLOOKUP(K41,tenhang,4,0),0)</f>
        <v>50182</v>
      </c>
      <c r="U41" s="30">
        <f>R41*T41</f>
        <v>250910</v>
      </c>
      <c r="V41" s="77"/>
      <c r="W41" s="77"/>
      <c r="X41" s="67">
        <f>IF(K41&lt;&gt;"",8,"")</f>
        <v>8</v>
      </c>
      <c r="Y41" s="31"/>
      <c r="Z41" s="30">
        <f>IF(K41&lt;&gt;"",ROUND(U41*X41*1%,0),"")</f>
        <v>20073</v>
      </c>
    </row>
    <row r="42" spans="1:26" ht="25.5" customHeight="1" x14ac:dyDescent="0.25">
      <c r="A42" s="88" t="s">
        <v>2157</v>
      </c>
      <c r="B42" s="70" t="str">
        <f>IF(I42&lt;&gt;"",IF(LEN(I42)&gt;9,LEFT(I42,10),"sai PO"),"")</f>
        <v>4145232473</v>
      </c>
      <c r="C42" s="74"/>
      <c r="D42" s="74"/>
      <c r="E42" s="75"/>
      <c r="F42" s="74"/>
      <c r="G42" s="75" t="s">
        <v>109</v>
      </c>
      <c r="H42" s="75"/>
      <c r="I42" s="75" t="s">
        <v>2266</v>
      </c>
      <c r="J42" s="75"/>
      <c r="K42" s="75" t="s">
        <v>65</v>
      </c>
      <c r="L42" s="27" t="str">
        <f>IF(K42&lt;&gt;"",VLOOKUP(K42,tenhang,2,0),"")</f>
        <v>Mọc Nấm Hương 250g</v>
      </c>
      <c r="M42" s="80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5</v>
      </c>
      <c r="S42" s="77"/>
      <c r="T42" s="30">
        <f>IF(K42&lt;&gt;"",VLOOKUP(K42,tenhang,4,0),0)</f>
        <v>46000</v>
      </c>
      <c r="U42" s="30">
        <f>R42*T42</f>
        <v>230000</v>
      </c>
      <c r="V42" s="77"/>
      <c r="W42" s="77"/>
      <c r="X42" s="67">
        <f>IF(K42&lt;&gt;"",8,"")</f>
        <v>8</v>
      </c>
      <c r="Y42" s="31"/>
      <c r="Z42" s="30">
        <f>IF(K42&lt;&gt;"",ROUND(U42*X42*1%,0),"")</f>
        <v>18400</v>
      </c>
    </row>
    <row r="43" spans="1:26" ht="25.5" customHeight="1" x14ac:dyDescent="0.25">
      <c r="A43" s="88" t="s">
        <v>2157</v>
      </c>
      <c r="B43" s="70" t="str">
        <f>IF(I43&lt;&gt;"",IF(LEN(I43)&gt;9,LEFT(I43,10),"sai PO"),"")</f>
        <v>4145232512</v>
      </c>
      <c r="C43" s="74"/>
      <c r="D43" s="74"/>
      <c r="E43" s="75"/>
      <c r="F43" s="74"/>
      <c r="G43" s="75" t="s">
        <v>118</v>
      </c>
      <c r="H43" s="75"/>
      <c r="I43" s="75" t="s">
        <v>2238</v>
      </c>
      <c r="J43" s="75"/>
      <c r="K43" s="75" t="s">
        <v>55</v>
      </c>
      <c r="L43" s="27" t="str">
        <f>IF(K43&lt;&gt;"",VLOOKUP(K43,tenhang,2,0),"")</f>
        <v>Gà muối 500g</v>
      </c>
      <c r="M43" s="80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20</v>
      </c>
      <c r="S43" s="77"/>
      <c r="T43" s="30">
        <f>IF(K43&lt;&gt;"",VLOOKUP(K43,tenhang,4,0),0)</f>
        <v>111058</v>
      </c>
      <c r="U43" s="30">
        <f>R43*T43</f>
        <v>2221160</v>
      </c>
      <c r="V43" s="77"/>
      <c r="W43" s="77"/>
      <c r="X43" s="67">
        <f>IF(K43&lt;&gt;"",8,"")</f>
        <v>8</v>
      </c>
      <c r="Y43" s="31"/>
      <c r="Z43" s="30">
        <f>IF(K43&lt;&gt;"",ROUND(U43*X43*1%,0),"")</f>
        <v>177693</v>
      </c>
    </row>
    <row r="44" spans="1:26" ht="25.5" customHeight="1" x14ac:dyDescent="0.25">
      <c r="A44" s="88" t="s">
        <v>2157</v>
      </c>
      <c r="B44" s="70" t="str">
        <f>IF(I44&lt;&gt;"",IF(LEN(I44)&gt;9,LEFT(I44,10),"sai PO"),"")</f>
        <v>4145232512</v>
      </c>
      <c r="C44" s="74"/>
      <c r="D44" s="74"/>
      <c r="E44" s="75"/>
      <c r="F44" s="74"/>
      <c r="G44" s="75" t="s">
        <v>118</v>
      </c>
      <c r="H44" s="75"/>
      <c r="I44" s="75" t="s">
        <v>2238</v>
      </c>
      <c r="J44" s="75"/>
      <c r="K44" s="75" t="s">
        <v>65</v>
      </c>
      <c r="L44" s="27" t="str">
        <f>IF(K44&lt;&gt;"",VLOOKUP(K44,tenhang,2,0),"")</f>
        <v>Mọc Nấm Hương 250g</v>
      </c>
      <c r="M44" s="16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10</v>
      </c>
      <c r="S44" s="77"/>
      <c r="T44" s="30">
        <f>IF(K44&lt;&gt;"",VLOOKUP(K44,tenhang,4,0),0)</f>
        <v>46000</v>
      </c>
      <c r="U44" s="30">
        <f>R44*T44</f>
        <v>460000</v>
      </c>
      <c r="V44" s="77"/>
      <c r="W44" s="77"/>
      <c r="X44" s="67">
        <f>IF(K44&lt;&gt;"",8,"")</f>
        <v>8</v>
      </c>
      <c r="Y44" s="31"/>
      <c r="Z44" s="30">
        <f>IF(K44&lt;&gt;"",ROUND(U44*X44*1%,0),"")</f>
        <v>36800</v>
      </c>
    </row>
    <row r="45" spans="1:26" ht="25.5" customHeight="1" x14ac:dyDescent="0.25">
      <c r="A45" s="88" t="s">
        <v>2157</v>
      </c>
      <c r="B45" s="70" t="str">
        <f>IF(I45&lt;&gt;"",IF(LEN(I45)&gt;9,LEFT(I45,10),"sai PO"),"")</f>
        <v>4145233076</v>
      </c>
      <c r="C45" s="74"/>
      <c r="D45" s="74"/>
      <c r="E45" s="75"/>
      <c r="F45" s="74"/>
      <c r="G45" s="75" t="s">
        <v>96</v>
      </c>
      <c r="H45" s="75"/>
      <c r="I45" s="75" t="s">
        <v>2256</v>
      </c>
      <c r="J45" s="75"/>
      <c r="K45" s="75" t="s">
        <v>39</v>
      </c>
      <c r="L45" s="27" t="str">
        <f>IF(K45&lt;&gt;"",VLOOKUP(K45,tenhang,2,0),"")</f>
        <v>Chân giò heo muối 300g</v>
      </c>
      <c r="M45" s="16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10</v>
      </c>
      <c r="S45" s="77"/>
      <c r="T45" s="30">
        <f>IF(K45&lt;&gt;"",VLOOKUP(K45,tenhang,4,0),0)</f>
        <v>73431</v>
      </c>
      <c r="U45" s="30">
        <f>R45*T45</f>
        <v>734310</v>
      </c>
      <c r="V45" s="77"/>
      <c r="W45" s="77"/>
      <c r="X45" s="67">
        <f>IF(K45&lt;&gt;"",8,"")</f>
        <v>8</v>
      </c>
      <c r="Y45" s="31"/>
      <c r="Z45" s="30">
        <f>IF(K45&lt;&gt;"",ROUND(U45*X45*1%,0),"")</f>
        <v>58745</v>
      </c>
    </row>
    <row r="46" spans="1:26" ht="25.5" customHeight="1" x14ac:dyDescent="0.25">
      <c r="A46" s="88" t="s">
        <v>2157</v>
      </c>
      <c r="B46" s="70" t="str">
        <f>IF(I46&lt;&gt;"",IF(LEN(I46)&gt;9,LEFT(I46,10),"sai PO"),"")</f>
        <v>4145233076</v>
      </c>
      <c r="C46" s="74"/>
      <c r="D46" s="74"/>
      <c r="E46" s="75"/>
      <c r="F46" s="74"/>
      <c r="G46" s="75" t="s">
        <v>96</v>
      </c>
      <c r="H46" s="75"/>
      <c r="I46" s="75" t="s">
        <v>2256</v>
      </c>
      <c r="J46" s="75"/>
      <c r="K46" s="75" t="s">
        <v>55</v>
      </c>
      <c r="L46" s="27" t="str">
        <f>IF(K46&lt;&gt;"",VLOOKUP(K46,tenhang,2,0),"")</f>
        <v>Gà muối 500g</v>
      </c>
      <c r="M46" s="16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30</v>
      </c>
      <c r="S46" s="77"/>
      <c r="T46" s="30">
        <f>IF(K46&lt;&gt;"",VLOOKUP(K46,tenhang,4,0),0)</f>
        <v>111058</v>
      </c>
      <c r="U46" s="30">
        <f>R46*T46</f>
        <v>3331740</v>
      </c>
      <c r="V46" s="77"/>
      <c r="W46" s="77"/>
      <c r="X46" s="67">
        <f>IF(K46&lt;&gt;"",8,"")</f>
        <v>8</v>
      </c>
      <c r="Y46" s="31"/>
      <c r="Z46" s="30">
        <f>IF(K46&lt;&gt;"",ROUND(U46*X46*1%,0),"")</f>
        <v>266539</v>
      </c>
    </row>
    <row r="47" spans="1:26" ht="25.5" customHeight="1" x14ac:dyDescent="0.25">
      <c r="A47" s="88" t="s">
        <v>2157</v>
      </c>
      <c r="B47" s="70" t="str">
        <f>IF(I47&lt;&gt;"",IF(LEN(I47)&gt;9,LEFT(I47,10),"sai PO"),"")</f>
        <v>4145233076</v>
      </c>
      <c r="C47" s="74"/>
      <c r="D47" s="74"/>
      <c r="E47" s="75"/>
      <c r="F47" s="74"/>
      <c r="G47" s="75" t="s">
        <v>96</v>
      </c>
      <c r="H47" s="75"/>
      <c r="I47" s="75" t="s">
        <v>2256</v>
      </c>
      <c r="J47" s="75"/>
      <c r="K47" s="75" t="s">
        <v>59</v>
      </c>
      <c r="L47" s="27" t="str">
        <f>IF(K47&lt;&gt;"",VLOOKUP(K47,tenhang,2,0),"")</f>
        <v>Giò Tai Lưỡi Xào 250g</v>
      </c>
      <c r="M47" s="80"/>
      <c r="N47" s="46" t="str">
        <f>IF(K47&lt;&gt;"","K-C6","")</f>
        <v>K-C6</v>
      </c>
      <c r="O47" s="75"/>
      <c r="P47" s="75"/>
      <c r="Q47" s="28" t="str">
        <f>IF(K47&lt;&gt;"",VLOOKUP(K47,tenhang,3,0),"")</f>
        <v>Túi</v>
      </c>
      <c r="R47" s="77">
        <v>10</v>
      </c>
      <c r="S47" s="77"/>
      <c r="T47" s="30">
        <f>IF(K47&lt;&gt;"",VLOOKUP(K47,tenhang,4,0),0)</f>
        <v>50182</v>
      </c>
      <c r="U47" s="30">
        <f>R47*T47</f>
        <v>501820</v>
      </c>
      <c r="V47" s="77"/>
      <c r="W47" s="77"/>
      <c r="X47" s="67">
        <f>IF(K47&lt;&gt;"",8,"")</f>
        <v>8</v>
      </c>
      <c r="Y47" s="31"/>
      <c r="Z47" s="30">
        <f>IF(K47&lt;&gt;"",ROUND(U47*X47*1%,0),"")</f>
        <v>40146</v>
      </c>
    </row>
    <row r="48" spans="1:26" ht="25.5" customHeight="1" x14ac:dyDescent="0.25">
      <c r="A48" s="88" t="s">
        <v>2157</v>
      </c>
      <c r="B48" s="70" t="str">
        <f>IF(I48&lt;&gt;"",IF(LEN(I48)&gt;9,LEFT(I48,10),"sai PO"),"")</f>
        <v>4145233076</v>
      </c>
      <c r="C48" s="74"/>
      <c r="D48" s="74"/>
      <c r="E48" s="75"/>
      <c r="F48" s="74"/>
      <c r="G48" s="75" t="s">
        <v>96</v>
      </c>
      <c r="H48" s="75"/>
      <c r="I48" s="75" t="s">
        <v>2256</v>
      </c>
      <c r="J48" s="75"/>
      <c r="K48" s="75" t="s">
        <v>65</v>
      </c>
      <c r="L48" s="27" t="str">
        <f>IF(K48&lt;&gt;"",VLOOKUP(K48,tenhang,2,0),"")</f>
        <v>Mọc Nấm Hương 250g</v>
      </c>
      <c r="M48" s="80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10</v>
      </c>
      <c r="S48" s="77"/>
      <c r="T48" s="30">
        <f>IF(K48&lt;&gt;"",VLOOKUP(K48,tenhang,4,0),0)</f>
        <v>46000</v>
      </c>
      <c r="U48" s="30">
        <f>R48*T48</f>
        <v>460000</v>
      </c>
      <c r="V48" s="77"/>
      <c r="W48" s="77"/>
      <c r="X48" s="67">
        <f>IF(K48&lt;&gt;"",8,"")</f>
        <v>8</v>
      </c>
      <c r="Y48" s="31"/>
      <c r="Z48" s="30">
        <f>IF(K48&lt;&gt;"",ROUND(U48*X48*1%,0),"")</f>
        <v>36800</v>
      </c>
    </row>
    <row r="49" spans="1:27" ht="25.5" customHeight="1" x14ac:dyDescent="0.25">
      <c r="A49" s="88" t="s">
        <v>2157</v>
      </c>
      <c r="B49" s="70" t="str">
        <f>IF(I49&lt;&gt;"",IF(LEN(I49)&gt;9,LEFT(I49,10),"sai PO"),"")</f>
        <v>4145234145</v>
      </c>
      <c r="C49" s="74"/>
      <c r="D49" s="74"/>
      <c r="E49" s="75"/>
      <c r="F49" s="74"/>
      <c r="G49" s="75" t="s">
        <v>96</v>
      </c>
      <c r="H49" s="75"/>
      <c r="I49" s="75" t="s">
        <v>2257</v>
      </c>
      <c r="J49" s="75"/>
      <c r="K49" s="75" t="s">
        <v>30</v>
      </c>
      <c r="L49" s="27" t="str">
        <f>IF(K49&lt;&gt;"",VLOOKUP(K49,tenhang,2,0),"")</f>
        <v>Bắp bò muối 200g</v>
      </c>
      <c r="M49" s="80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6</v>
      </c>
      <c r="S49" s="77"/>
      <c r="T49" s="30">
        <f>IF(K49&lt;&gt;"",VLOOKUP(K49,tenhang,4,0),0)</f>
        <v>87787</v>
      </c>
      <c r="U49" s="30">
        <f>R49*T49</f>
        <v>526722</v>
      </c>
      <c r="V49" s="77"/>
      <c r="W49" s="77"/>
      <c r="X49" s="67">
        <f>IF(K49&lt;&gt;"",8,"")</f>
        <v>8</v>
      </c>
      <c r="Y49" s="31"/>
      <c r="Z49" s="30">
        <f>IF(K49&lt;&gt;"",ROUND(U49*X49*1%,0),"")</f>
        <v>42138</v>
      </c>
      <c r="AA49" s="79"/>
    </row>
    <row r="50" spans="1:27" ht="25.5" customHeight="1" x14ac:dyDescent="0.25">
      <c r="A50" s="88" t="s">
        <v>2157</v>
      </c>
      <c r="B50" s="70" t="str">
        <f>IF(I50&lt;&gt;"",IF(LEN(I50)&gt;9,LEFT(I50,10),"sai PO"),"")</f>
        <v>4145234145</v>
      </c>
      <c r="C50" s="74"/>
      <c r="D50" s="74"/>
      <c r="E50" s="75"/>
      <c r="F50" s="74"/>
      <c r="G50" s="75" t="s">
        <v>96</v>
      </c>
      <c r="H50" s="75"/>
      <c r="I50" s="75" t="s">
        <v>2257</v>
      </c>
      <c r="J50" s="75"/>
      <c r="K50" s="75" t="s">
        <v>39</v>
      </c>
      <c r="L50" s="27" t="str">
        <f>IF(K50&lt;&gt;"",VLOOKUP(K50,tenhang,2,0),"")</f>
        <v>Chân giò heo muối 300g</v>
      </c>
      <c r="M50" s="16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6</v>
      </c>
      <c r="S50" s="77"/>
      <c r="T50" s="30">
        <f>IF(K50&lt;&gt;"",VLOOKUP(K50,tenhang,4,0),0)</f>
        <v>73431</v>
      </c>
      <c r="U50" s="30">
        <f>R50*T50</f>
        <v>440586</v>
      </c>
      <c r="V50" s="77"/>
      <c r="W50" s="77"/>
      <c r="X50" s="67">
        <f>IF(K50&lt;&gt;"",8,"")</f>
        <v>8</v>
      </c>
      <c r="Y50" s="31"/>
      <c r="Z50" s="30">
        <f>IF(K50&lt;&gt;"",ROUND(U50*X50*1%,0),"")</f>
        <v>35247</v>
      </c>
      <c r="AA50" s="79"/>
    </row>
    <row r="51" spans="1:27" ht="25.5" customHeight="1" x14ac:dyDescent="0.25">
      <c r="A51" s="88" t="s">
        <v>2157</v>
      </c>
      <c r="B51" s="70" t="str">
        <f>IF(I51&lt;&gt;"",IF(LEN(I51)&gt;9,LEFT(I51,10),"sai PO"),"")</f>
        <v>4145234145</v>
      </c>
      <c r="C51" s="74"/>
      <c r="D51" s="74"/>
      <c r="E51" s="75"/>
      <c r="F51" s="74"/>
      <c r="G51" s="75" t="s">
        <v>96</v>
      </c>
      <c r="H51" s="75"/>
      <c r="I51" s="75" t="s">
        <v>2257</v>
      </c>
      <c r="J51" s="75"/>
      <c r="K51" s="75" t="s">
        <v>55</v>
      </c>
      <c r="L51" s="27" t="str">
        <f>IF(K51&lt;&gt;"",VLOOKUP(K51,tenhang,2,0),"")</f>
        <v>Gà muối 500g</v>
      </c>
      <c r="M51" s="80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20</v>
      </c>
      <c r="S51" s="77"/>
      <c r="T51" s="30">
        <f>IF(K51&lt;&gt;"",VLOOKUP(K51,tenhang,4,0),0)</f>
        <v>111058</v>
      </c>
      <c r="U51" s="30">
        <f>R51*T51</f>
        <v>2221160</v>
      </c>
      <c r="V51" s="77"/>
      <c r="W51" s="77"/>
      <c r="X51" s="67">
        <f>IF(K51&lt;&gt;"",8,"")</f>
        <v>8</v>
      </c>
      <c r="Y51" s="31"/>
      <c r="Z51" s="30">
        <f>IF(K51&lt;&gt;"",ROUND(U51*X51*1%,0),"")</f>
        <v>177693</v>
      </c>
      <c r="AA51" s="79"/>
    </row>
    <row r="52" spans="1:27" ht="25.5" customHeight="1" x14ac:dyDescent="0.25">
      <c r="A52" s="88" t="s">
        <v>2157</v>
      </c>
      <c r="B52" s="70" t="str">
        <f>IF(I52&lt;&gt;"",IF(LEN(I52)&gt;9,LEFT(I52,10),"sai PO"),"")</f>
        <v>4145234145</v>
      </c>
      <c r="C52" s="74"/>
      <c r="D52" s="74"/>
      <c r="E52" s="75"/>
      <c r="F52" s="74"/>
      <c r="G52" s="75" t="s">
        <v>96</v>
      </c>
      <c r="H52" s="75"/>
      <c r="I52" s="75" t="s">
        <v>2257</v>
      </c>
      <c r="J52" s="75"/>
      <c r="K52" s="75" t="s">
        <v>59</v>
      </c>
      <c r="L52" s="27" t="str">
        <f>IF(K52&lt;&gt;"",VLOOKUP(K52,tenhang,2,0),"")</f>
        <v>Giò Tai Lưỡi Xào 250g</v>
      </c>
      <c r="M52" s="80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6</v>
      </c>
      <c r="S52" s="77"/>
      <c r="T52" s="30">
        <f>IF(K52&lt;&gt;"",VLOOKUP(K52,tenhang,4,0),0)</f>
        <v>50182</v>
      </c>
      <c r="U52" s="30">
        <f>R52*T52</f>
        <v>301092</v>
      </c>
      <c r="V52" s="77"/>
      <c r="W52" s="77"/>
      <c r="X52" s="67">
        <f>IF(K52&lt;&gt;"",8,"")</f>
        <v>8</v>
      </c>
      <c r="Y52" s="31"/>
      <c r="Z52" s="30">
        <f>IF(K52&lt;&gt;"",ROUND(U52*X52*1%,0),"")</f>
        <v>24087</v>
      </c>
      <c r="AA52" s="79"/>
    </row>
    <row r="53" spans="1:27" ht="25.5" customHeight="1" x14ac:dyDescent="0.25">
      <c r="A53" s="88" t="s">
        <v>2157</v>
      </c>
      <c r="B53" s="70" t="str">
        <f>IF(I53&lt;&gt;"",IF(LEN(I53)&gt;9,LEFT(I53,10),"sai PO"),"")</f>
        <v>4145234425</v>
      </c>
      <c r="C53" s="74"/>
      <c r="D53" s="74"/>
      <c r="E53" s="75"/>
      <c r="F53" s="74"/>
      <c r="G53" s="75" t="s">
        <v>132</v>
      </c>
      <c r="H53" s="75"/>
      <c r="I53" s="75" t="s">
        <v>2248</v>
      </c>
      <c r="J53" s="75"/>
      <c r="K53" s="75" t="s">
        <v>39</v>
      </c>
      <c r="L53" s="27" t="str">
        <f>IF(K53&lt;&gt;"",VLOOKUP(K53,tenhang,2,0),"")</f>
        <v>Chân giò heo muối 300g</v>
      </c>
      <c r="M53" s="75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5</v>
      </c>
      <c r="S53" s="77"/>
      <c r="T53" s="30">
        <f>IF(K53&lt;&gt;"",VLOOKUP(K53,tenhang,4,0),0)</f>
        <v>73431</v>
      </c>
      <c r="U53" s="30">
        <f>R53*T53</f>
        <v>367155</v>
      </c>
      <c r="V53" s="77"/>
      <c r="W53" s="77"/>
      <c r="X53" s="67">
        <f>IF(K53&lt;&gt;"",8,"")</f>
        <v>8</v>
      </c>
      <c r="Y53" s="31"/>
      <c r="Z53" s="30">
        <f>IF(K53&lt;&gt;"",ROUND(U53*X53*1%,0),"")</f>
        <v>29372</v>
      </c>
    </row>
    <row r="54" spans="1:27" ht="25.5" customHeight="1" x14ac:dyDescent="0.25">
      <c r="A54" s="88" t="s">
        <v>2157</v>
      </c>
      <c r="B54" s="70" t="str">
        <f>IF(I54&lt;&gt;"",IF(LEN(I54)&gt;9,LEFT(I54,10),"sai PO"),"")</f>
        <v>4145234425</v>
      </c>
      <c r="C54" s="74"/>
      <c r="D54" s="74"/>
      <c r="E54" s="75"/>
      <c r="F54" s="74"/>
      <c r="G54" s="75" t="s">
        <v>132</v>
      </c>
      <c r="H54" s="75"/>
      <c r="I54" s="75" t="s">
        <v>2248</v>
      </c>
      <c r="J54" s="75"/>
      <c r="K54" s="75" t="s">
        <v>55</v>
      </c>
      <c r="L54" s="27" t="str">
        <f>IF(K54&lt;&gt;"",VLOOKUP(K54,tenhang,2,0),"")</f>
        <v>Gà muối 500g</v>
      </c>
      <c r="M54" s="75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10</v>
      </c>
      <c r="S54" s="77"/>
      <c r="T54" s="30">
        <f>IF(K54&lt;&gt;"",VLOOKUP(K54,tenhang,4,0),0)</f>
        <v>111058</v>
      </c>
      <c r="U54" s="30">
        <f>R54*T54</f>
        <v>1110580</v>
      </c>
      <c r="V54" s="77"/>
      <c r="W54" s="77"/>
      <c r="X54" s="67">
        <f>IF(K54&lt;&gt;"",8,"")</f>
        <v>8</v>
      </c>
      <c r="Y54" s="31"/>
      <c r="Z54" s="30">
        <f>IF(K54&lt;&gt;"",ROUND(U54*X54*1%,0),"")</f>
        <v>88846</v>
      </c>
    </row>
    <row r="55" spans="1:27" ht="25.5" customHeight="1" x14ac:dyDescent="0.25">
      <c r="A55" s="88" t="s">
        <v>2157</v>
      </c>
      <c r="B55" s="70" t="str">
        <f>IF(I55&lt;&gt;"",IF(LEN(I55)&gt;9,LEFT(I55,10),"sai PO"),"")</f>
        <v>4145234425</v>
      </c>
      <c r="C55" s="74"/>
      <c r="D55" s="74"/>
      <c r="E55" s="75"/>
      <c r="F55" s="74"/>
      <c r="G55" s="75" t="s">
        <v>132</v>
      </c>
      <c r="H55" s="75"/>
      <c r="I55" s="75" t="s">
        <v>2248</v>
      </c>
      <c r="J55" s="75"/>
      <c r="K55" s="75" t="s">
        <v>65</v>
      </c>
      <c r="L55" s="27" t="str">
        <f>IF(K55&lt;&gt;"",VLOOKUP(K55,tenhang,2,0),"")</f>
        <v>Mọc Nấm Hương 250g</v>
      </c>
      <c r="M55" s="75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20</v>
      </c>
      <c r="S55" s="77"/>
      <c r="T55" s="30">
        <f>IF(K55&lt;&gt;"",VLOOKUP(K55,tenhang,4,0),0)</f>
        <v>46000</v>
      </c>
      <c r="U55" s="30">
        <f>R55*T55</f>
        <v>920000</v>
      </c>
      <c r="V55" s="77"/>
      <c r="W55" s="77"/>
      <c r="X55" s="67">
        <f>IF(K55&lt;&gt;"",8,"")</f>
        <v>8</v>
      </c>
      <c r="Y55" s="31"/>
      <c r="Z55" s="30">
        <f>IF(K55&lt;&gt;"",ROUND(U55*X55*1%,0),"")</f>
        <v>73600</v>
      </c>
    </row>
    <row r="56" spans="1:27" ht="25.5" customHeight="1" x14ac:dyDescent="0.25">
      <c r="A56" s="88" t="s">
        <v>2157</v>
      </c>
      <c r="B56" s="70" t="str">
        <f>IF(I56&lt;&gt;"",IF(LEN(I56)&gt;9,LEFT(I56,10),"sai PO"),"")</f>
        <v>4145235098</v>
      </c>
      <c r="C56" s="74"/>
      <c r="D56" s="74"/>
      <c r="E56" s="75"/>
      <c r="F56" s="74"/>
      <c r="G56" s="75" t="s">
        <v>96</v>
      </c>
      <c r="H56" s="75"/>
      <c r="I56" s="75" t="s">
        <v>2253</v>
      </c>
      <c r="J56" s="75"/>
      <c r="K56" s="75" t="s">
        <v>39</v>
      </c>
      <c r="L56" s="27" t="str">
        <f>IF(K56&lt;&gt;"",VLOOKUP(K56,tenhang,2,0),"")</f>
        <v>Chân giò heo muối 300g</v>
      </c>
      <c r="M56" s="16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5</v>
      </c>
      <c r="S56" s="77"/>
      <c r="T56" s="30">
        <f>IF(K56&lt;&gt;"",VLOOKUP(K56,tenhang,4,0),0)</f>
        <v>73431</v>
      </c>
      <c r="U56" s="30">
        <f>R56*T56</f>
        <v>367155</v>
      </c>
      <c r="V56" s="77"/>
      <c r="W56" s="77"/>
      <c r="X56" s="67">
        <f>IF(K56&lt;&gt;"",8,"")</f>
        <v>8</v>
      </c>
      <c r="Y56" s="31"/>
      <c r="Z56" s="30">
        <f>IF(K56&lt;&gt;"",ROUND(U56*X56*1%,0),"")</f>
        <v>29372</v>
      </c>
    </row>
    <row r="57" spans="1:27" ht="25.5" customHeight="1" x14ac:dyDescent="0.25">
      <c r="A57" s="88" t="s">
        <v>2157</v>
      </c>
      <c r="B57" s="70" t="str">
        <f>IF(I57&lt;&gt;"",IF(LEN(I57)&gt;9,LEFT(I57,10),"sai PO"),"")</f>
        <v>4145235098</v>
      </c>
      <c r="C57" s="74"/>
      <c r="D57" s="74"/>
      <c r="E57" s="75"/>
      <c r="F57" s="74"/>
      <c r="G57" s="75" t="s">
        <v>96</v>
      </c>
      <c r="H57" s="75"/>
      <c r="I57" s="75" t="s">
        <v>2253</v>
      </c>
      <c r="J57" s="75"/>
      <c r="K57" s="75" t="s">
        <v>55</v>
      </c>
      <c r="L57" s="27" t="str">
        <f>IF(K57&lt;&gt;"",VLOOKUP(K57,tenhang,2,0),"")</f>
        <v>Gà muối 500g</v>
      </c>
      <c r="M57" s="16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5</v>
      </c>
      <c r="S57" s="77"/>
      <c r="T57" s="30">
        <f>IF(K57&lt;&gt;"",VLOOKUP(K57,tenhang,4,0),0)</f>
        <v>111058</v>
      </c>
      <c r="U57" s="30">
        <f>R57*T57</f>
        <v>555290</v>
      </c>
      <c r="V57" s="77"/>
      <c r="W57" s="77"/>
      <c r="X57" s="67">
        <f>IF(K57&lt;&gt;"",8,"")</f>
        <v>8</v>
      </c>
      <c r="Y57" s="31"/>
      <c r="Z57" s="30">
        <f>IF(K57&lt;&gt;"",ROUND(U57*X57*1%,0),"")</f>
        <v>44423</v>
      </c>
    </row>
    <row r="58" spans="1:27" ht="25.5" customHeight="1" x14ac:dyDescent="0.25">
      <c r="A58" s="88" t="s">
        <v>2157</v>
      </c>
      <c r="B58" s="70" t="str">
        <f>IF(I58&lt;&gt;"",IF(LEN(I58)&gt;9,LEFT(I58,10),"sai PO"),"")</f>
        <v>4145235098</v>
      </c>
      <c r="C58" s="74"/>
      <c r="D58" s="74"/>
      <c r="E58" s="75"/>
      <c r="F58" s="74"/>
      <c r="G58" s="75" t="s">
        <v>96</v>
      </c>
      <c r="H58" s="75"/>
      <c r="I58" s="75" t="s">
        <v>2253</v>
      </c>
      <c r="J58" s="75"/>
      <c r="K58" s="75" t="s">
        <v>45</v>
      </c>
      <c r="L58" s="27" t="str">
        <f>IF(K58&lt;&gt;"",VLOOKUP(K58,tenhang,2,0),"")</f>
        <v>Chả nướng 300g</v>
      </c>
      <c r="M58" s="80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3</v>
      </c>
      <c r="S58" s="77"/>
      <c r="T58" s="30">
        <f>IF(K58&lt;&gt;"",VLOOKUP(K58,tenhang,4,0),0)</f>
        <v>70950</v>
      </c>
      <c r="U58" s="30">
        <f>R58*T58</f>
        <v>212850</v>
      </c>
      <c r="V58" s="77"/>
      <c r="W58" s="77"/>
      <c r="X58" s="67">
        <f>IF(K58&lt;&gt;"",8,"")</f>
        <v>8</v>
      </c>
      <c r="Y58" s="31"/>
      <c r="Z58" s="30">
        <f>IF(K58&lt;&gt;"",ROUND(U58*X58*1%,0),"")</f>
        <v>17028</v>
      </c>
    </row>
    <row r="59" spans="1:27" ht="25.5" customHeight="1" x14ac:dyDescent="0.25">
      <c r="A59" s="88" t="s">
        <v>2157</v>
      </c>
      <c r="B59" s="70" t="str">
        <f>IF(I59&lt;&gt;"",IF(LEN(I59)&gt;9,LEFT(I59,10),"sai PO"),"")</f>
        <v>4145235098</v>
      </c>
      <c r="C59" s="74"/>
      <c r="D59" s="74"/>
      <c r="E59" s="75"/>
      <c r="F59" s="74"/>
      <c r="G59" s="75" t="s">
        <v>96</v>
      </c>
      <c r="H59" s="75"/>
      <c r="I59" s="75" t="s">
        <v>2253</v>
      </c>
      <c r="J59" s="75"/>
      <c r="K59" s="75" t="s">
        <v>47</v>
      </c>
      <c r="L59" s="27" t="str">
        <f>IF(K59&lt;&gt;"",VLOOKUP(K59,tenhang,2,0),"")</f>
        <v>Đùi gà sốt cay 500g</v>
      </c>
      <c r="M59" s="80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6</v>
      </c>
      <c r="S59" s="77"/>
      <c r="T59" s="30">
        <f>IF(K59&lt;&gt;"",VLOOKUP(K59,tenhang,4,0),0)</f>
        <v>105400</v>
      </c>
      <c r="U59" s="30">
        <f>R59*T59</f>
        <v>632400</v>
      </c>
      <c r="V59" s="77"/>
      <c r="W59" s="77"/>
      <c r="X59" s="67">
        <f>IF(K59&lt;&gt;"",8,"")</f>
        <v>8</v>
      </c>
      <c r="Y59" s="31"/>
      <c r="Z59" s="30">
        <f>IF(K59&lt;&gt;"",ROUND(U59*X59*1%,0),"")</f>
        <v>50592</v>
      </c>
    </row>
    <row r="60" spans="1:27" ht="25.5" customHeight="1" x14ac:dyDescent="0.25">
      <c r="A60" s="88" t="s">
        <v>2157</v>
      </c>
      <c r="B60" s="70" t="str">
        <f>IF(I60&lt;&gt;"",IF(LEN(I60)&gt;9,LEFT(I60,10),"sai PO"),"")</f>
        <v>4145235098</v>
      </c>
      <c r="C60" s="74"/>
      <c r="D60" s="74"/>
      <c r="E60" s="75"/>
      <c r="F60" s="74"/>
      <c r="G60" s="75" t="s">
        <v>96</v>
      </c>
      <c r="H60" s="75"/>
      <c r="I60" s="75" t="s">
        <v>2253</v>
      </c>
      <c r="J60" s="75"/>
      <c r="K60" s="75" t="s">
        <v>59</v>
      </c>
      <c r="L60" s="27" t="str">
        <f>IF(K60&lt;&gt;"",VLOOKUP(K60,tenhang,2,0),"")</f>
        <v>Giò Tai Lưỡi Xào 250g</v>
      </c>
      <c r="M60" s="16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5</v>
      </c>
      <c r="S60" s="77"/>
      <c r="T60" s="30">
        <f>IF(K60&lt;&gt;"",VLOOKUP(K60,tenhang,4,0),0)</f>
        <v>50182</v>
      </c>
      <c r="U60" s="30">
        <f>R60*T60</f>
        <v>250910</v>
      </c>
      <c r="V60" s="77"/>
      <c r="W60" s="77"/>
      <c r="X60" s="67">
        <f>IF(K60&lt;&gt;"",8,"")</f>
        <v>8</v>
      </c>
      <c r="Y60" s="31"/>
      <c r="Z60" s="30">
        <f>IF(K60&lt;&gt;"",ROUND(U60*X60*1%,0),"")</f>
        <v>20073</v>
      </c>
    </row>
    <row r="61" spans="1:27" ht="25.5" customHeight="1" x14ac:dyDescent="0.25">
      <c r="A61" s="88" t="s">
        <v>2157</v>
      </c>
      <c r="B61" s="70" t="str">
        <f>IF(I61&lt;&gt;"",IF(LEN(I61)&gt;9,LEFT(I61,10),"sai PO"),"")</f>
        <v>4145235098</v>
      </c>
      <c r="C61" s="74"/>
      <c r="D61" s="74"/>
      <c r="E61" s="75"/>
      <c r="F61" s="74"/>
      <c r="G61" s="75" t="s">
        <v>96</v>
      </c>
      <c r="H61" s="75"/>
      <c r="I61" s="75" t="s">
        <v>2253</v>
      </c>
      <c r="J61" s="75"/>
      <c r="K61" s="75" t="s">
        <v>65</v>
      </c>
      <c r="L61" s="27" t="str">
        <f>IF(K61&lt;&gt;"",VLOOKUP(K61,tenhang,2,0),"")</f>
        <v>Mọc Nấm Hương 250g</v>
      </c>
      <c r="M61" s="16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10</v>
      </c>
      <c r="S61" s="77"/>
      <c r="T61" s="30">
        <f>IF(K61&lt;&gt;"",VLOOKUP(K61,tenhang,4,0),0)</f>
        <v>46000</v>
      </c>
      <c r="U61" s="30">
        <f>R61*T61</f>
        <v>460000</v>
      </c>
      <c r="V61" s="77"/>
      <c r="W61" s="77"/>
      <c r="X61" s="67">
        <f>IF(K61&lt;&gt;"",8,"")</f>
        <v>8</v>
      </c>
      <c r="Y61" s="31"/>
      <c r="Z61" s="30">
        <f>IF(K61&lt;&gt;"",ROUND(U61*X61*1%,0),"")</f>
        <v>36800</v>
      </c>
    </row>
    <row r="62" spans="1:27" ht="25.5" customHeight="1" x14ac:dyDescent="0.25">
      <c r="A62" s="88" t="s">
        <v>2157</v>
      </c>
      <c r="B62" s="70" t="str">
        <f>IF(I62&lt;&gt;"",IF(LEN(I62)&gt;9,LEFT(I62,10),"sai PO"),"")</f>
        <v>4145235180</v>
      </c>
      <c r="C62" s="14"/>
      <c r="D62" s="14"/>
      <c r="E62" s="15"/>
      <c r="F62" s="14"/>
      <c r="G62" s="15" t="s">
        <v>143</v>
      </c>
      <c r="H62" s="15"/>
      <c r="I62" s="15" t="s">
        <v>2234</v>
      </c>
      <c r="J62" s="15"/>
      <c r="K62" s="15" t="s">
        <v>39</v>
      </c>
      <c r="L62" s="27" t="str">
        <f>IF(K62&lt;&gt;"",VLOOKUP(K62,tenhang,2,0),"")</f>
        <v>Chân giò heo muối 300g</v>
      </c>
      <c r="M62" s="16"/>
      <c r="N62" s="46" t="str">
        <f>IF(K62&lt;&gt;"","K-C6","")</f>
        <v>K-C6</v>
      </c>
      <c r="O62" s="15"/>
      <c r="P62" s="15"/>
      <c r="Q62" s="28" t="str">
        <f>IF(K62&lt;&gt;"",VLOOKUP(K62,tenhang,3,0),"")</f>
        <v>Túi</v>
      </c>
      <c r="R62" s="29">
        <v>10</v>
      </c>
      <c r="S62" s="29"/>
      <c r="T62" s="30">
        <f>IF(K62&lt;&gt;"",VLOOKUP(K62,tenhang,4,0),0)</f>
        <v>73431</v>
      </c>
      <c r="U62" s="30">
        <f>R62*T62</f>
        <v>734310</v>
      </c>
      <c r="V62" s="29"/>
      <c r="W62" s="29"/>
      <c r="X62" s="67">
        <f>IF(K62&lt;&gt;"",8,"")</f>
        <v>8</v>
      </c>
      <c r="Y62" s="31"/>
      <c r="Z62" s="30">
        <f>IF(K62&lt;&gt;"",ROUND(U62*X62*1%,0),"")</f>
        <v>58745</v>
      </c>
    </row>
    <row r="63" spans="1:27" ht="25.5" customHeight="1" x14ac:dyDescent="0.25">
      <c r="A63" s="88" t="s">
        <v>2157</v>
      </c>
      <c r="B63" s="70" t="str">
        <f>IF(I63&lt;&gt;"",IF(LEN(I63)&gt;9,LEFT(I63,10),"sai PO"),"")</f>
        <v>4145235180</v>
      </c>
      <c r="C63" s="74"/>
      <c r="D63" s="74"/>
      <c r="E63" s="75"/>
      <c r="F63" s="74"/>
      <c r="G63" s="15" t="s">
        <v>143</v>
      </c>
      <c r="H63" s="75"/>
      <c r="I63" s="75" t="s">
        <v>2234</v>
      </c>
      <c r="J63" s="75"/>
      <c r="K63" s="75" t="s">
        <v>55</v>
      </c>
      <c r="L63" s="27" t="str">
        <f>IF(K63&lt;&gt;"",VLOOKUP(K63,tenhang,2,0),"")</f>
        <v>Gà muối 500g</v>
      </c>
      <c r="M63" s="16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5</v>
      </c>
      <c r="S63" s="77"/>
      <c r="T63" s="30">
        <f>IF(K63&lt;&gt;"",VLOOKUP(K63,tenhang,4,0),0)</f>
        <v>111058</v>
      </c>
      <c r="U63" s="30">
        <f>R63*T63</f>
        <v>555290</v>
      </c>
      <c r="V63" s="77"/>
      <c r="W63" s="77"/>
      <c r="X63" s="67">
        <f>IF(K63&lt;&gt;"",8,"")</f>
        <v>8</v>
      </c>
      <c r="Y63" s="31"/>
      <c r="Z63" s="30">
        <f>IF(K63&lt;&gt;"",ROUND(U63*X63*1%,0),"")</f>
        <v>44423</v>
      </c>
    </row>
    <row r="64" spans="1:27" ht="25.5" customHeight="1" x14ac:dyDescent="0.25">
      <c r="A64" s="88" t="s">
        <v>2157</v>
      </c>
      <c r="B64" s="70" t="str">
        <f>IF(I64&lt;&gt;"",IF(LEN(I64)&gt;9,LEFT(I64,10),"sai PO"),"")</f>
        <v>4145235180</v>
      </c>
      <c r="C64" s="74"/>
      <c r="D64" s="74"/>
      <c r="E64" s="75"/>
      <c r="F64" s="74"/>
      <c r="G64" s="15" t="s">
        <v>143</v>
      </c>
      <c r="H64" s="75"/>
      <c r="I64" s="75" t="s">
        <v>2234</v>
      </c>
      <c r="J64" s="75"/>
      <c r="K64" s="75" t="s">
        <v>45</v>
      </c>
      <c r="L64" s="27" t="str">
        <f>IF(K64&lt;&gt;"",VLOOKUP(K64,tenhang,2,0),"")</f>
        <v>Chả nướng 300g</v>
      </c>
      <c r="M64" s="80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5</v>
      </c>
      <c r="S64" s="77"/>
      <c r="T64" s="30">
        <f>IF(K64&lt;&gt;"",VLOOKUP(K64,tenhang,4,0),0)</f>
        <v>70950</v>
      </c>
      <c r="U64" s="30">
        <f>R64*T64</f>
        <v>354750</v>
      </c>
      <c r="V64" s="77"/>
      <c r="W64" s="77"/>
      <c r="X64" s="67">
        <f>IF(K64&lt;&gt;"",8,"")</f>
        <v>8</v>
      </c>
      <c r="Y64" s="31"/>
      <c r="Z64" s="30">
        <f>IF(K64&lt;&gt;"",ROUND(U64*X64*1%,0),"")</f>
        <v>28380</v>
      </c>
    </row>
    <row r="65" spans="1:26" ht="25.5" customHeight="1" x14ac:dyDescent="0.25">
      <c r="A65" s="88" t="s">
        <v>2157</v>
      </c>
      <c r="B65" s="70" t="str">
        <f>IF(I65&lt;&gt;"",IF(LEN(I65)&gt;9,LEFT(I65,10),"sai PO"),"")</f>
        <v>4145235180</v>
      </c>
      <c r="C65" s="74"/>
      <c r="D65" s="74"/>
      <c r="E65" s="75"/>
      <c r="F65" s="74"/>
      <c r="G65" s="15" t="s">
        <v>143</v>
      </c>
      <c r="H65" s="75"/>
      <c r="I65" s="75" t="s">
        <v>2234</v>
      </c>
      <c r="J65" s="75"/>
      <c r="K65" s="75" t="s">
        <v>37</v>
      </c>
      <c r="L65" s="27" t="str">
        <f>IF(K65&lt;&gt;"",VLOOKUP(K65,tenhang,2,0),"")</f>
        <v>Chả cốm 300g</v>
      </c>
      <c r="M65" s="80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10</v>
      </c>
      <c r="S65" s="77"/>
      <c r="T65" s="30">
        <f>IF(K65&lt;&gt;"",VLOOKUP(K65,tenhang,4,0),0)</f>
        <v>74250</v>
      </c>
      <c r="U65" s="30">
        <f>R65*T65</f>
        <v>742500</v>
      </c>
      <c r="V65" s="77"/>
      <c r="W65" s="77"/>
      <c r="X65" s="67">
        <f>IF(K65&lt;&gt;"",8,"")</f>
        <v>8</v>
      </c>
      <c r="Y65" s="31"/>
      <c r="Z65" s="30">
        <f>IF(K65&lt;&gt;"",ROUND(U65*X65*1%,0),"")</f>
        <v>59400</v>
      </c>
    </row>
    <row r="66" spans="1:26" ht="25.5" customHeight="1" x14ac:dyDescent="0.25">
      <c r="A66" s="88" t="s">
        <v>2157</v>
      </c>
      <c r="B66" s="70" t="str">
        <f>IF(I66&lt;&gt;"",IF(LEN(I66)&gt;9,LEFT(I66,10),"sai PO"),"")</f>
        <v>4145235180</v>
      </c>
      <c r="C66" s="74"/>
      <c r="D66" s="74"/>
      <c r="E66" s="75"/>
      <c r="F66" s="74"/>
      <c r="G66" s="15" t="s">
        <v>143</v>
      </c>
      <c r="H66" s="75"/>
      <c r="I66" s="75" t="s">
        <v>2234</v>
      </c>
      <c r="J66" s="75"/>
      <c r="K66" s="75" t="s">
        <v>59</v>
      </c>
      <c r="L66" s="27" t="str">
        <f>IF(K66&lt;&gt;"",VLOOKUP(K66,tenhang,2,0),"")</f>
        <v>Giò Tai Lưỡi Xào 250g</v>
      </c>
      <c r="M66" s="80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10</v>
      </c>
      <c r="S66" s="77"/>
      <c r="T66" s="30">
        <f>IF(K66&lt;&gt;"",VLOOKUP(K66,tenhang,4,0),0)</f>
        <v>50182</v>
      </c>
      <c r="U66" s="30">
        <f>R66*T66</f>
        <v>501820</v>
      </c>
      <c r="V66" s="77"/>
      <c r="W66" s="77"/>
      <c r="X66" s="67">
        <f>IF(K66&lt;&gt;"",8,"")</f>
        <v>8</v>
      </c>
      <c r="Y66" s="31"/>
      <c r="Z66" s="30">
        <f>IF(K66&lt;&gt;"",ROUND(U66*X66*1%,0),"")</f>
        <v>40146</v>
      </c>
    </row>
    <row r="67" spans="1:26" ht="25.5" customHeight="1" x14ac:dyDescent="0.25">
      <c r="A67" s="88" t="s">
        <v>2157</v>
      </c>
      <c r="B67" s="70" t="str">
        <f>IF(I67&lt;&gt;"",IF(LEN(I67)&gt;9,LEFT(I67,10),"sai PO"),"")</f>
        <v>4145235180</v>
      </c>
      <c r="C67" s="14"/>
      <c r="D67" s="14"/>
      <c r="E67" s="15"/>
      <c r="F67" s="14"/>
      <c r="G67" s="15" t="s">
        <v>143</v>
      </c>
      <c r="H67" s="15"/>
      <c r="I67" s="15" t="s">
        <v>2234</v>
      </c>
      <c r="J67" s="15"/>
      <c r="K67" s="15" t="s">
        <v>65</v>
      </c>
      <c r="L67" s="27" t="str">
        <f>IF(K67&lt;&gt;"",VLOOKUP(K67,tenhang,2,0),"")</f>
        <v>Mọc Nấm Hương 250g</v>
      </c>
      <c r="M67" s="16"/>
      <c r="N67" s="46" t="str">
        <f>IF(K67&lt;&gt;"","K-C6","")</f>
        <v>K-C6</v>
      </c>
      <c r="O67" s="15"/>
      <c r="P67" s="15"/>
      <c r="Q67" s="28" t="str">
        <f>IF(K67&lt;&gt;"",VLOOKUP(K67,tenhang,3,0),"")</f>
        <v>Túi</v>
      </c>
      <c r="R67" s="29">
        <v>5</v>
      </c>
      <c r="S67" s="29"/>
      <c r="T67" s="30">
        <f>IF(K67&lt;&gt;"",VLOOKUP(K67,tenhang,4,0),0)</f>
        <v>46000</v>
      </c>
      <c r="U67" s="30">
        <f>R67*T67</f>
        <v>230000</v>
      </c>
      <c r="V67" s="29"/>
      <c r="W67" s="29"/>
      <c r="X67" s="67">
        <f>IF(K67&lt;&gt;"",8,"")</f>
        <v>8</v>
      </c>
      <c r="Y67" s="31"/>
      <c r="Z67" s="30">
        <f>IF(K67&lt;&gt;"",ROUND(U67*X67*1%,0),"")</f>
        <v>18400</v>
      </c>
    </row>
    <row r="68" spans="1:26" ht="25.5" customHeight="1" x14ac:dyDescent="0.25">
      <c r="A68" s="88" t="s">
        <v>2157</v>
      </c>
      <c r="B68" s="70" t="str">
        <f>IF(I68&lt;&gt;"",IF(LEN(I68)&gt;9,LEFT(I68,10),"sai PO"),"")</f>
        <v>4145235444</v>
      </c>
      <c r="C68" s="74"/>
      <c r="D68" s="74"/>
      <c r="E68" s="75"/>
      <c r="F68" s="74"/>
      <c r="G68" s="75" t="s">
        <v>113</v>
      </c>
      <c r="H68" s="75"/>
      <c r="I68" s="75" t="s">
        <v>2271</v>
      </c>
      <c r="J68" s="75"/>
      <c r="K68" s="75" t="s">
        <v>39</v>
      </c>
      <c r="L68" s="27" t="str">
        <f>IF(K68&lt;&gt;"",VLOOKUP(K68,tenhang,2,0),"")</f>
        <v>Chân giò heo muối 300g</v>
      </c>
      <c r="M68" s="75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20</v>
      </c>
      <c r="S68" s="77"/>
      <c r="T68" s="30">
        <f>IF(K68&lt;&gt;"",VLOOKUP(K68,tenhang,4,0),0)</f>
        <v>73431</v>
      </c>
      <c r="U68" s="30">
        <f>R68*T68</f>
        <v>1468620</v>
      </c>
      <c r="V68" s="77"/>
      <c r="W68" s="77"/>
      <c r="X68" s="67">
        <f>IF(K68&lt;&gt;"",8,"")</f>
        <v>8</v>
      </c>
      <c r="Y68" s="31"/>
      <c r="Z68" s="30">
        <f>IF(K68&lt;&gt;"",ROUND(U68*X68*1%,0),"")</f>
        <v>117490</v>
      </c>
    </row>
    <row r="69" spans="1:26" ht="25.5" customHeight="1" x14ac:dyDescent="0.25">
      <c r="A69" s="88" t="s">
        <v>2157</v>
      </c>
      <c r="B69" s="70" t="str">
        <f>IF(I69&lt;&gt;"",IF(LEN(I69)&gt;9,LEFT(I69,10),"sai PO"),"")</f>
        <v>4145235444</v>
      </c>
      <c r="C69" s="74"/>
      <c r="D69" s="74"/>
      <c r="E69" s="75"/>
      <c r="F69" s="74"/>
      <c r="G69" s="75" t="s">
        <v>113</v>
      </c>
      <c r="H69" s="75"/>
      <c r="I69" s="75" t="s">
        <v>2271</v>
      </c>
      <c r="J69" s="75"/>
      <c r="K69" s="75" t="s">
        <v>55</v>
      </c>
      <c r="L69" s="27" t="str">
        <f>IF(K69&lt;&gt;"",VLOOKUP(K69,tenhang,2,0),"")</f>
        <v>Gà muối 500g</v>
      </c>
      <c r="M69" s="75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30</v>
      </c>
      <c r="S69" s="77"/>
      <c r="T69" s="30">
        <f>IF(K69&lt;&gt;"",VLOOKUP(K69,tenhang,4,0),0)</f>
        <v>111058</v>
      </c>
      <c r="U69" s="30">
        <f>R69*T69</f>
        <v>3331740</v>
      </c>
      <c r="V69" s="77"/>
      <c r="W69" s="77"/>
      <c r="X69" s="67">
        <f>IF(K69&lt;&gt;"",8,"")</f>
        <v>8</v>
      </c>
      <c r="Y69" s="31"/>
      <c r="Z69" s="30">
        <f>IF(K69&lt;&gt;"",ROUND(U69*X69*1%,0),"")</f>
        <v>266539</v>
      </c>
    </row>
    <row r="70" spans="1:26" ht="25.5" customHeight="1" x14ac:dyDescent="0.25">
      <c r="A70" s="88" t="s">
        <v>2157</v>
      </c>
      <c r="B70" s="70" t="str">
        <f>IF(I70&lt;&gt;"",IF(LEN(I70)&gt;9,LEFT(I70,10),"sai PO"),"")</f>
        <v>4145235444</v>
      </c>
      <c r="C70" s="74"/>
      <c r="D70" s="74"/>
      <c r="E70" s="75"/>
      <c r="F70" s="74"/>
      <c r="G70" s="75" t="s">
        <v>113</v>
      </c>
      <c r="H70" s="75"/>
      <c r="I70" s="75" t="s">
        <v>2271</v>
      </c>
      <c r="J70" s="75"/>
      <c r="K70" s="75" t="s">
        <v>65</v>
      </c>
      <c r="L70" s="27" t="str">
        <f>IF(K70&lt;&gt;"",VLOOKUP(K70,tenhang,2,0),"")</f>
        <v>Mọc Nấm Hương 250g</v>
      </c>
      <c r="M70" s="75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20</v>
      </c>
      <c r="S70" s="77"/>
      <c r="T70" s="30">
        <f>IF(K70&lt;&gt;"",VLOOKUP(K70,tenhang,4,0),0)</f>
        <v>46000</v>
      </c>
      <c r="U70" s="30">
        <f>R70*T70</f>
        <v>920000</v>
      </c>
      <c r="V70" s="77"/>
      <c r="W70" s="77"/>
      <c r="X70" s="67">
        <f>IF(K70&lt;&gt;"",8,"")</f>
        <v>8</v>
      </c>
      <c r="Y70" s="31"/>
      <c r="Z70" s="30">
        <f>IF(K70&lt;&gt;"",ROUND(U70*X70*1%,0),"")</f>
        <v>73600</v>
      </c>
    </row>
    <row r="71" spans="1:26" ht="25.5" customHeight="1" x14ac:dyDescent="0.25">
      <c r="A71" s="88" t="s">
        <v>2157</v>
      </c>
      <c r="B71" s="70" t="str">
        <f>IF(I71&lt;&gt;"",IF(LEN(I71)&gt;9,LEFT(I71,10),"sai PO"),"")</f>
        <v>4145235595</v>
      </c>
      <c r="C71" s="74"/>
      <c r="D71" s="74"/>
      <c r="E71" s="75"/>
      <c r="F71" s="74"/>
      <c r="G71" s="75" t="s">
        <v>118</v>
      </c>
      <c r="H71" s="75"/>
      <c r="I71" s="75" t="s">
        <v>2239</v>
      </c>
      <c r="J71" s="75"/>
      <c r="K71" s="75" t="s">
        <v>39</v>
      </c>
      <c r="L71" s="27" t="str">
        <f>IF(K71&lt;&gt;"",VLOOKUP(K71,tenhang,2,0),"")</f>
        <v>Chân giò heo muối 300g</v>
      </c>
      <c r="M71" s="80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6</v>
      </c>
      <c r="S71" s="77"/>
      <c r="T71" s="30">
        <f>IF(K71&lt;&gt;"",VLOOKUP(K71,tenhang,4,0),0)</f>
        <v>73431</v>
      </c>
      <c r="U71" s="30">
        <f>R71*T71</f>
        <v>440586</v>
      </c>
      <c r="V71" s="77"/>
      <c r="W71" s="77"/>
      <c r="X71" s="67">
        <f>IF(K71&lt;&gt;"",8,"")</f>
        <v>8</v>
      </c>
      <c r="Y71" s="31"/>
      <c r="Z71" s="30">
        <f>IF(K71&lt;&gt;"",ROUND(U71*X71*1%,0),"")</f>
        <v>35247</v>
      </c>
    </row>
    <row r="72" spans="1:26" ht="25.5" customHeight="1" x14ac:dyDescent="0.25">
      <c r="A72" s="88" t="s">
        <v>2157</v>
      </c>
      <c r="B72" s="70" t="str">
        <f>IF(I72&lt;&gt;"",IF(LEN(I72)&gt;9,LEFT(I72,10),"sai PO"),"")</f>
        <v>4145235595</v>
      </c>
      <c r="C72" s="74"/>
      <c r="D72" s="74"/>
      <c r="E72" s="75"/>
      <c r="F72" s="74"/>
      <c r="G72" s="75" t="s">
        <v>118</v>
      </c>
      <c r="H72" s="75"/>
      <c r="I72" s="75" t="s">
        <v>2239</v>
      </c>
      <c r="J72" s="75"/>
      <c r="K72" s="75" t="s">
        <v>55</v>
      </c>
      <c r="L72" s="27" t="str">
        <f>IF(K72&lt;&gt;"",VLOOKUP(K72,tenhang,2,0),"")</f>
        <v>Gà muối 500g</v>
      </c>
      <c r="M72" s="80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10</v>
      </c>
      <c r="S72" s="77"/>
      <c r="T72" s="30">
        <f>IF(K72&lt;&gt;"",VLOOKUP(K72,tenhang,4,0),0)</f>
        <v>111058</v>
      </c>
      <c r="U72" s="30">
        <f>R72*T72</f>
        <v>1110580</v>
      </c>
      <c r="V72" s="77"/>
      <c r="W72" s="77"/>
      <c r="X72" s="67">
        <f>IF(K72&lt;&gt;"",8,"")</f>
        <v>8</v>
      </c>
      <c r="Y72" s="31"/>
      <c r="Z72" s="30">
        <f>IF(K72&lt;&gt;"",ROUND(U72*X72*1%,0),"")</f>
        <v>88846</v>
      </c>
    </row>
    <row r="73" spans="1:26" ht="25.5" customHeight="1" x14ac:dyDescent="0.25">
      <c r="A73" s="88" t="s">
        <v>2157</v>
      </c>
      <c r="B73" s="70" t="str">
        <f>IF(I73&lt;&gt;"",IF(LEN(I73)&gt;9,LEFT(I73,10),"sai PO"),"")</f>
        <v>4145235595</v>
      </c>
      <c r="C73" s="14"/>
      <c r="D73" s="14"/>
      <c r="E73" s="15"/>
      <c r="F73" s="14"/>
      <c r="G73" s="75" t="s">
        <v>118</v>
      </c>
      <c r="H73" s="15"/>
      <c r="I73" s="15" t="s">
        <v>2239</v>
      </c>
      <c r="J73" s="15"/>
      <c r="K73" s="15" t="s">
        <v>59</v>
      </c>
      <c r="L73" s="27" t="str">
        <f>IF(K73&lt;&gt;"",VLOOKUP(K73,tenhang,2,0),"")</f>
        <v>Giò Tai Lưỡi Xào 250g</v>
      </c>
      <c r="M73" s="16"/>
      <c r="N73" s="46" t="str">
        <f>IF(K73&lt;&gt;"","K-C6","")</f>
        <v>K-C6</v>
      </c>
      <c r="O73" s="15"/>
      <c r="P73" s="15"/>
      <c r="Q73" s="28" t="str">
        <f>IF(K73&lt;&gt;"",VLOOKUP(K73,tenhang,3,0),"")</f>
        <v>Túi</v>
      </c>
      <c r="R73" s="29">
        <v>6</v>
      </c>
      <c r="S73" s="29"/>
      <c r="T73" s="30">
        <f>IF(K73&lt;&gt;"",VLOOKUP(K73,tenhang,4,0),0)</f>
        <v>50182</v>
      </c>
      <c r="U73" s="30">
        <f>R73*T73</f>
        <v>301092</v>
      </c>
      <c r="V73" s="29"/>
      <c r="W73" s="29"/>
      <c r="X73" s="67">
        <f>IF(K73&lt;&gt;"",8,"")</f>
        <v>8</v>
      </c>
      <c r="Y73" s="31"/>
      <c r="Z73" s="30">
        <f>IF(K73&lt;&gt;"",ROUND(U73*X73*1%,0),"")</f>
        <v>24087</v>
      </c>
    </row>
    <row r="74" spans="1:26" ht="25.5" customHeight="1" x14ac:dyDescent="0.25">
      <c r="A74" s="88" t="s">
        <v>2157</v>
      </c>
      <c r="B74" s="70" t="str">
        <f>IF(I74&lt;&gt;"",IF(LEN(I74)&gt;9,LEFT(I74,10),"sai PO"),"")</f>
        <v>4145235595</v>
      </c>
      <c r="C74" s="14"/>
      <c r="D74" s="14"/>
      <c r="E74" s="15"/>
      <c r="F74" s="14"/>
      <c r="G74" s="75" t="s">
        <v>118</v>
      </c>
      <c r="H74" s="15"/>
      <c r="I74" s="15" t="s">
        <v>2239</v>
      </c>
      <c r="J74" s="15"/>
      <c r="K74" s="15" t="s">
        <v>65</v>
      </c>
      <c r="L74" s="27" t="str">
        <f>IF(K74&lt;&gt;"",VLOOKUP(K74,tenhang,2,0),"")</f>
        <v>Mọc Nấm Hương 250g</v>
      </c>
      <c r="M74" s="16"/>
      <c r="N74" s="46" t="str">
        <f>IF(K74&lt;&gt;"","K-C6","")</f>
        <v>K-C6</v>
      </c>
      <c r="O74" s="15"/>
      <c r="P74" s="15"/>
      <c r="Q74" s="28" t="str">
        <f>IF(K74&lt;&gt;"",VLOOKUP(K74,tenhang,3,0),"")</f>
        <v>Túi</v>
      </c>
      <c r="R74" s="29">
        <v>6</v>
      </c>
      <c r="S74" s="29"/>
      <c r="T74" s="30">
        <f>IF(K74&lt;&gt;"",VLOOKUP(K74,tenhang,4,0),0)</f>
        <v>46000</v>
      </c>
      <c r="U74" s="30">
        <f>R74*T74</f>
        <v>276000</v>
      </c>
      <c r="V74" s="29"/>
      <c r="W74" s="29"/>
      <c r="X74" s="67">
        <f>IF(K74&lt;&gt;"",8,"")</f>
        <v>8</v>
      </c>
      <c r="Y74" s="31"/>
      <c r="Z74" s="30">
        <f>IF(K74&lt;&gt;"",ROUND(U74*X74*1%,0),"")</f>
        <v>22080</v>
      </c>
    </row>
    <row r="75" spans="1:26" ht="25.5" customHeight="1" x14ac:dyDescent="0.25">
      <c r="A75" s="88" t="s">
        <v>2157</v>
      </c>
      <c r="B75" s="70" t="str">
        <f>IF(I75&lt;&gt;"",IF(LEN(I75)&gt;9,LEFT(I75,10),"sai PO"),"")</f>
        <v>4145238183</v>
      </c>
      <c r="C75" s="74"/>
      <c r="D75" s="74"/>
      <c r="E75" s="75"/>
      <c r="F75" s="74"/>
      <c r="G75" s="75" t="s">
        <v>148</v>
      </c>
      <c r="H75" s="75"/>
      <c r="I75" s="75" t="s">
        <v>2250</v>
      </c>
      <c r="J75" s="75"/>
      <c r="K75" s="75" t="s">
        <v>55</v>
      </c>
      <c r="L75" s="27" t="str">
        <f>IF(K75&lt;&gt;"",VLOOKUP(K75,tenhang,2,0),"")</f>
        <v>Gà muối 500g</v>
      </c>
      <c r="M75" s="75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20</v>
      </c>
      <c r="S75" s="77"/>
      <c r="T75" s="30">
        <f>IF(K75&lt;&gt;"",VLOOKUP(K75,tenhang,4,0),0)</f>
        <v>111058</v>
      </c>
      <c r="U75" s="30">
        <f>R75*T75</f>
        <v>2221160</v>
      </c>
      <c r="V75" s="77"/>
      <c r="W75" s="77"/>
      <c r="X75" s="67">
        <f>IF(K75&lt;&gt;"",8,"")</f>
        <v>8</v>
      </c>
      <c r="Y75" s="31"/>
      <c r="Z75" s="30">
        <f>IF(K75&lt;&gt;"",ROUND(U75*X75*1%,0),"")</f>
        <v>177693</v>
      </c>
    </row>
    <row r="76" spans="1:26" ht="25.5" customHeight="1" x14ac:dyDescent="0.25">
      <c r="A76" s="88" t="s">
        <v>2157</v>
      </c>
      <c r="B76" s="70" t="str">
        <f>IF(I76&lt;&gt;"",IF(LEN(I76)&gt;9,LEFT(I76,10),"sai PO"),"")</f>
        <v>4145238183</v>
      </c>
      <c r="C76" s="74"/>
      <c r="D76" s="74"/>
      <c r="E76" s="75"/>
      <c r="F76" s="74"/>
      <c r="G76" s="75" t="s">
        <v>148</v>
      </c>
      <c r="H76" s="75"/>
      <c r="I76" s="75" t="s">
        <v>2250</v>
      </c>
      <c r="J76" s="75"/>
      <c r="K76" s="75" t="s">
        <v>59</v>
      </c>
      <c r="L76" s="27" t="str">
        <f>IF(K76&lt;&gt;"",VLOOKUP(K76,tenhang,2,0),"")</f>
        <v>Giò Tai Lưỡi Xào 250g</v>
      </c>
      <c r="M76" s="75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10</v>
      </c>
      <c r="S76" s="77"/>
      <c r="T76" s="30">
        <f>IF(K76&lt;&gt;"",VLOOKUP(K76,tenhang,4,0),0)</f>
        <v>50182</v>
      </c>
      <c r="U76" s="30">
        <f>R76*T76</f>
        <v>501820</v>
      </c>
      <c r="V76" s="77"/>
      <c r="W76" s="77"/>
      <c r="X76" s="67">
        <f>IF(K76&lt;&gt;"",8,"")</f>
        <v>8</v>
      </c>
      <c r="Y76" s="31"/>
      <c r="Z76" s="30">
        <f>IF(K76&lt;&gt;"",ROUND(U76*X76*1%,0),"")</f>
        <v>40146</v>
      </c>
    </row>
    <row r="77" spans="1:26" ht="25.5" customHeight="1" x14ac:dyDescent="0.25">
      <c r="A77" s="88" t="s">
        <v>2157</v>
      </c>
      <c r="B77" s="70" t="str">
        <f>IF(I77&lt;&gt;"",IF(LEN(I77)&gt;9,LEFT(I77,10),"sai PO"),"")</f>
        <v>4145238183</v>
      </c>
      <c r="C77" s="74"/>
      <c r="D77" s="74"/>
      <c r="E77" s="75"/>
      <c r="F77" s="74"/>
      <c r="G77" s="75" t="s">
        <v>148</v>
      </c>
      <c r="H77" s="75"/>
      <c r="I77" s="75" t="s">
        <v>2250</v>
      </c>
      <c r="J77" s="75"/>
      <c r="K77" s="75" t="s">
        <v>65</v>
      </c>
      <c r="L77" s="27" t="str">
        <f>IF(K77&lt;&gt;"",VLOOKUP(K77,tenhang,2,0),"")</f>
        <v>Mọc Nấm Hương 250g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10</v>
      </c>
      <c r="S77" s="77"/>
      <c r="T77" s="30">
        <f>IF(K77&lt;&gt;"",VLOOKUP(K77,tenhang,4,0),0)</f>
        <v>46000</v>
      </c>
      <c r="U77" s="30">
        <f>R77*T77</f>
        <v>460000</v>
      </c>
      <c r="V77" s="77"/>
      <c r="W77" s="77"/>
      <c r="X77" s="67">
        <f>IF(K77&lt;&gt;"",8,"")</f>
        <v>8</v>
      </c>
      <c r="Y77" s="31"/>
      <c r="Z77" s="30">
        <f>IF(K77&lt;&gt;"",ROUND(U77*X77*1%,0),"")</f>
        <v>36800</v>
      </c>
    </row>
    <row r="78" spans="1:26" ht="25.5" customHeight="1" x14ac:dyDescent="0.25">
      <c r="A78" s="88" t="s">
        <v>2157</v>
      </c>
      <c r="B78" s="70" t="str">
        <f>IF(I78&lt;&gt;"",IF(LEN(I78)&gt;9,LEFT(I78,10),"sai PO"),"")</f>
        <v>4145238745</v>
      </c>
      <c r="C78" s="74"/>
      <c r="D78" s="74"/>
      <c r="E78" s="75"/>
      <c r="F78" s="74"/>
      <c r="G78" s="75" t="s">
        <v>116</v>
      </c>
      <c r="H78" s="75"/>
      <c r="I78" s="75" t="s">
        <v>2268</v>
      </c>
      <c r="J78" s="75"/>
      <c r="K78" s="75" t="s">
        <v>55</v>
      </c>
      <c r="L78" s="27" t="str">
        <f>IF(K78&lt;&gt;"",VLOOKUP(K78,tenhang,2,0),"")</f>
        <v>Gà muối 500g</v>
      </c>
      <c r="M78" s="75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20</v>
      </c>
      <c r="S78" s="77"/>
      <c r="T78" s="30">
        <f>IF(K78&lt;&gt;"",VLOOKUP(K78,tenhang,4,0),0)</f>
        <v>111058</v>
      </c>
      <c r="U78" s="30">
        <f>R78*T78</f>
        <v>2221160</v>
      </c>
      <c r="V78" s="77"/>
      <c r="W78" s="77"/>
      <c r="X78" s="67">
        <f>IF(K78&lt;&gt;"",8,"")</f>
        <v>8</v>
      </c>
      <c r="Y78" s="31"/>
      <c r="Z78" s="30">
        <f>IF(K78&lt;&gt;"",ROUND(U78*X78*1%,0),"")</f>
        <v>177693</v>
      </c>
    </row>
    <row r="79" spans="1:26" ht="25.5" customHeight="1" x14ac:dyDescent="0.25">
      <c r="A79" s="88" t="s">
        <v>2157</v>
      </c>
      <c r="B79" s="70" t="str">
        <f>IF(I79&lt;&gt;"",IF(LEN(I79)&gt;9,LEFT(I79,10),"sai PO"),"")</f>
        <v>4145238745</v>
      </c>
      <c r="C79" s="74"/>
      <c r="D79" s="74"/>
      <c r="E79" s="75"/>
      <c r="F79" s="74"/>
      <c r="G79" s="75" t="s">
        <v>116</v>
      </c>
      <c r="H79" s="75"/>
      <c r="I79" s="75" t="s">
        <v>2268</v>
      </c>
      <c r="J79" s="75"/>
      <c r="K79" s="75" t="s">
        <v>59</v>
      </c>
      <c r="L79" s="27" t="str">
        <f>IF(K79&lt;&gt;"",VLOOKUP(K79,tenhang,2,0),"")</f>
        <v>Giò Tai Lưỡi Xào 250g</v>
      </c>
      <c r="M79" s="75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10</v>
      </c>
      <c r="S79" s="77"/>
      <c r="T79" s="30">
        <f>IF(K79&lt;&gt;"",VLOOKUP(K79,tenhang,4,0),0)</f>
        <v>50182</v>
      </c>
      <c r="U79" s="30">
        <f>R79*T79</f>
        <v>501820</v>
      </c>
      <c r="V79" s="77"/>
      <c r="W79" s="77"/>
      <c r="X79" s="67">
        <f>IF(K79&lt;&gt;"",8,"")</f>
        <v>8</v>
      </c>
      <c r="Y79" s="31"/>
      <c r="Z79" s="30">
        <f>IF(K79&lt;&gt;"",ROUND(U79*X79*1%,0),"")</f>
        <v>40146</v>
      </c>
    </row>
    <row r="80" spans="1:26" ht="25.5" customHeight="1" x14ac:dyDescent="0.25">
      <c r="A80" s="88" t="s">
        <v>2157</v>
      </c>
      <c r="B80" s="70" t="str">
        <f>IF(I80&lt;&gt;"",IF(LEN(I80)&gt;9,LEFT(I80,10),"sai PO"),"")</f>
        <v>4145238745</v>
      </c>
      <c r="C80" s="74"/>
      <c r="D80" s="74"/>
      <c r="E80" s="75"/>
      <c r="F80" s="74"/>
      <c r="G80" s="75" t="s">
        <v>116</v>
      </c>
      <c r="H80" s="75"/>
      <c r="I80" s="75" t="s">
        <v>2268</v>
      </c>
      <c r="J80" s="75"/>
      <c r="K80" s="75" t="s">
        <v>65</v>
      </c>
      <c r="L80" s="27" t="str">
        <f>IF(K80&lt;&gt;"",VLOOKUP(K80,tenhang,2,0),"")</f>
        <v>Mọc Nấm Hương 250g</v>
      </c>
      <c r="M80" s="75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10</v>
      </c>
      <c r="S80" s="77"/>
      <c r="T80" s="30">
        <f>IF(K80&lt;&gt;"",VLOOKUP(K80,tenhang,4,0),0)</f>
        <v>46000</v>
      </c>
      <c r="U80" s="30">
        <f>R80*T80</f>
        <v>460000</v>
      </c>
      <c r="V80" s="77"/>
      <c r="W80" s="77"/>
      <c r="X80" s="67">
        <f>IF(K80&lt;&gt;"",8,"")</f>
        <v>8</v>
      </c>
      <c r="Y80" s="31"/>
      <c r="Z80" s="30">
        <f>IF(K80&lt;&gt;"",ROUND(U80*X80*1%,0),"")</f>
        <v>36800</v>
      </c>
    </row>
    <row r="81" spans="1:26" ht="25.5" customHeight="1" x14ac:dyDescent="0.25">
      <c r="A81" s="88" t="s">
        <v>2157</v>
      </c>
      <c r="B81" s="70" t="str">
        <f>IF(I81&lt;&gt;"",IF(LEN(I81)&gt;9,LEFT(I81,10),"sai PO"),"")</f>
        <v>4145243347</v>
      </c>
      <c r="C81" s="74"/>
      <c r="D81" s="74"/>
      <c r="E81" s="75"/>
      <c r="F81" s="74"/>
      <c r="G81" s="75" t="s">
        <v>118</v>
      </c>
      <c r="H81" s="75"/>
      <c r="I81" s="75" t="s">
        <v>2237</v>
      </c>
      <c r="J81" s="75"/>
      <c r="K81" s="75" t="s">
        <v>39</v>
      </c>
      <c r="L81" s="27" t="str">
        <f>IF(K81&lt;&gt;"",VLOOKUP(K81,tenhang,2,0),"")</f>
        <v>Chân giò heo muối 300g</v>
      </c>
      <c r="M81" s="16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20</v>
      </c>
      <c r="S81" s="77"/>
      <c r="T81" s="30">
        <f>IF(K81&lt;&gt;"",VLOOKUP(K81,tenhang,4,0),0)</f>
        <v>73431</v>
      </c>
      <c r="U81" s="30">
        <f>R81*T81</f>
        <v>1468620</v>
      </c>
      <c r="V81" s="77"/>
      <c r="W81" s="77"/>
      <c r="X81" s="67">
        <f>IF(K81&lt;&gt;"",8,"")</f>
        <v>8</v>
      </c>
      <c r="Y81" s="31"/>
      <c r="Z81" s="30">
        <f>IF(K81&lt;&gt;"",ROUND(U81*X81*1%,0),"")</f>
        <v>117490</v>
      </c>
    </row>
    <row r="82" spans="1:26" ht="25.5" customHeight="1" x14ac:dyDescent="0.25">
      <c r="A82" s="88" t="s">
        <v>2157</v>
      </c>
      <c r="B82" s="70" t="str">
        <f>IF(I82&lt;&gt;"",IF(LEN(I82)&gt;9,LEFT(I82,10),"sai PO"),"")</f>
        <v>4145243347</v>
      </c>
      <c r="C82" s="74"/>
      <c r="D82" s="74"/>
      <c r="E82" s="75"/>
      <c r="F82" s="74"/>
      <c r="G82" s="75" t="s">
        <v>118</v>
      </c>
      <c r="H82" s="75"/>
      <c r="I82" s="75" t="s">
        <v>2237</v>
      </c>
      <c r="J82" s="75"/>
      <c r="K82" s="75" t="s">
        <v>55</v>
      </c>
      <c r="L82" s="27" t="str">
        <f>IF(K82&lt;&gt;"",VLOOKUP(K82,tenhang,2,0),"")</f>
        <v>Gà muối 500g</v>
      </c>
      <c r="M82" s="80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15</v>
      </c>
      <c r="S82" s="77"/>
      <c r="T82" s="30">
        <f>IF(K82&lt;&gt;"",VLOOKUP(K82,tenhang,4,0),0)</f>
        <v>111058</v>
      </c>
      <c r="U82" s="30">
        <f>R82*T82</f>
        <v>1665870</v>
      </c>
      <c r="V82" s="77"/>
      <c r="W82" s="77"/>
      <c r="X82" s="67">
        <f>IF(K82&lt;&gt;"",8,"")</f>
        <v>8</v>
      </c>
      <c r="Y82" s="31"/>
      <c r="Z82" s="30">
        <f>IF(K82&lt;&gt;"",ROUND(U82*X82*1%,0),"")</f>
        <v>133270</v>
      </c>
    </row>
    <row r="83" spans="1:26" ht="25.5" customHeight="1" x14ac:dyDescent="0.25">
      <c r="A83" s="88" t="s">
        <v>2157</v>
      </c>
      <c r="B83" s="70" t="str">
        <f>IF(I83&lt;&gt;"",IF(LEN(I83)&gt;9,LEFT(I83,10),"sai PO"),"")</f>
        <v>4145245589</v>
      </c>
      <c r="C83" s="74"/>
      <c r="D83" s="74"/>
      <c r="E83" s="75"/>
      <c r="F83" s="74"/>
      <c r="G83" s="75" t="s">
        <v>113</v>
      </c>
      <c r="H83" s="75"/>
      <c r="I83" s="75" t="s">
        <v>2273</v>
      </c>
      <c r="J83" s="75"/>
      <c r="K83" s="75" t="s">
        <v>39</v>
      </c>
      <c r="L83" s="27" t="str">
        <f>IF(K83&lt;&gt;"",VLOOKUP(K83,tenhang,2,0),"")</f>
        <v>Chân giò heo muối 300g</v>
      </c>
      <c r="M83" s="80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30</v>
      </c>
      <c r="S83" s="77"/>
      <c r="T83" s="30">
        <f>IF(K83&lt;&gt;"",VLOOKUP(K83,tenhang,4,0),0)</f>
        <v>73431</v>
      </c>
      <c r="U83" s="30">
        <f>R83*T83</f>
        <v>2202930</v>
      </c>
      <c r="V83" s="77"/>
      <c r="W83" s="77"/>
      <c r="X83" s="67">
        <f>IF(K83&lt;&gt;"",8,"")</f>
        <v>8</v>
      </c>
      <c r="Y83" s="31"/>
      <c r="Z83" s="30">
        <f>IF(K83&lt;&gt;"",ROUND(U83*X83*1%,0),"")</f>
        <v>176234</v>
      </c>
    </row>
    <row r="84" spans="1:26" ht="25.5" customHeight="1" x14ac:dyDescent="0.25">
      <c r="A84" s="88" t="s">
        <v>2157</v>
      </c>
      <c r="B84" s="70" t="str">
        <f>IF(I84&lt;&gt;"",IF(LEN(I84)&gt;9,LEFT(I84,10),"sai PO"),"")</f>
        <v>4145245589</v>
      </c>
      <c r="C84" s="74"/>
      <c r="D84" s="74"/>
      <c r="E84" s="75"/>
      <c r="F84" s="74"/>
      <c r="G84" s="75" t="s">
        <v>113</v>
      </c>
      <c r="H84" s="75"/>
      <c r="I84" s="75" t="s">
        <v>2273</v>
      </c>
      <c r="J84" s="75"/>
      <c r="K84" s="75" t="s">
        <v>55</v>
      </c>
      <c r="L84" s="27" t="str">
        <f>IF(K84&lt;&gt;"",VLOOKUP(K84,tenhang,2,0),"")</f>
        <v>Gà muối 500g</v>
      </c>
      <c r="M84" s="80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10</v>
      </c>
      <c r="S84" s="77"/>
      <c r="T84" s="30">
        <f>IF(K84&lt;&gt;"",VLOOKUP(K84,tenhang,4,0),0)</f>
        <v>111058</v>
      </c>
      <c r="U84" s="30">
        <f>R84*T84</f>
        <v>1110580</v>
      </c>
      <c r="V84" s="77"/>
      <c r="W84" s="77"/>
      <c r="X84" s="67">
        <f>IF(K84&lt;&gt;"",8,"")</f>
        <v>8</v>
      </c>
      <c r="Y84" s="31"/>
      <c r="Z84" s="30">
        <f>IF(K84&lt;&gt;"",ROUND(U84*X84*1%,0),"")</f>
        <v>88846</v>
      </c>
    </row>
    <row r="85" spans="1:26" ht="25.5" customHeight="1" x14ac:dyDescent="0.25">
      <c r="A85" s="88" t="s">
        <v>2157</v>
      </c>
      <c r="B85" s="70" t="str">
        <f>IF(I85&lt;&gt;"",IF(LEN(I85)&gt;9,LEFT(I85,10),"sai PO"),"")</f>
        <v>4145245589</v>
      </c>
      <c r="C85" s="74"/>
      <c r="D85" s="74"/>
      <c r="E85" s="75"/>
      <c r="F85" s="74"/>
      <c r="G85" s="75" t="s">
        <v>113</v>
      </c>
      <c r="H85" s="75"/>
      <c r="I85" s="75" t="s">
        <v>2273</v>
      </c>
      <c r="J85" s="75"/>
      <c r="K85" s="75" t="s">
        <v>59</v>
      </c>
      <c r="L85" s="27" t="str">
        <f>IF(K85&lt;&gt;"",VLOOKUP(K85,tenhang,2,0),"")</f>
        <v>Giò Tai Lưỡi Xào 250g</v>
      </c>
      <c r="M85" s="80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5</v>
      </c>
      <c r="S85" s="77"/>
      <c r="T85" s="30">
        <f>IF(K85&lt;&gt;"",VLOOKUP(K85,tenhang,4,0),0)</f>
        <v>50182</v>
      </c>
      <c r="U85" s="30">
        <f>R85*T85</f>
        <v>250910</v>
      </c>
      <c r="V85" s="77"/>
      <c r="W85" s="77"/>
      <c r="X85" s="67">
        <f>IF(K85&lt;&gt;"",8,"")</f>
        <v>8</v>
      </c>
      <c r="Y85" s="31"/>
      <c r="Z85" s="30">
        <f>IF(K85&lt;&gt;"",ROUND(U85*X85*1%,0),"")</f>
        <v>20073</v>
      </c>
    </row>
    <row r="86" spans="1:26" ht="25.5" customHeight="1" x14ac:dyDescent="0.25">
      <c r="A86" s="88" t="s">
        <v>2157</v>
      </c>
      <c r="B86" s="70" t="str">
        <f>IF(I86&lt;&gt;"",IF(LEN(I86)&gt;9,LEFT(I86,10),"sai PO"),"")</f>
        <v>4145245589</v>
      </c>
      <c r="G86" s="75" t="s">
        <v>113</v>
      </c>
      <c r="I86" s="20" t="s">
        <v>2273</v>
      </c>
      <c r="K86" s="20" t="s">
        <v>65</v>
      </c>
      <c r="L86" s="27" t="str">
        <f>IF(K86&lt;&gt;"",VLOOKUP(K86,tenhang,2,0),"")</f>
        <v>Mọc Nấm Hương 250g</v>
      </c>
      <c r="M86" s="75"/>
      <c r="N86" s="46" t="str">
        <f>IF(K86&lt;&gt;"","K-C6","")</f>
        <v>K-C6</v>
      </c>
      <c r="Q86" s="28" t="str">
        <f>IF(K86&lt;&gt;"",VLOOKUP(K86,tenhang,3,0),"")</f>
        <v>Túi</v>
      </c>
      <c r="R86" s="32">
        <v>5</v>
      </c>
      <c r="T86" s="30">
        <f>IF(K86&lt;&gt;"",VLOOKUP(K86,tenhang,4,0),0)</f>
        <v>46000</v>
      </c>
      <c r="U86" s="30">
        <f>R86*T86</f>
        <v>230000</v>
      </c>
      <c r="X86" s="67">
        <f>IF(K86&lt;&gt;"",8,"")</f>
        <v>8</v>
      </c>
      <c r="Y86" s="31"/>
      <c r="Z86" s="30">
        <f>IF(K86&lt;&gt;"",ROUND(U86*X86*1%,0),"")</f>
        <v>18400</v>
      </c>
    </row>
    <row r="87" spans="1:26" ht="25.5" customHeight="1" x14ac:dyDescent="0.25">
      <c r="A87" s="88" t="s">
        <v>2157</v>
      </c>
      <c r="B87" s="70" t="str">
        <f>IF(I87&lt;&gt;"",IF(LEN(I87)&gt;9,LEFT(I87,10),"sai PO"),"")</f>
        <v>4145245685</v>
      </c>
      <c r="G87" s="75" t="s">
        <v>113</v>
      </c>
      <c r="I87" s="20" t="s">
        <v>2269</v>
      </c>
      <c r="K87" s="20" t="s">
        <v>39</v>
      </c>
      <c r="L87" s="27" t="str">
        <f>IF(K87&lt;&gt;"",VLOOKUP(K87,tenhang,2,0),"")</f>
        <v>Chân giò heo muối 300g</v>
      </c>
      <c r="M87" s="75"/>
      <c r="N87" s="46" t="str">
        <f>IF(K87&lt;&gt;"","K-C6","")</f>
        <v>K-C6</v>
      </c>
      <c r="Q87" s="28" t="str">
        <f>IF(K87&lt;&gt;"",VLOOKUP(K87,tenhang,3,0),"")</f>
        <v>Túi</v>
      </c>
      <c r="R87" s="32">
        <v>10</v>
      </c>
      <c r="T87" s="30">
        <f>IF(K87&lt;&gt;"",VLOOKUP(K87,tenhang,4,0),0)</f>
        <v>73431</v>
      </c>
      <c r="U87" s="30">
        <f>R87*T87</f>
        <v>734310</v>
      </c>
      <c r="X87" s="67">
        <f>IF(K87&lt;&gt;"",8,"")</f>
        <v>8</v>
      </c>
      <c r="Y87" s="31"/>
      <c r="Z87" s="30">
        <f>IF(K87&lt;&gt;"",ROUND(U87*X87*1%,0),"")</f>
        <v>58745</v>
      </c>
    </row>
    <row r="88" spans="1:26" ht="25.5" customHeight="1" x14ac:dyDescent="0.25">
      <c r="A88" s="88" t="s">
        <v>2157</v>
      </c>
      <c r="B88" s="70" t="str">
        <f>IF(I88&lt;&gt;"",IF(LEN(I88)&gt;9,LEFT(I88,10),"sai PO"),"")</f>
        <v>4145245685</v>
      </c>
      <c r="G88" s="75" t="s">
        <v>113</v>
      </c>
      <c r="I88" s="20" t="s">
        <v>2269</v>
      </c>
      <c r="K88" s="20" t="s">
        <v>55</v>
      </c>
      <c r="L88" s="27" t="str">
        <f>IF(K88&lt;&gt;"",VLOOKUP(K88,tenhang,2,0),"")</f>
        <v>Gà muối 500g</v>
      </c>
      <c r="M88" s="75"/>
      <c r="N88" s="46" t="str">
        <f>IF(K88&lt;&gt;"","K-C6","")</f>
        <v>K-C6</v>
      </c>
      <c r="Q88" s="28" t="str">
        <f>IF(K88&lt;&gt;"",VLOOKUP(K88,tenhang,3,0),"")</f>
        <v>Túi</v>
      </c>
      <c r="R88" s="32">
        <v>10</v>
      </c>
      <c r="T88" s="30">
        <f>IF(K88&lt;&gt;"",VLOOKUP(K88,tenhang,4,0),0)</f>
        <v>111058</v>
      </c>
      <c r="U88" s="30">
        <f>R88*T88</f>
        <v>1110580</v>
      </c>
      <c r="X88" s="67">
        <f>IF(K88&lt;&gt;"",8,"")</f>
        <v>8</v>
      </c>
      <c r="Y88" s="31"/>
      <c r="Z88" s="30">
        <f>IF(K88&lt;&gt;"",ROUND(U88*X88*1%,0),"")</f>
        <v>88846</v>
      </c>
    </row>
    <row r="89" spans="1:26" ht="25.5" customHeight="1" x14ac:dyDescent="0.25">
      <c r="A89" s="88" t="s">
        <v>2157</v>
      </c>
      <c r="B89" s="70" t="str">
        <f>IF(I89&lt;&gt;"",IF(LEN(I89)&gt;9,LEFT(I89,10),"sai PO"),"")</f>
        <v>4145245685</v>
      </c>
      <c r="G89" s="75" t="s">
        <v>113</v>
      </c>
      <c r="I89" s="20" t="s">
        <v>2269</v>
      </c>
      <c r="K89" s="20" t="s">
        <v>63</v>
      </c>
      <c r="L89" s="27" t="str">
        <f>IF(K89&lt;&gt;"",VLOOKUP(K89,tenhang,2,0),"")</f>
        <v>Giò tai nấm hương 500g</v>
      </c>
      <c r="M89" s="75"/>
      <c r="N89" s="46" t="str">
        <f>IF(K89&lt;&gt;"","K-C6","")</f>
        <v>K-C6</v>
      </c>
      <c r="Q89" s="28" t="str">
        <f>IF(K89&lt;&gt;"",VLOOKUP(K89,tenhang,3,0),"")</f>
        <v>Túi</v>
      </c>
      <c r="R89" s="32">
        <v>10</v>
      </c>
      <c r="T89" s="30">
        <f>IF(K89&lt;&gt;"",VLOOKUP(K89,tenhang,4,0),0)</f>
        <v>101989</v>
      </c>
      <c r="U89" s="30">
        <f>R89*T89</f>
        <v>1019890</v>
      </c>
      <c r="X89" s="67">
        <f>IF(K89&lt;&gt;"",8,"")</f>
        <v>8</v>
      </c>
      <c r="Y89" s="31"/>
      <c r="Z89" s="30">
        <f>IF(K89&lt;&gt;"",ROUND(U89*X89*1%,0),"")</f>
        <v>81591</v>
      </c>
    </row>
    <row r="90" spans="1:26" ht="25.5" customHeight="1" x14ac:dyDescent="0.25">
      <c r="A90" s="88" t="s">
        <v>2157</v>
      </c>
      <c r="B90" s="70" t="str">
        <f>IF(I90&lt;&gt;"",IF(LEN(I90)&gt;9,LEFT(I90,10),"sai PO"),"")</f>
        <v>4145245920</v>
      </c>
      <c r="G90" s="75" t="s">
        <v>137</v>
      </c>
      <c r="I90" s="20" t="s">
        <v>2265</v>
      </c>
      <c r="K90" s="20" t="s">
        <v>39</v>
      </c>
      <c r="L90" s="27" t="str">
        <f>IF(K90&lt;&gt;"",VLOOKUP(K90,tenhang,2,0),"")</f>
        <v>Chân giò heo muối 300g</v>
      </c>
      <c r="M90" s="75"/>
      <c r="N90" s="46" t="str">
        <f>IF(K90&lt;&gt;"","K-C6","")</f>
        <v>K-C6</v>
      </c>
      <c r="Q90" s="28" t="str">
        <f>IF(K90&lt;&gt;"",VLOOKUP(K90,tenhang,3,0),"")</f>
        <v>Túi</v>
      </c>
      <c r="R90" s="32">
        <v>5</v>
      </c>
      <c r="T90" s="30">
        <f>IF(K90&lt;&gt;"",VLOOKUP(K90,tenhang,4,0),0)</f>
        <v>73431</v>
      </c>
      <c r="U90" s="30">
        <f>R90*T90</f>
        <v>367155</v>
      </c>
      <c r="X90" s="67">
        <f>IF(K90&lt;&gt;"",8,"")</f>
        <v>8</v>
      </c>
      <c r="Y90" s="31"/>
      <c r="Z90" s="30">
        <f>IF(K90&lt;&gt;"",ROUND(U90*X90*1%,0),"")</f>
        <v>29372</v>
      </c>
    </row>
    <row r="91" spans="1:26" ht="25.5" customHeight="1" x14ac:dyDescent="0.25">
      <c r="A91" s="88" t="s">
        <v>2157</v>
      </c>
      <c r="B91" s="70" t="str">
        <f>IF(I91&lt;&gt;"",IF(LEN(I91)&gt;9,LEFT(I91,10),"sai PO"),"")</f>
        <v>4145245920</v>
      </c>
      <c r="G91" s="75" t="s">
        <v>137</v>
      </c>
      <c r="I91" s="20" t="s">
        <v>2265</v>
      </c>
      <c r="K91" s="20" t="s">
        <v>55</v>
      </c>
      <c r="L91" s="27" t="str">
        <f>IF(K91&lt;&gt;"",VLOOKUP(K91,tenhang,2,0),"")</f>
        <v>Gà muối 500g</v>
      </c>
      <c r="M91" s="75"/>
      <c r="N91" s="46" t="str">
        <f>IF(K91&lt;&gt;"","K-C6","")</f>
        <v>K-C6</v>
      </c>
      <c r="Q91" s="28" t="str">
        <f>IF(K91&lt;&gt;"",VLOOKUP(K91,tenhang,3,0),"")</f>
        <v>Túi</v>
      </c>
      <c r="R91" s="32">
        <v>5</v>
      </c>
      <c r="T91" s="30">
        <f>IF(K91&lt;&gt;"",VLOOKUP(K91,tenhang,4,0),0)</f>
        <v>111058</v>
      </c>
      <c r="U91" s="30">
        <f>R91*T91</f>
        <v>555290</v>
      </c>
      <c r="X91" s="67">
        <f>IF(K91&lt;&gt;"",8,"")</f>
        <v>8</v>
      </c>
      <c r="Y91" s="31"/>
      <c r="Z91" s="30">
        <f>IF(K91&lt;&gt;"",ROUND(U91*X91*1%,0),"")</f>
        <v>44423</v>
      </c>
    </row>
    <row r="92" spans="1:26" ht="25.5" customHeight="1" x14ac:dyDescent="0.25">
      <c r="A92" s="88" t="s">
        <v>2157</v>
      </c>
      <c r="B92" s="70" t="str">
        <f>IF(I92&lt;&gt;"",IF(LEN(I92)&gt;9,LEFT(I92,10),"sai PO"),"")</f>
        <v>4145245920</v>
      </c>
      <c r="G92" s="75" t="s">
        <v>137</v>
      </c>
      <c r="I92" s="20" t="s">
        <v>2265</v>
      </c>
      <c r="K92" s="20" t="s">
        <v>37</v>
      </c>
      <c r="L92" s="27" t="str">
        <f>IF(K92&lt;&gt;"",VLOOKUP(K92,tenhang,2,0),"")</f>
        <v>Chả cốm 300g</v>
      </c>
      <c r="M92" s="75"/>
      <c r="N92" s="46" t="str">
        <f>IF(K92&lt;&gt;"","K-C6","")</f>
        <v>K-C6</v>
      </c>
      <c r="Q92" s="28" t="str">
        <f>IF(K92&lt;&gt;"",VLOOKUP(K92,tenhang,3,0),"")</f>
        <v>Túi</v>
      </c>
      <c r="R92" s="32">
        <v>5</v>
      </c>
      <c r="T92" s="30">
        <f>IF(K92&lt;&gt;"",VLOOKUP(K92,tenhang,4,0),0)</f>
        <v>74250</v>
      </c>
      <c r="U92" s="30">
        <f>R92*T92</f>
        <v>371250</v>
      </c>
      <c r="X92" s="67">
        <f>IF(K92&lt;&gt;"",8,"")</f>
        <v>8</v>
      </c>
      <c r="Y92" s="31"/>
      <c r="Z92" s="30">
        <f>IF(K92&lt;&gt;"",ROUND(U92*X92*1%,0),"")</f>
        <v>29700</v>
      </c>
    </row>
    <row r="93" spans="1:26" ht="25.5" customHeight="1" x14ac:dyDescent="0.25">
      <c r="A93" s="88" t="s">
        <v>2157</v>
      </c>
      <c r="B93" s="70" t="str">
        <f>IF(I93&lt;&gt;"",IF(LEN(I93)&gt;9,LEFT(I93,10),"sai PO"),"")</f>
        <v>4145245920</v>
      </c>
      <c r="G93" s="75" t="s">
        <v>137</v>
      </c>
      <c r="I93" s="20" t="s">
        <v>2265</v>
      </c>
      <c r="K93" s="20" t="s">
        <v>47</v>
      </c>
      <c r="L93" s="27" t="str">
        <f>IF(K93&lt;&gt;"",VLOOKUP(K93,tenhang,2,0),"")</f>
        <v>Đùi gà sốt cay 500g</v>
      </c>
      <c r="M93" s="75"/>
      <c r="N93" s="46" t="str">
        <f>IF(K93&lt;&gt;"","K-C6","")</f>
        <v>K-C6</v>
      </c>
      <c r="Q93" s="28" t="str">
        <f>IF(K93&lt;&gt;"",VLOOKUP(K93,tenhang,3,0),"")</f>
        <v>Túi</v>
      </c>
      <c r="R93" s="32">
        <v>3</v>
      </c>
      <c r="T93" s="30">
        <f>IF(K93&lt;&gt;"",VLOOKUP(K93,tenhang,4,0),0)</f>
        <v>105400</v>
      </c>
      <c r="U93" s="30">
        <f>R93*T93</f>
        <v>316200</v>
      </c>
      <c r="X93" s="67">
        <f>IF(K93&lt;&gt;"",8,"")</f>
        <v>8</v>
      </c>
      <c r="Y93" s="31"/>
      <c r="Z93" s="30">
        <f>IF(K93&lt;&gt;"",ROUND(U93*X93*1%,0),"")</f>
        <v>25296</v>
      </c>
    </row>
    <row r="94" spans="1:26" ht="25.5" customHeight="1" x14ac:dyDescent="0.25">
      <c r="A94" s="88" t="s">
        <v>2157</v>
      </c>
      <c r="B94" s="70" t="str">
        <f>IF(I94&lt;&gt;"",IF(LEN(I94)&gt;9,LEFT(I94,10),"sai PO"),"")</f>
        <v>4145245920</v>
      </c>
      <c r="G94" s="75" t="s">
        <v>137</v>
      </c>
      <c r="I94" s="20" t="s">
        <v>2265</v>
      </c>
      <c r="K94" s="20" t="s">
        <v>43</v>
      </c>
      <c r="L94" s="27" t="str">
        <f>IF(K94&lt;&gt;"",VLOOKUP(K94,tenhang,2,0),"")</f>
        <v>Chân gà sốt cay 400g</v>
      </c>
      <c r="M94" s="75"/>
      <c r="N94" s="46" t="str">
        <f>IF(K94&lt;&gt;"","K-C6","")</f>
        <v>K-C6</v>
      </c>
      <c r="Q94" s="28" t="str">
        <f>IF(K94&lt;&gt;"",VLOOKUP(K94,tenhang,3,0),"")</f>
        <v>Túi</v>
      </c>
      <c r="R94" s="32">
        <v>3</v>
      </c>
      <c r="T94" s="30">
        <f>IF(K94&lt;&gt;"",VLOOKUP(K94,tenhang,4,0),0)</f>
        <v>90750</v>
      </c>
      <c r="U94" s="30">
        <f>R94*T94</f>
        <v>272250</v>
      </c>
      <c r="X94" s="67">
        <f>IF(K94&lt;&gt;"",8,"")</f>
        <v>8</v>
      </c>
      <c r="Y94" s="31"/>
      <c r="Z94" s="30">
        <f>IF(K94&lt;&gt;"",ROUND(U94*X94*1%,0),"")</f>
        <v>21780</v>
      </c>
    </row>
    <row r="95" spans="1:26" ht="25.5" customHeight="1" x14ac:dyDescent="0.25">
      <c r="A95" s="88" t="s">
        <v>2157</v>
      </c>
      <c r="B95" s="70" t="str">
        <f>IF(I95&lt;&gt;"",IF(LEN(I95)&gt;9,LEFT(I95,10),"sai PO"),"")</f>
        <v>4145245920</v>
      </c>
      <c r="G95" s="75" t="s">
        <v>137</v>
      </c>
      <c r="I95" s="20" t="s">
        <v>2265</v>
      </c>
      <c r="K95" s="20" t="s">
        <v>59</v>
      </c>
      <c r="L95" s="27" t="str">
        <f>IF(K95&lt;&gt;"",VLOOKUP(K95,tenhang,2,0),"")</f>
        <v>Giò Tai Lưỡi Xào 250g</v>
      </c>
      <c r="M95" s="75"/>
      <c r="N95" s="46" t="str">
        <f>IF(K95&lt;&gt;"","K-C6","")</f>
        <v>K-C6</v>
      </c>
      <c r="Q95" s="28" t="str">
        <f>IF(K95&lt;&gt;"",VLOOKUP(K95,tenhang,3,0),"")</f>
        <v>Túi</v>
      </c>
      <c r="R95" s="32">
        <v>5</v>
      </c>
      <c r="T95" s="30">
        <f>IF(K95&lt;&gt;"",VLOOKUP(K95,tenhang,4,0),0)</f>
        <v>50182</v>
      </c>
      <c r="U95" s="30">
        <f>R95*T95</f>
        <v>250910</v>
      </c>
      <c r="X95" s="67">
        <f>IF(K95&lt;&gt;"",8,"")</f>
        <v>8</v>
      </c>
      <c r="Y95" s="31"/>
      <c r="Z95" s="30">
        <f>IF(K95&lt;&gt;"",ROUND(U95*X95*1%,0),"")</f>
        <v>20073</v>
      </c>
    </row>
    <row r="96" spans="1:26" ht="25.5" customHeight="1" x14ac:dyDescent="0.25">
      <c r="A96" s="88" t="s">
        <v>2157</v>
      </c>
      <c r="B96" s="70" t="str">
        <f>IF(I96&lt;&gt;"",IF(LEN(I96)&gt;9,LEFT(I96,10),"sai PO"),"")</f>
        <v>4145245920</v>
      </c>
      <c r="G96" s="75" t="s">
        <v>137</v>
      </c>
      <c r="I96" s="20" t="s">
        <v>2265</v>
      </c>
      <c r="K96" s="20" t="s">
        <v>65</v>
      </c>
      <c r="L96" s="27" t="str">
        <f>IF(K96&lt;&gt;"",VLOOKUP(K96,tenhang,2,0),"")</f>
        <v>Mọc Nấm Hương 250g</v>
      </c>
      <c r="M96" s="75"/>
      <c r="N96" s="46" t="str">
        <f>IF(K96&lt;&gt;"","K-C6","")</f>
        <v>K-C6</v>
      </c>
      <c r="Q96" s="28" t="str">
        <f>IF(K96&lt;&gt;"",VLOOKUP(K96,tenhang,3,0),"")</f>
        <v>Túi</v>
      </c>
      <c r="R96" s="32">
        <v>5</v>
      </c>
      <c r="T96" s="30">
        <f>IF(K96&lt;&gt;"",VLOOKUP(K96,tenhang,4,0),0)</f>
        <v>46000</v>
      </c>
      <c r="U96" s="30">
        <f>R96*T96</f>
        <v>230000</v>
      </c>
      <c r="X96" s="67">
        <f>IF(K96&lt;&gt;"",8,"")</f>
        <v>8</v>
      </c>
      <c r="Y96" s="31"/>
      <c r="Z96" s="30">
        <f>IF(K96&lt;&gt;"",ROUND(U96*X96*1%,0),"")</f>
        <v>18400</v>
      </c>
    </row>
    <row r="97" spans="1:26" ht="25.5" customHeight="1" x14ac:dyDescent="0.25">
      <c r="A97" s="88" t="s">
        <v>2157</v>
      </c>
      <c r="B97" s="70" t="str">
        <f>IF(I97&lt;&gt;"",IF(LEN(I97)&gt;9,LEFT(I97,10),"sai PO"),"")</f>
        <v>4145246965</v>
      </c>
      <c r="G97" s="75" t="s">
        <v>98</v>
      </c>
      <c r="I97" s="20" t="s">
        <v>2246</v>
      </c>
      <c r="K97" s="20" t="s">
        <v>30</v>
      </c>
      <c r="L97" s="27" t="str">
        <f>IF(K97&lt;&gt;"",VLOOKUP(K97,tenhang,2,0),"")</f>
        <v>Bắp bò muối 200g</v>
      </c>
      <c r="M97" s="80"/>
      <c r="N97" s="46" t="str">
        <f>IF(K97&lt;&gt;"","K-C6","")</f>
        <v>K-C6</v>
      </c>
      <c r="Q97" s="28" t="str">
        <f>IF(K97&lt;&gt;"",VLOOKUP(K97,tenhang,3,0),"")</f>
        <v>Túi</v>
      </c>
      <c r="R97" s="32">
        <v>5</v>
      </c>
      <c r="T97" s="30">
        <f>IF(K97&lt;&gt;"",VLOOKUP(K97,tenhang,4,0),0)</f>
        <v>87787</v>
      </c>
      <c r="U97" s="30">
        <f>R97*T97</f>
        <v>438935</v>
      </c>
      <c r="X97" s="67">
        <f>IF(K97&lt;&gt;"",8,"")</f>
        <v>8</v>
      </c>
      <c r="Y97" s="31"/>
      <c r="Z97" s="30">
        <f>IF(K97&lt;&gt;"",ROUND(U97*X97*1%,0),"")</f>
        <v>35115</v>
      </c>
    </row>
    <row r="98" spans="1:26" ht="25.5" customHeight="1" x14ac:dyDescent="0.25">
      <c r="A98" s="88" t="s">
        <v>2157</v>
      </c>
      <c r="B98" s="70" t="str">
        <f>IF(I98&lt;&gt;"",IF(LEN(I98)&gt;9,LEFT(I98,10),"sai PO"),"")</f>
        <v>4145246965</v>
      </c>
      <c r="G98" s="75" t="s">
        <v>98</v>
      </c>
      <c r="I98" s="20" t="s">
        <v>2246</v>
      </c>
      <c r="K98" s="20" t="s">
        <v>39</v>
      </c>
      <c r="L98" s="27" t="str">
        <f>IF(K98&lt;&gt;"",VLOOKUP(K98,tenhang,2,0),"")</f>
        <v>Chân giò heo muối 300g</v>
      </c>
      <c r="M98" s="16"/>
      <c r="N98" s="46" t="str">
        <f>IF(K98&lt;&gt;"","K-C6","")</f>
        <v>K-C6</v>
      </c>
      <c r="Q98" s="28" t="str">
        <f>IF(K98&lt;&gt;"",VLOOKUP(K98,tenhang,3,0),"")</f>
        <v>Túi</v>
      </c>
      <c r="R98" s="32">
        <v>5</v>
      </c>
      <c r="T98" s="30">
        <f>IF(K98&lt;&gt;"",VLOOKUP(K98,tenhang,4,0),0)</f>
        <v>73431</v>
      </c>
      <c r="U98" s="30">
        <f>R98*T98</f>
        <v>367155</v>
      </c>
      <c r="X98" s="67">
        <f>IF(K98&lt;&gt;"",8,"")</f>
        <v>8</v>
      </c>
      <c r="Y98" s="31"/>
      <c r="Z98" s="30">
        <f>IF(K98&lt;&gt;"",ROUND(U98*X98*1%,0),"")</f>
        <v>29372</v>
      </c>
    </row>
    <row r="99" spans="1:26" ht="25.5" customHeight="1" x14ac:dyDescent="0.25">
      <c r="A99" s="88" t="s">
        <v>2157</v>
      </c>
      <c r="B99" s="70" t="str">
        <f>IF(I99&lt;&gt;"",IF(LEN(I99)&gt;9,LEFT(I99,10),"sai PO"),"")</f>
        <v>4145246965</v>
      </c>
      <c r="G99" s="75" t="s">
        <v>98</v>
      </c>
      <c r="I99" s="20" t="s">
        <v>2246</v>
      </c>
      <c r="K99" s="20" t="s">
        <v>55</v>
      </c>
      <c r="L99" s="27" t="str">
        <f>IF(K99&lt;&gt;"",VLOOKUP(K99,tenhang,2,0),"")</f>
        <v>Gà muối 500g</v>
      </c>
      <c r="M99" s="16"/>
      <c r="N99" s="46" t="str">
        <f>IF(K99&lt;&gt;"","K-C6","")</f>
        <v>K-C6</v>
      </c>
      <c r="Q99" s="28" t="str">
        <f>IF(K99&lt;&gt;"",VLOOKUP(K99,tenhang,3,0),"")</f>
        <v>Túi</v>
      </c>
      <c r="R99" s="32">
        <v>15</v>
      </c>
      <c r="T99" s="30">
        <f>IF(K99&lt;&gt;"",VLOOKUP(K99,tenhang,4,0),0)</f>
        <v>111058</v>
      </c>
      <c r="U99" s="30">
        <f>R99*T99</f>
        <v>1665870</v>
      </c>
      <c r="X99" s="67">
        <f>IF(K99&lt;&gt;"",8,"")</f>
        <v>8</v>
      </c>
      <c r="Y99" s="31"/>
      <c r="Z99" s="30">
        <f>IF(K99&lt;&gt;"",ROUND(U99*X99*1%,0),"")</f>
        <v>133270</v>
      </c>
    </row>
    <row r="100" spans="1:26" ht="25.5" customHeight="1" x14ac:dyDescent="0.25">
      <c r="A100" s="88" t="s">
        <v>2157</v>
      </c>
      <c r="B100" s="70" t="str">
        <f>IF(I100&lt;&gt;"",IF(LEN(I100)&gt;9,LEFT(I100,10),"sai PO"),"")</f>
        <v>4145246965</v>
      </c>
      <c r="G100" s="75" t="s">
        <v>98</v>
      </c>
      <c r="I100" s="20" t="s">
        <v>2246</v>
      </c>
      <c r="K100" s="20" t="s">
        <v>59</v>
      </c>
      <c r="L100" s="27" t="str">
        <f>IF(K100&lt;&gt;"",VLOOKUP(K100,tenhang,2,0),"")</f>
        <v>Giò Tai Lưỡi Xào 250g</v>
      </c>
      <c r="M100" s="75"/>
      <c r="N100" s="46" t="str">
        <f>IF(K100&lt;&gt;"","K-C6","")</f>
        <v>K-C6</v>
      </c>
      <c r="Q100" s="28" t="str">
        <f>IF(K100&lt;&gt;"",VLOOKUP(K100,tenhang,3,0),"")</f>
        <v>Túi</v>
      </c>
      <c r="R100" s="32">
        <v>5</v>
      </c>
      <c r="T100" s="30">
        <f>IF(K100&lt;&gt;"",VLOOKUP(K100,tenhang,4,0),0)</f>
        <v>50182</v>
      </c>
      <c r="U100" s="30">
        <f>R100*T100</f>
        <v>250910</v>
      </c>
      <c r="X100" s="67">
        <f>IF(K100&lt;&gt;"",8,"")</f>
        <v>8</v>
      </c>
      <c r="Y100" s="31"/>
      <c r="Z100" s="30">
        <f>IF(K100&lt;&gt;"",ROUND(U100*X100*1%,0),"")</f>
        <v>20073</v>
      </c>
    </row>
    <row r="101" spans="1:26" ht="25.5" customHeight="1" x14ac:dyDescent="0.25">
      <c r="A101" s="88" t="s">
        <v>2157</v>
      </c>
      <c r="B101" s="70" t="str">
        <f>IF(I101&lt;&gt;"",IF(LEN(I101)&gt;9,LEFT(I101,10),"sai PO"),"")</f>
        <v>4145251461</v>
      </c>
      <c r="G101" s="75" t="s">
        <v>118</v>
      </c>
      <c r="I101" s="20" t="s">
        <v>2240</v>
      </c>
      <c r="K101" s="20" t="s">
        <v>55</v>
      </c>
      <c r="L101" s="27" t="str">
        <f>IF(K101&lt;&gt;"",VLOOKUP(K101,tenhang,2,0),"")</f>
        <v>Gà muối 500g</v>
      </c>
      <c r="M101" s="16"/>
      <c r="N101" s="46" t="str">
        <f>IF(K101&lt;&gt;"","K-C6","")</f>
        <v>K-C6</v>
      </c>
      <c r="Q101" s="28" t="str">
        <f>IF(K101&lt;&gt;"",VLOOKUP(K101,tenhang,3,0),"")</f>
        <v>Túi</v>
      </c>
      <c r="R101" s="32">
        <v>20</v>
      </c>
      <c r="T101" s="30">
        <f>IF(K101&lt;&gt;"",VLOOKUP(K101,tenhang,4,0),0)</f>
        <v>111058</v>
      </c>
      <c r="U101" s="30">
        <f>R101*T101</f>
        <v>2221160</v>
      </c>
      <c r="X101" s="67">
        <f>IF(K101&lt;&gt;"",8,"")</f>
        <v>8</v>
      </c>
      <c r="Y101" s="31"/>
      <c r="Z101" s="30">
        <f>IF(K101&lt;&gt;"",ROUND(U101*X101*1%,0),"")</f>
        <v>177693</v>
      </c>
    </row>
    <row r="102" spans="1:26" ht="25.5" customHeight="1" x14ac:dyDescent="0.25">
      <c r="A102" s="88" t="s">
        <v>2157</v>
      </c>
      <c r="B102" s="70" t="str">
        <f>IF(I102&lt;&gt;"",IF(LEN(I102)&gt;9,LEFT(I102,10),"sai PO"),"")</f>
        <v>4145251461</v>
      </c>
      <c r="G102" s="75" t="s">
        <v>118</v>
      </c>
      <c r="I102" s="20" t="s">
        <v>2240</v>
      </c>
      <c r="K102" s="20" t="s">
        <v>59</v>
      </c>
      <c r="L102" s="27" t="str">
        <f>IF(K102&lt;&gt;"",VLOOKUP(K102,tenhang,2,0),"")</f>
        <v>Giò Tai Lưỡi Xào 250g</v>
      </c>
      <c r="M102" s="16"/>
      <c r="N102" s="46" t="str">
        <f>IF(K102&lt;&gt;"","K-C6","")</f>
        <v>K-C6</v>
      </c>
      <c r="Q102" s="28" t="str">
        <f>IF(K102&lt;&gt;"",VLOOKUP(K102,tenhang,3,0),"")</f>
        <v>Túi</v>
      </c>
      <c r="R102" s="32">
        <v>10</v>
      </c>
      <c r="T102" s="30">
        <f>IF(K102&lt;&gt;"",VLOOKUP(K102,tenhang,4,0),0)</f>
        <v>50182</v>
      </c>
      <c r="U102" s="30">
        <f>R102*T102</f>
        <v>501820</v>
      </c>
      <c r="X102" s="67">
        <f>IF(K102&lt;&gt;"",8,"")</f>
        <v>8</v>
      </c>
      <c r="Y102" s="31"/>
      <c r="Z102" s="30">
        <f>IF(K102&lt;&gt;"",ROUND(U102*X102*1%,0),"")</f>
        <v>40146</v>
      </c>
    </row>
    <row r="103" spans="1:26" ht="25.5" customHeight="1" x14ac:dyDescent="0.25">
      <c r="A103" s="88" t="s">
        <v>2157</v>
      </c>
      <c r="B103" s="70" t="str">
        <f>IF(I103&lt;&gt;"",IF(LEN(I103)&gt;9,LEFT(I103,10),"sai PO"),"")</f>
        <v>4145253551</v>
      </c>
      <c r="G103" s="75" t="s">
        <v>142</v>
      </c>
      <c r="I103" s="20" t="s">
        <v>2252</v>
      </c>
      <c r="K103" s="20" t="s">
        <v>30</v>
      </c>
      <c r="L103" s="27" t="str">
        <f>IF(K103&lt;&gt;"",VLOOKUP(K103,tenhang,2,0),"")</f>
        <v>Bắp bò muối 200g</v>
      </c>
      <c r="M103" s="16"/>
      <c r="N103" s="46" t="str">
        <f>IF(K103&lt;&gt;"","K-C6","")</f>
        <v>K-C6</v>
      </c>
      <c r="Q103" s="28" t="str">
        <f>IF(K103&lt;&gt;"",VLOOKUP(K103,tenhang,3,0),"")</f>
        <v>Túi</v>
      </c>
      <c r="R103" s="32">
        <v>10</v>
      </c>
      <c r="T103" s="30">
        <f>IF(K103&lt;&gt;"",VLOOKUP(K103,tenhang,4,0),0)</f>
        <v>87787</v>
      </c>
      <c r="U103" s="30">
        <f>R103*T103</f>
        <v>877870</v>
      </c>
      <c r="X103" s="67">
        <f>IF(K103&lt;&gt;"",8,"")</f>
        <v>8</v>
      </c>
      <c r="Y103" s="31"/>
      <c r="Z103" s="30">
        <f>IF(K103&lt;&gt;"",ROUND(U103*X103*1%,0),"")</f>
        <v>70230</v>
      </c>
    </row>
    <row r="104" spans="1:26" ht="25.5" customHeight="1" x14ac:dyDescent="0.25">
      <c r="A104" s="88" t="s">
        <v>2157</v>
      </c>
      <c r="B104" s="70" t="str">
        <f>IF(I104&lt;&gt;"",IF(LEN(I104)&gt;9,LEFT(I104,10),"sai PO"),"")</f>
        <v>4145253551</v>
      </c>
      <c r="G104" s="75" t="s">
        <v>142</v>
      </c>
      <c r="I104" s="20" t="s">
        <v>2252</v>
      </c>
      <c r="K104" s="20" t="s">
        <v>39</v>
      </c>
      <c r="L104" s="27" t="str">
        <f>IF(K104&lt;&gt;"",VLOOKUP(K104,tenhang,2,0),"")</f>
        <v>Chân giò heo muối 300g</v>
      </c>
      <c r="M104" s="16"/>
      <c r="N104" s="46" t="str">
        <f>IF(K104&lt;&gt;"","K-C6","")</f>
        <v>K-C6</v>
      </c>
      <c r="Q104" s="28" t="str">
        <f>IF(K104&lt;&gt;"",VLOOKUP(K104,tenhang,3,0),"")</f>
        <v>Túi</v>
      </c>
      <c r="R104" s="32">
        <v>10</v>
      </c>
      <c r="T104" s="30">
        <f>IF(K104&lt;&gt;"",VLOOKUP(K104,tenhang,4,0),0)</f>
        <v>73431</v>
      </c>
      <c r="U104" s="30">
        <f>R104*T104</f>
        <v>734310</v>
      </c>
      <c r="X104" s="67">
        <f>IF(K104&lt;&gt;"",8,"")</f>
        <v>8</v>
      </c>
      <c r="Y104" s="31"/>
      <c r="Z104" s="30">
        <f>IF(K104&lt;&gt;"",ROUND(U104*X104*1%,0),"")</f>
        <v>58745</v>
      </c>
    </row>
    <row r="105" spans="1:26" ht="25.5" customHeight="1" x14ac:dyDescent="0.25">
      <c r="A105" s="88" t="s">
        <v>2157</v>
      </c>
      <c r="B105" s="70" t="str">
        <f>IF(I105&lt;&gt;"",IF(LEN(I105)&gt;9,LEFT(I105,10),"sai PO"),"")</f>
        <v>4145253551</v>
      </c>
      <c r="G105" s="75" t="s">
        <v>142</v>
      </c>
      <c r="I105" s="20" t="s">
        <v>2252</v>
      </c>
      <c r="K105" s="20" t="s">
        <v>55</v>
      </c>
      <c r="L105" s="27" t="str">
        <f>IF(K105&lt;&gt;"",VLOOKUP(K105,tenhang,2,0),"")</f>
        <v>Gà muối 500g</v>
      </c>
      <c r="M105" s="16"/>
      <c r="N105" s="46" t="str">
        <f>IF(K105&lt;&gt;"","K-C6","")</f>
        <v>K-C6</v>
      </c>
      <c r="Q105" s="28" t="str">
        <f>IF(K105&lt;&gt;"",VLOOKUP(K105,tenhang,3,0),"")</f>
        <v>Túi</v>
      </c>
      <c r="R105" s="32">
        <v>30</v>
      </c>
      <c r="T105" s="30">
        <f>IF(K105&lt;&gt;"",VLOOKUP(K105,tenhang,4,0),0)</f>
        <v>111058</v>
      </c>
      <c r="U105" s="30">
        <f>R105*T105</f>
        <v>3331740</v>
      </c>
      <c r="X105" s="67">
        <f>IF(K105&lt;&gt;"",8,"")</f>
        <v>8</v>
      </c>
      <c r="Y105" s="31"/>
      <c r="Z105" s="30">
        <f>IF(K105&lt;&gt;"",ROUND(U105*X105*1%,0),"")</f>
        <v>266539</v>
      </c>
    </row>
    <row r="106" spans="1:26" ht="25.5" customHeight="1" x14ac:dyDescent="0.25">
      <c r="A106" s="88" t="s">
        <v>2157</v>
      </c>
      <c r="B106" s="70" t="str">
        <f>IF(I106&lt;&gt;"",IF(LEN(I106)&gt;9,LEFT(I106,10),"sai PO"),"")</f>
        <v>4145253551</v>
      </c>
      <c r="G106" s="75" t="s">
        <v>142</v>
      </c>
      <c r="I106" s="20" t="s">
        <v>2252</v>
      </c>
      <c r="K106" s="20" t="s">
        <v>59</v>
      </c>
      <c r="L106" s="27" t="str">
        <f>IF(K106&lt;&gt;"",VLOOKUP(K106,tenhang,2,0),"")</f>
        <v>Giò Tai Lưỡi Xào 250g</v>
      </c>
      <c r="M106" s="16"/>
      <c r="N106" s="46" t="str">
        <f>IF(K106&lt;&gt;"","K-C6","")</f>
        <v>K-C6</v>
      </c>
      <c r="Q106" s="28" t="str">
        <f>IF(K106&lt;&gt;"",VLOOKUP(K106,tenhang,3,0),"")</f>
        <v>Túi</v>
      </c>
      <c r="R106" s="32">
        <v>10</v>
      </c>
      <c r="T106" s="30">
        <f>IF(K106&lt;&gt;"",VLOOKUP(K106,tenhang,4,0),0)</f>
        <v>50182</v>
      </c>
      <c r="U106" s="30">
        <f>R106*T106</f>
        <v>501820</v>
      </c>
      <c r="X106" s="67">
        <f>IF(K106&lt;&gt;"",8,"")</f>
        <v>8</v>
      </c>
      <c r="Y106" s="31"/>
      <c r="Z106" s="30">
        <f>IF(K106&lt;&gt;"",ROUND(U106*X106*1%,0),"")</f>
        <v>40146</v>
      </c>
    </row>
    <row r="107" spans="1:26" ht="25.5" customHeight="1" x14ac:dyDescent="0.25">
      <c r="A107" s="88" t="s">
        <v>2157</v>
      </c>
      <c r="B107" s="70" t="str">
        <f>IF(I107&lt;&gt;"",IF(LEN(I107)&gt;9,LEFT(I107,10),"sai PO"),"")</f>
        <v>4145254167</v>
      </c>
      <c r="G107" s="75" t="s">
        <v>113</v>
      </c>
      <c r="I107" s="20" t="s">
        <v>2272</v>
      </c>
      <c r="K107" s="20" t="s">
        <v>30</v>
      </c>
      <c r="L107" s="27" t="str">
        <f>IF(K107&lt;&gt;"",VLOOKUP(K107,tenhang,2,0),"")</f>
        <v>Bắp bò muối 200g</v>
      </c>
      <c r="M107" s="75"/>
      <c r="N107" s="46" t="str">
        <f>IF(K107&lt;&gt;"","K-C6","")</f>
        <v>K-C6</v>
      </c>
      <c r="Q107" s="28" t="str">
        <f>IF(K107&lt;&gt;"",VLOOKUP(K107,tenhang,3,0),"")</f>
        <v>Túi</v>
      </c>
      <c r="R107" s="32">
        <v>5</v>
      </c>
      <c r="T107" s="30">
        <f>IF(K107&lt;&gt;"",VLOOKUP(K107,tenhang,4,0),0)</f>
        <v>87787</v>
      </c>
      <c r="U107" s="30">
        <f>R107*T107</f>
        <v>438935</v>
      </c>
      <c r="X107" s="67">
        <f>IF(K107&lt;&gt;"",8,"")</f>
        <v>8</v>
      </c>
      <c r="Y107" s="31"/>
      <c r="Z107" s="30">
        <f>IF(K107&lt;&gt;"",ROUND(U107*X107*1%,0),"")</f>
        <v>35115</v>
      </c>
    </row>
    <row r="108" spans="1:26" ht="25.5" customHeight="1" x14ac:dyDescent="0.25">
      <c r="A108" s="88" t="s">
        <v>2157</v>
      </c>
      <c r="B108" s="70" t="str">
        <f>IF(I108&lt;&gt;"",IF(LEN(I108)&gt;9,LEFT(I108,10),"sai PO"),"")</f>
        <v>4145254167</v>
      </c>
      <c r="G108" s="20" t="s">
        <v>113</v>
      </c>
      <c r="I108" s="20" t="s">
        <v>2272</v>
      </c>
      <c r="K108" s="20" t="s">
        <v>39</v>
      </c>
      <c r="L108" s="27" t="str">
        <f>IF(K108&lt;&gt;"",VLOOKUP(K108,tenhang,2,0),"")</f>
        <v>Chân giò heo muối 300g</v>
      </c>
      <c r="M108" s="75"/>
      <c r="N108" s="46" t="str">
        <f>IF(K108&lt;&gt;"","K-C6","")</f>
        <v>K-C6</v>
      </c>
      <c r="Q108" s="28" t="str">
        <f>IF(K108&lt;&gt;"",VLOOKUP(K108,tenhang,3,0),"")</f>
        <v>Túi</v>
      </c>
      <c r="R108" s="32">
        <v>5</v>
      </c>
      <c r="T108" s="30">
        <f>IF(K108&lt;&gt;"",VLOOKUP(K108,tenhang,4,0),0)</f>
        <v>73431</v>
      </c>
      <c r="U108" s="30">
        <f>R108*T108</f>
        <v>367155</v>
      </c>
      <c r="X108" s="67">
        <f>IF(K108&lt;&gt;"",8,"")</f>
        <v>8</v>
      </c>
      <c r="Y108" s="31"/>
      <c r="Z108" s="30">
        <f>IF(K108&lt;&gt;"",ROUND(U108*X108*1%,0),"")</f>
        <v>29372</v>
      </c>
    </row>
    <row r="109" spans="1:26" ht="25.5" customHeight="1" x14ac:dyDescent="0.25">
      <c r="A109" s="88" t="s">
        <v>2157</v>
      </c>
      <c r="B109" s="70" t="str">
        <f>IF(I109&lt;&gt;"",IF(LEN(I109)&gt;9,LEFT(I109,10),"sai PO"),"")</f>
        <v>4145254167</v>
      </c>
      <c r="G109" s="20" t="s">
        <v>113</v>
      </c>
      <c r="I109" s="20" t="s">
        <v>2272</v>
      </c>
      <c r="K109" s="20" t="s">
        <v>55</v>
      </c>
      <c r="L109" s="27" t="str">
        <f>IF(K109&lt;&gt;"",VLOOKUP(K109,tenhang,2,0),"")</f>
        <v>Gà muối 500g</v>
      </c>
      <c r="M109" s="75"/>
      <c r="N109" s="46" t="str">
        <f>IF(K109&lt;&gt;"","K-C6","")</f>
        <v>K-C6</v>
      </c>
      <c r="Q109" s="28" t="str">
        <f>IF(K109&lt;&gt;"",VLOOKUP(K109,tenhang,3,0),"")</f>
        <v>Túi</v>
      </c>
      <c r="R109" s="32">
        <v>15</v>
      </c>
      <c r="T109" s="30">
        <f>IF(K109&lt;&gt;"",VLOOKUP(K109,tenhang,4,0),0)</f>
        <v>111058</v>
      </c>
      <c r="U109" s="30">
        <f>R109*T109</f>
        <v>1665870</v>
      </c>
      <c r="X109" s="67">
        <f>IF(K109&lt;&gt;"",8,"")</f>
        <v>8</v>
      </c>
      <c r="Y109" s="31"/>
      <c r="Z109" s="30">
        <f>IF(K109&lt;&gt;"",ROUND(U109*X109*1%,0),"")</f>
        <v>133270</v>
      </c>
    </row>
    <row r="110" spans="1:26" ht="25.5" customHeight="1" x14ac:dyDescent="0.25">
      <c r="A110" s="88" t="s">
        <v>2157</v>
      </c>
      <c r="B110" s="70" t="str">
        <f>IF(I110&lt;&gt;"",IF(LEN(I110)&gt;9,LEFT(I110,10),"sai PO"),"")</f>
        <v>4145254167</v>
      </c>
      <c r="G110" s="20" t="s">
        <v>113</v>
      </c>
      <c r="I110" s="20" t="s">
        <v>2272</v>
      </c>
      <c r="K110" s="20" t="s">
        <v>65</v>
      </c>
      <c r="L110" s="27" t="str">
        <f>IF(K110&lt;&gt;"",VLOOKUP(K110,tenhang,2,0),"")</f>
        <v>Mọc Nấm Hương 250g</v>
      </c>
      <c r="M110" s="75"/>
      <c r="N110" s="46" t="str">
        <f>IF(K110&lt;&gt;"","K-C6","")</f>
        <v>K-C6</v>
      </c>
      <c r="Q110" s="28" t="str">
        <f>IF(K110&lt;&gt;"",VLOOKUP(K110,tenhang,3,0),"")</f>
        <v>Túi</v>
      </c>
      <c r="R110" s="32">
        <v>10</v>
      </c>
      <c r="T110" s="30">
        <f>IF(K110&lt;&gt;"",VLOOKUP(K110,tenhang,4,0),0)</f>
        <v>46000</v>
      </c>
      <c r="U110" s="30">
        <f>R110*T110</f>
        <v>460000</v>
      </c>
      <c r="X110" s="67">
        <f>IF(K110&lt;&gt;"",8,"")</f>
        <v>8</v>
      </c>
      <c r="Y110" s="31"/>
      <c r="Z110" s="30">
        <f>IF(K110&lt;&gt;"",ROUND(U110*X110*1%,0),"")</f>
        <v>36800</v>
      </c>
    </row>
    <row r="111" spans="1:26" ht="25.5" customHeight="1" x14ac:dyDescent="0.25">
      <c r="A111" s="88" t="s">
        <v>2157</v>
      </c>
      <c r="B111" s="70" t="str">
        <f>IF(I111&lt;&gt;"",IF(LEN(I111)&gt;9,LEFT(I111,10),"sai PO"),"")</f>
        <v>4145254201</v>
      </c>
      <c r="G111" s="20" t="s">
        <v>96</v>
      </c>
      <c r="I111" s="20" t="s">
        <v>2255</v>
      </c>
      <c r="K111" s="20" t="s">
        <v>39</v>
      </c>
      <c r="L111" s="27" t="str">
        <f>IF(K111&lt;&gt;"",VLOOKUP(K111,tenhang,2,0),"")</f>
        <v>Chân giò heo muối 300g</v>
      </c>
      <c r="M111" s="80"/>
      <c r="N111" s="46" t="str">
        <f>IF(K111&lt;&gt;"","K-C6","")</f>
        <v>K-C6</v>
      </c>
      <c r="Q111" s="28" t="str">
        <f>IF(K111&lt;&gt;"",VLOOKUP(K111,tenhang,3,0),"")</f>
        <v>Túi</v>
      </c>
      <c r="R111" s="32">
        <v>5</v>
      </c>
      <c r="T111" s="30">
        <f>IF(K111&lt;&gt;"",VLOOKUP(K111,tenhang,4,0),0)</f>
        <v>73431</v>
      </c>
      <c r="U111" s="30">
        <f>R111*T111</f>
        <v>367155</v>
      </c>
      <c r="X111" s="67">
        <f>IF(K111&lt;&gt;"",8,"")</f>
        <v>8</v>
      </c>
      <c r="Y111" s="31"/>
      <c r="Z111" s="30">
        <f>IF(K111&lt;&gt;"",ROUND(U111*X111*1%,0),"")</f>
        <v>29372</v>
      </c>
    </row>
    <row r="112" spans="1:26" ht="25.5" customHeight="1" x14ac:dyDescent="0.25">
      <c r="A112" s="88" t="s">
        <v>2157</v>
      </c>
      <c r="B112" s="70" t="str">
        <f>IF(I112&lt;&gt;"",IF(LEN(I112)&gt;9,LEFT(I112,10),"sai PO"),"")</f>
        <v>4145254201</v>
      </c>
      <c r="G112" s="20" t="s">
        <v>96</v>
      </c>
      <c r="I112" s="20" t="s">
        <v>2255</v>
      </c>
      <c r="K112" s="20" t="s">
        <v>55</v>
      </c>
      <c r="L112" s="27" t="str">
        <f>IF(K112&lt;&gt;"",VLOOKUP(K112,tenhang,2,0),"")</f>
        <v>Gà muối 500g</v>
      </c>
      <c r="M112" s="80"/>
      <c r="N112" s="46" t="str">
        <f>IF(K112&lt;&gt;"","K-C6","")</f>
        <v>K-C6</v>
      </c>
      <c r="Q112" s="28" t="str">
        <f>IF(K112&lt;&gt;"",VLOOKUP(K112,tenhang,3,0),"")</f>
        <v>Túi</v>
      </c>
      <c r="R112" s="32">
        <v>20</v>
      </c>
      <c r="T112" s="30">
        <f>IF(K112&lt;&gt;"",VLOOKUP(K112,tenhang,4,0),0)</f>
        <v>111058</v>
      </c>
      <c r="U112" s="30">
        <f>R112*T112</f>
        <v>2221160</v>
      </c>
      <c r="X112" s="67">
        <f>IF(K112&lt;&gt;"",8,"")</f>
        <v>8</v>
      </c>
      <c r="Y112" s="31"/>
      <c r="Z112" s="30">
        <f>IF(K112&lt;&gt;"",ROUND(U112*X112*1%,0),"")</f>
        <v>177693</v>
      </c>
    </row>
    <row r="113" spans="1:26" ht="25.5" customHeight="1" x14ac:dyDescent="0.25">
      <c r="A113" s="88" t="s">
        <v>2157</v>
      </c>
      <c r="B113" s="70" t="str">
        <f>IF(I113&lt;&gt;"",IF(LEN(I113)&gt;9,LEFT(I113,10),"sai PO"),"")</f>
        <v>4145254201</v>
      </c>
      <c r="G113" s="20" t="s">
        <v>96</v>
      </c>
      <c r="I113" s="20" t="s">
        <v>2255</v>
      </c>
      <c r="K113" s="20" t="s">
        <v>45</v>
      </c>
      <c r="L113" s="27" t="str">
        <f>IF(K113&lt;&gt;"",VLOOKUP(K113,tenhang,2,0),"")</f>
        <v>Chả nướng 300g</v>
      </c>
      <c r="M113" s="80"/>
      <c r="N113" s="46" t="str">
        <f>IF(K113&lt;&gt;"","K-C6","")</f>
        <v>K-C6</v>
      </c>
      <c r="Q113" s="28" t="str">
        <f>IF(K113&lt;&gt;"",VLOOKUP(K113,tenhang,3,0),"")</f>
        <v>Túi</v>
      </c>
      <c r="R113" s="32">
        <v>6</v>
      </c>
      <c r="T113" s="30">
        <f>IF(K113&lt;&gt;"",VLOOKUP(K113,tenhang,4,0),0)</f>
        <v>70950</v>
      </c>
      <c r="U113" s="30">
        <f>R113*T113</f>
        <v>425700</v>
      </c>
      <c r="X113" s="67">
        <f>IF(K113&lt;&gt;"",8,"")</f>
        <v>8</v>
      </c>
      <c r="Y113" s="31"/>
      <c r="Z113" s="30">
        <f>IF(K113&lt;&gt;"",ROUND(U113*X113*1%,0),"")</f>
        <v>34056</v>
      </c>
    </row>
    <row r="114" spans="1:26" ht="25.5" customHeight="1" x14ac:dyDescent="0.25">
      <c r="A114" s="88" t="s">
        <v>2157</v>
      </c>
      <c r="B114" s="70" t="str">
        <f>IF(I114&lt;&gt;"",IF(LEN(I114)&gt;9,LEFT(I114,10),"sai PO"),"")</f>
        <v>4145254201</v>
      </c>
      <c r="G114" s="20" t="s">
        <v>96</v>
      </c>
      <c r="I114" s="20" t="s">
        <v>2255</v>
      </c>
      <c r="K114" s="20" t="s">
        <v>59</v>
      </c>
      <c r="L114" s="27" t="str">
        <f>IF(K114&lt;&gt;"",VLOOKUP(K114,tenhang,2,0),"")</f>
        <v>Giò Tai Lưỡi Xào 250g</v>
      </c>
      <c r="M114" s="80"/>
      <c r="N114" s="46" t="str">
        <f>IF(K114&lt;&gt;"","K-C6","")</f>
        <v>K-C6</v>
      </c>
      <c r="Q114" s="28" t="str">
        <f>IF(K114&lt;&gt;"",VLOOKUP(K114,tenhang,3,0),"")</f>
        <v>Túi</v>
      </c>
      <c r="R114" s="32">
        <v>10</v>
      </c>
      <c r="T114" s="30">
        <f>IF(K114&lt;&gt;"",VLOOKUP(K114,tenhang,4,0),0)</f>
        <v>50182</v>
      </c>
      <c r="U114" s="30">
        <f>R114*T114</f>
        <v>501820</v>
      </c>
      <c r="X114" s="67">
        <f>IF(K114&lt;&gt;"",8,"")</f>
        <v>8</v>
      </c>
      <c r="Y114" s="31"/>
      <c r="Z114" s="30">
        <f>IF(K114&lt;&gt;"",ROUND(U114*X114*1%,0),"")</f>
        <v>40146</v>
      </c>
    </row>
    <row r="115" spans="1:26" ht="25.5" customHeight="1" x14ac:dyDescent="0.25">
      <c r="A115" s="88" t="s">
        <v>2157</v>
      </c>
      <c r="B115" s="70" t="str">
        <f>IF(I115&lt;&gt;"",IF(LEN(I115)&gt;9,LEFT(I115,10),"sai PO"),"")</f>
        <v>4145254201</v>
      </c>
      <c r="G115" s="20" t="s">
        <v>96</v>
      </c>
      <c r="I115" s="20" t="s">
        <v>2255</v>
      </c>
      <c r="K115" s="20" t="s">
        <v>65</v>
      </c>
      <c r="L115" s="27" t="str">
        <f>IF(K115&lt;&gt;"",VLOOKUP(K115,tenhang,2,0),"")</f>
        <v>Mọc Nấm Hương 250g</v>
      </c>
      <c r="M115" s="16"/>
      <c r="N115" s="46" t="str">
        <f>IF(K115&lt;&gt;"","K-C6","")</f>
        <v>K-C6</v>
      </c>
      <c r="Q115" s="28" t="str">
        <f>IF(K115&lt;&gt;"",VLOOKUP(K115,tenhang,3,0),"")</f>
        <v>Túi</v>
      </c>
      <c r="R115" s="32">
        <v>10</v>
      </c>
      <c r="T115" s="30">
        <f>IF(K115&lt;&gt;"",VLOOKUP(K115,tenhang,4,0),0)</f>
        <v>46000</v>
      </c>
      <c r="U115" s="30">
        <f>R115*T115</f>
        <v>460000</v>
      </c>
      <c r="X115" s="67">
        <f>IF(K115&lt;&gt;"",8,"")</f>
        <v>8</v>
      </c>
      <c r="Y115" s="31"/>
      <c r="Z115" s="30">
        <f>IF(K115&lt;&gt;"",ROUND(U115*X115*1%,0),"")</f>
        <v>36800</v>
      </c>
    </row>
    <row r="116" spans="1:26" ht="25.5" customHeight="1" x14ac:dyDescent="0.25">
      <c r="A116" s="88" t="s">
        <v>2157</v>
      </c>
      <c r="B116" s="70" t="str">
        <f>IF(I116&lt;&gt;"",IF(LEN(I116)&gt;9,LEFT(I116,10),"sai PO"),"")</f>
        <v>4145254425</v>
      </c>
      <c r="G116" s="20" t="s">
        <v>117</v>
      </c>
      <c r="I116" s="20" t="s">
        <v>2243</v>
      </c>
      <c r="K116" s="20" t="s">
        <v>39</v>
      </c>
      <c r="L116" s="27" t="str">
        <f>IF(K116&lt;&gt;"",VLOOKUP(K116,tenhang,2,0),"")</f>
        <v>Chân giò heo muối 300g</v>
      </c>
      <c r="M116" s="75"/>
      <c r="N116" s="46" t="str">
        <f>IF(K116&lt;&gt;"","K-C6","")</f>
        <v>K-C6</v>
      </c>
      <c r="Q116" s="28" t="str">
        <f>IF(K116&lt;&gt;"",VLOOKUP(K116,tenhang,3,0),"")</f>
        <v>Túi</v>
      </c>
      <c r="R116" s="32">
        <v>20</v>
      </c>
      <c r="T116" s="30">
        <f>IF(K116&lt;&gt;"",VLOOKUP(K116,tenhang,4,0),0)</f>
        <v>73431</v>
      </c>
      <c r="U116" s="30">
        <f>R116*T116</f>
        <v>1468620</v>
      </c>
      <c r="X116" s="67">
        <f>IF(K116&lt;&gt;"",8,"")</f>
        <v>8</v>
      </c>
      <c r="Y116" s="31"/>
      <c r="Z116" s="30">
        <f>IF(K116&lt;&gt;"",ROUND(U116*X116*1%,0),"")</f>
        <v>117490</v>
      </c>
    </row>
    <row r="117" spans="1:26" ht="25.5" customHeight="1" x14ac:dyDescent="0.25">
      <c r="A117" s="88" t="s">
        <v>2157</v>
      </c>
      <c r="B117" s="70" t="str">
        <f>IF(I117&lt;&gt;"",IF(LEN(I117)&gt;9,LEFT(I117,10),"sai PO"),"")</f>
        <v>4145254425</v>
      </c>
      <c r="G117" s="20" t="s">
        <v>117</v>
      </c>
      <c r="I117" s="20" t="s">
        <v>2243</v>
      </c>
      <c r="K117" s="20" t="s">
        <v>55</v>
      </c>
      <c r="L117" s="27" t="str">
        <f>IF(K117&lt;&gt;"",VLOOKUP(K117,tenhang,2,0),"")</f>
        <v>Gà muối 500g</v>
      </c>
      <c r="M117" s="75"/>
      <c r="N117" s="46" t="str">
        <f>IF(K117&lt;&gt;"","K-C6","")</f>
        <v>K-C6</v>
      </c>
      <c r="Q117" s="28" t="str">
        <f>IF(K117&lt;&gt;"",VLOOKUP(K117,tenhang,3,0),"")</f>
        <v>Túi</v>
      </c>
      <c r="R117" s="32">
        <v>20</v>
      </c>
      <c r="T117" s="30">
        <f>IF(K117&lt;&gt;"",VLOOKUP(K117,tenhang,4,0),0)</f>
        <v>111058</v>
      </c>
      <c r="U117" s="30">
        <f>R117*T117</f>
        <v>2221160</v>
      </c>
      <c r="X117" s="67">
        <f>IF(K117&lt;&gt;"",8,"")</f>
        <v>8</v>
      </c>
      <c r="Y117" s="31"/>
      <c r="Z117" s="30">
        <f>IF(K117&lt;&gt;"",ROUND(U117*X117*1%,0),"")</f>
        <v>177693</v>
      </c>
    </row>
    <row r="118" spans="1:26" ht="25.5" customHeight="1" x14ac:dyDescent="0.25">
      <c r="A118" s="88" t="s">
        <v>2157</v>
      </c>
      <c r="B118" s="70" t="str">
        <f>IF(I118&lt;&gt;"",IF(LEN(I118)&gt;9,LEFT(I118,10),"sai PO"),"")</f>
        <v>4145254425</v>
      </c>
      <c r="G118" s="20" t="s">
        <v>117</v>
      </c>
      <c r="I118" s="20" t="s">
        <v>2243</v>
      </c>
      <c r="K118" s="20" t="s">
        <v>57</v>
      </c>
      <c r="L118" s="27" t="str">
        <f>IF(K118&lt;&gt;"",VLOOKUP(K118,tenhang,2,0),"")</f>
        <v>Giò sụn gà 250g</v>
      </c>
      <c r="M118" s="75"/>
      <c r="N118" s="46" t="str">
        <f>IF(K118&lt;&gt;"","K-C6","")</f>
        <v>K-C6</v>
      </c>
      <c r="Q118" s="28" t="str">
        <f>IF(K118&lt;&gt;"",VLOOKUP(K118,tenhang,3,0),"")</f>
        <v>Túi</v>
      </c>
      <c r="R118" s="32">
        <v>6</v>
      </c>
      <c r="T118" s="30">
        <f>IF(K118&lt;&gt;"",VLOOKUP(K118,tenhang,4,0),0)</f>
        <v>61050</v>
      </c>
      <c r="U118" s="30">
        <f>R118*T118</f>
        <v>366300</v>
      </c>
      <c r="X118" s="67">
        <f>IF(K118&lt;&gt;"",8,"")</f>
        <v>8</v>
      </c>
      <c r="Y118" s="31"/>
      <c r="Z118" s="30">
        <f>IF(K118&lt;&gt;"",ROUND(U118*X118*1%,0),"")</f>
        <v>29304</v>
      </c>
    </row>
    <row r="119" spans="1:26" ht="25.5" customHeight="1" x14ac:dyDescent="0.25">
      <c r="A119" s="88" t="s">
        <v>2157</v>
      </c>
      <c r="B119" s="70" t="str">
        <f>IF(I119&lt;&gt;"",IF(LEN(I119)&gt;9,LEFT(I119,10),"sai PO"),"")</f>
        <v>4145254425</v>
      </c>
      <c r="G119" s="20" t="s">
        <v>117</v>
      </c>
      <c r="I119" s="20" t="s">
        <v>2243</v>
      </c>
      <c r="K119" s="20" t="s">
        <v>63</v>
      </c>
      <c r="L119" s="27" t="str">
        <f>IF(K119&lt;&gt;"",VLOOKUP(K119,tenhang,2,0),"")</f>
        <v>Giò tai nấm hương 500g</v>
      </c>
      <c r="M119" s="75"/>
      <c r="N119" s="46" t="str">
        <f>IF(K119&lt;&gt;"","K-C6","")</f>
        <v>K-C6</v>
      </c>
      <c r="Q119" s="28" t="str">
        <f>IF(K119&lt;&gt;"",VLOOKUP(K119,tenhang,3,0),"")</f>
        <v>Túi</v>
      </c>
      <c r="R119" s="32">
        <v>6</v>
      </c>
      <c r="T119" s="30">
        <f>IF(K119&lt;&gt;"",VLOOKUP(K119,tenhang,4,0),0)</f>
        <v>101989</v>
      </c>
      <c r="U119" s="30">
        <f>R119*T119</f>
        <v>611934</v>
      </c>
      <c r="X119" s="67">
        <f>IF(K119&lt;&gt;"",8,"")</f>
        <v>8</v>
      </c>
      <c r="Y119" s="31"/>
      <c r="Z119" s="30">
        <f>IF(K119&lt;&gt;"",ROUND(U119*X119*1%,0),"")</f>
        <v>48955</v>
      </c>
    </row>
    <row r="120" spans="1:26" ht="25.5" customHeight="1" x14ac:dyDescent="0.25">
      <c r="A120" s="88" t="s">
        <v>2157</v>
      </c>
      <c r="B120" s="70" t="str">
        <f>IF(I120&lt;&gt;"",IF(LEN(I120)&gt;9,LEFT(I120,10),"sai PO"),"")</f>
        <v>4145254425</v>
      </c>
      <c r="G120" s="20" t="s">
        <v>117</v>
      </c>
      <c r="I120" s="20" t="s">
        <v>2243</v>
      </c>
      <c r="K120" s="20" t="s">
        <v>59</v>
      </c>
      <c r="L120" s="27" t="str">
        <f>IF(K120&lt;&gt;"",VLOOKUP(K120,tenhang,2,0),"")</f>
        <v>Giò Tai Lưỡi Xào 250g</v>
      </c>
      <c r="M120" s="16"/>
      <c r="N120" s="46" t="str">
        <f>IF(K120&lt;&gt;"","K-C6","")</f>
        <v>K-C6</v>
      </c>
      <c r="Q120" s="28" t="str">
        <f>IF(K120&lt;&gt;"",VLOOKUP(K120,tenhang,3,0),"")</f>
        <v>Túi</v>
      </c>
      <c r="R120" s="32">
        <v>10</v>
      </c>
      <c r="T120" s="30">
        <f>IF(K120&lt;&gt;"",VLOOKUP(K120,tenhang,4,0),0)</f>
        <v>50182</v>
      </c>
      <c r="U120" s="30">
        <f>R120*T120</f>
        <v>501820</v>
      </c>
      <c r="X120" s="67">
        <f>IF(K120&lt;&gt;"",8,"")</f>
        <v>8</v>
      </c>
      <c r="Y120" s="31"/>
      <c r="Z120" s="30">
        <f>IF(K120&lt;&gt;"",ROUND(U120*X120*1%,0),"")</f>
        <v>40146</v>
      </c>
    </row>
    <row r="121" spans="1:26" ht="25.5" customHeight="1" x14ac:dyDescent="0.25">
      <c r="A121" s="88" t="s">
        <v>2157</v>
      </c>
      <c r="B121" s="70" t="str">
        <f>IF(I121&lt;&gt;"",IF(LEN(I121)&gt;9,LEFT(I121,10),"sai PO"),"")</f>
        <v>4145254616</v>
      </c>
      <c r="G121" s="20" t="s">
        <v>137</v>
      </c>
      <c r="I121" s="20" t="s">
        <v>2261</v>
      </c>
      <c r="K121" s="20" t="s">
        <v>30</v>
      </c>
      <c r="L121" s="27" t="str">
        <f>IF(K121&lt;&gt;"",VLOOKUP(K121,tenhang,2,0),"")</f>
        <v>Bắp bò muối 200g</v>
      </c>
      <c r="M121" s="16"/>
      <c r="N121" s="46" t="str">
        <f>IF(K121&lt;&gt;"","K-C6","")</f>
        <v>K-C6</v>
      </c>
      <c r="Q121" s="28" t="str">
        <f>IF(K121&lt;&gt;"",VLOOKUP(K121,tenhang,3,0),"")</f>
        <v>Túi</v>
      </c>
      <c r="R121" s="32">
        <v>5</v>
      </c>
      <c r="T121" s="30">
        <f>IF(K121&lt;&gt;"",VLOOKUP(K121,tenhang,4,0),0)</f>
        <v>87787</v>
      </c>
      <c r="U121" s="30">
        <f>R121*T121</f>
        <v>438935</v>
      </c>
      <c r="X121" s="67">
        <f>IF(K121&lt;&gt;"",8,"")</f>
        <v>8</v>
      </c>
      <c r="Y121" s="31"/>
      <c r="Z121" s="30">
        <f>IF(K121&lt;&gt;"",ROUND(U121*X121*1%,0),"")</f>
        <v>35115</v>
      </c>
    </row>
    <row r="122" spans="1:26" ht="25.5" customHeight="1" x14ac:dyDescent="0.25">
      <c r="A122" s="88" t="s">
        <v>2157</v>
      </c>
      <c r="B122" s="70" t="str">
        <f>IF(I122&lt;&gt;"",IF(LEN(I122)&gt;9,LEFT(I122,10),"sai PO"),"")</f>
        <v>4145254616</v>
      </c>
      <c r="G122" s="20" t="s">
        <v>137</v>
      </c>
      <c r="I122" s="20" t="s">
        <v>2261</v>
      </c>
      <c r="K122" s="20" t="s">
        <v>55</v>
      </c>
      <c r="L122" s="27" t="str">
        <f>IF(K122&lt;&gt;"",VLOOKUP(K122,tenhang,2,0),"")</f>
        <v>Gà muối 500g</v>
      </c>
      <c r="M122" s="16"/>
      <c r="N122" s="46" t="str">
        <f>IF(K122&lt;&gt;"","K-C6","")</f>
        <v>K-C6</v>
      </c>
      <c r="Q122" s="28" t="str">
        <f>IF(K122&lt;&gt;"",VLOOKUP(K122,tenhang,3,0),"")</f>
        <v>Túi</v>
      </c>
      <c r="R122" s="32">
        <v>10</v>
      </c>
      <c r="T122" s="30">
        <f>IF(K122&lt;&gt;"",VLOOKUP(K122,tenhang,4,0),0)</f>
        <v>111058</v>
      </c>
      <c r="U122" s="30">
        <f>R122*T122</f>
        <v>1110580</v>
      </c>
      <c r="X122" s="67">
        <f>IF(K122&lt;&gt;"",8,"")</f>
        <v>8</v>
      </c>
      <c r="Y122" s="31"/>
      <c r="Z122" s="30">
        <f>IF(K122&lt;&gt;"",ROUND(U122*X122*1%,0),"")</f>
        <v>88846</v>
      </c>
    </row>
    <row r="123" spans="1:26" ht="25.5" customHeight="1" x14ac:dyDescent="0.25">
      <c r="A123" s="88" t="s">
        <v>2157</v>
      </c>
      <c r="B123" s="70" t="str">
        <f>IF(I123&lt;&gt;"",IF(LEN(I123)&gt;9,LEFT(I123,10),"sai PO"),"")</f>
        <v>4145254616</v>
      </c>
      <c r="G123" s="20" t="s">
        <v>137</v>
      </c>
      <c r="I123" s="20" t="s">
        <v>2261</v>
      </c>
      <c r="K123" s="20" t="s">
        <v>43</v>
      </c>
      <c r="L123" s="27" t="str">
        <f>IF(K123&lt;&gt;"",VLOOKUP(K123,tenhang,2,0),"")</f>
        <v>Chân gà sốt cay 400g</v>
      </c>
      <c r="M123" s="16"/>
      <c r="N123" s="46" t="str">
        <f>IF(K123&lt;&gt;"","K-C6","")</f>
        <v>K-C6</v>
      </c>
      <c r="Q123" s="28" t="str">
        <f>IF(K123&lt;&gt;"",VLOOKUP(K123,tenhang,3,0),"")</f>
        <v>Túi</v>
      </c>
      <c r="R123" s="32">
        <v>2</v>
      </c>
      <c r="T123" s="30">
        <f>IF(K123&lt;&gt;"",VLOOKUP(K123,tenhang,4,0),0)</f>
        <v>90750</v>
      </c>
      <c r="U123" s="30">
        <f>R123*T123</f>
        <v>181500</v>
      </c>
      <c r="X123" s="67">
        <f>IF(K123&lt;&gt;"",8,"")</f>
        <v>8</v>
      </c>
      <c r="Y123" s="31"/>
      <c r="Z123" s="30">
        <f>IF(K123&lt;&gt;"",ROUND(U123*X123*1%,0),"")</f>
        <v>14520</v>
      </c>
    </row>
    <row r="124" spans="1:26" ht="25.5" customHeight="1" x14ac:dyDescent="0.25">
      <c r="A124" s="88" t="s">
        <v>2157</v>
      </c>
      <c r="B124" s="70" t="str">
        <f>IF(I124&lt;&gt;"",IF(LEN(I124)&gt;9,LEFT(I124,10),"sai PO"),"")</f>
        <v>4145254616</v>
      </c>
      <c r="G124" s="20" t="s">
        <v>137</v>
      </c>
      <c r="I124" s="20" t="s">
        <v>2261</v>
      </c>
      <c r="K124" s="20" t="s">
        <v>65</v>
      </c>
      <c r="L124" s="27" t="str">
        <f>IF(K124&lt;&gt;"",VLOOKUP(K124,tenhang,2,0),"")</f>
        <v>Mọc Nấm Hương 250g</v>
      </c>
      <c r="M124" s="16"/>
      <c r="N124" s="46" t="str">
        <f>IF(K124&lt;&gt;"","K-C6","")</f>
        <v>K-C6</v>
      </c>
      <c r="Q124" s="28" t="str">
        <f>IF(K124&lt;&gt;"",VLOOKUP(K124,tenhang,3,0),"")</f>
        <v>Túi</v>
      </c>
      <c r="R124" s="32">
        <v>5</v>
      </c>
      <c r="T124" s="30">
        <f>IF(K124&lt;&gt;"",VLOOKUP(K124,tenhang,4,0),0)</f>
        <v>46000</v>
      </c>
      <c r="U124" s="30">
        <f>R124*T124</f>
        <v>230000</v>
      </c>
      <c r="X124" s="67">
        <f>IF(K124&lt;&gt;"",8,"")</f>
        <v>8</v>
      </c>
      <c r="Y124" s="31"/>
      <c r="Z124" s="30">
        <f>IF(K124&lt;&gt;"",ROUND(U124*X124*1%,0),"")</f>
        <v>18400</v>
      </c>
    </row>
    <row r="125" spans="1:26" ht="25.5" customHeight="1" x14ac:dyDescent="0.25">
      <c r="A125" s="88" t="s">
        <v>2157</v>
      </c>
      <c r="B125" s="70" t="str">
        <f>IF(I125&lt;&gt;"",IF(LEN(I125)&gt;9,LEFT(I125,10),"sai PO"),"")</f>
        <v>4145254636</v>
      </c>
      <c r="G125" s="20" t="s">
        <v>132</v>
      </c>
      <c r="I125" s="20" t="s">
        <v>2249</v>
      </c>
      <c r="K125" s="20" t="s">
        <v>30</v>
      </c>
      <c r="L125" s="27" t="str">
        <f>IF(K125&lt;&gt;"",VLOOKUP(K125,tenhang,2,0),"")</f>
        <v>Bắp bò muối 200g</v>
      </c>
      <c r="M125" s="75"/>
      <c r="N125" s="46" t="str">
        <f>IF(K125&lt;&gt;"","K-C6","")</f>
        <v>K-C6</v>
      </c>
      <c r="Q125" s="28" t="str">
        <f>IF(K125&lt;&gt;"",VLOOKUP(K125,tenhang,3,0),"")</f>
        <v>Túi</v>
      </c>
      <c r="R125" s="32">
        <v>5</v>
      </c>
      <c r="T125" s="30">
        <f>IF(K125&lt;&gt;"",VLOOKUP(K125,tenhang,4,0),0)</f>
        <v>87787</v>
      </c>
      <c r="U125" s="30">
        <f>R125*T125</f>
        <v>438935</v>
      </c>
      <c r="X125" s="67">
        <f>IF(K125&lt;&gt;"",8,"")</f>
        <v>8</v>
      </c>
      <c r="Y125" s="31"/>
      <c r="Z125" s="30">
        <f>IF(K125&lt;&gt;"",ROUND(U125*X125*1%,0),"")</f>
        <v>35115</v>
      </c>
    </row>
    <row r="126" spans="1:26" ht="25.5" customHeight="1" x14ac:dyDescent="0.25">
      <c r="A126" s="88" t="s">
        <v>2157</v>
      </c>
      <c r="B126" s="70" t="str">
        <f>IF(I126&lt;&gt;"",IF(LEN(I126)&gt;9,LEFT(I126,10),"sai PO"),"")</f>
        <v>4145254636</v>
      </c>
      <c r="G126" s="20" t="s">
        <v>132</v>
      </c>
      <c r="I126" s="20" t="s">
        <v>2249</v>
      </c>
      <c r="K126" s="20" t="s">
        <v>55</v>
      </c>
      <c r="L126" s="27" t="str">
        <f>IF(K126&lt;&gt;"",VLOOKUP(K126,tenhang,2,0),"")</f>
        <v>Gà muối 500g</v>
      </c>
      <c r="M126" s="75"/>
      <c r="N126" s="46" t="str">
        <f>IF(K126&lt;&gt;"","K-C6","")</f>
        <v>K-C6</v>
      </c>
      <c r="Q126" s="28" t="str">
        <f>IF(K126&lt;&gt;"",VLOOKUP(K126,tenhang,3,0),"")</f>
        <v>Túi</v>
      </c>
      <c r="R126" s="32">
        <v>10</v>
      </c>
      <c r="T126" s="30">
        <f>IF(K126&lt;&gt;"",VLOOKUP(K126,tenhang,4,0),0)</f>
        <v>111058</v>
      </c>
      <c r="U126" s="30">
        <f>R126*T126</f>
        <v>1110580</v>
      </c>
      <c r="X126" s="67">
        <f>IF(K126&lt;&gt;"",8,"")</f>
        <v>8</v>
      </c>
      <c r="Y126" s="31"/>
      <c r="Z126" s="30">
        <f>IF(K126&lt;&gt;"",ROUND(U126*X126*1%,0),"")</f>
        <v>88846</v>
      </c>
    </row>
    <row r="127" spans="1:26" ht="25.5" customHeight="1" x14ac:dyDescent="0.25">
      <c r="A127" s="88" t="s">
        <v>2157</v>
      </c>
      <c r="B127" s="70" t="str">
        <f>IF(I127&lt;&gt;"",IF(LEN(I127)&gt;9,LEFT(I127,10),"sai PO"),"")</f>
        <v>4145254636</v>
      </c>
      <c r="G127" s="20" t="s">
        <v>132</v>
      </c>
      <c r="I127" s="20" t="s">
        <v>2249</v>
      </c>
      <c r="K127" s="20" t="s">
        <v>59</v>
      </c>
      <c r="L127" s="27" t="str">
        <f>IF(K127&lt;&gt;"",VLOOKUP(K127,tenhang,2,0),"")</f>
        <v>Giò Tai Lưỡi Xào 250g</v>
      </c>
      <c r="M127" s="75"/>
      <c r="N127" s="46" t="str">
        <f>IF(K127&lt;&gt;"","K-C6","")</f>
        <v>K-C6</v>
      </c>
      <c r="Q127" s="28" t="str">
        <f>IF(K127&lt;&gt;"",VLOOKUP(K127,tenhang,3,0),"")</f>
        <v>Túi</v>
      </c>
      <c r="R127" s="32">
        <v>5</v>
      </c>
      <c r="T127" s="30">
        <f>IF(K127&lt;&gt;"",VLOOKUP(K127,tenhang,4,0),0)</f>
        <v>50182</v>
      </c>
      <c r="U127" s="30">
        <f>R127*T127</f>
        <v>250910</v>
      </c>
      <c r="X127" s="67">
        <f>IF(K127&lt;&gt;"",8,"")</f>
        <v>8</v>
      </c>
      <c r="Y127" s="31"/>
      <c r="Z127" s="30">
        <f>IF(K127&lt;&gt;"",ROUND(U127*X127*1%,0),"")</f>
        <v>20073</v>
      </c>
    </row>
    <row r="128" spans="1:26" ht="25.5" customHeight="1" x14ac:dyDescent="0.25">
      <c r="A128" s="88" t="s">
        <v>2157</v>
      </c>
      <c r="B128" s="70" t="str">
        <f>IF(I128&lt;&gt;"",IF(LEN(I128)&gt;9,LEFT(I128,10),"sai PO"),"")</f>
        <v>4145254636</v>
      </c>
      <c r="G128" s="20" t="s">
        <v>132</v>
      </c>
      <c r="I128" s="20" t="s">
        <v>2249</v>
      </c>
      <c r="K128" s="20" t="s">
        <v>65</v>
      </c>
      <c r="L128" s="27" t="str">
        <f>IF(K128&lt;&gt;"",VLOOKUP(K128,tenhang,2,0),"")</f>
        <v>Mọc Nấm Hương 250g</v>
      </c>
      <c r="M128" s="75"/>
      <c r="N128" s="46" t="str">
        <f>IF(K128&lt;&gt;"","K-C6","")</f>
        <v>K-C6</v>
      </c>
      <c r="Q128" s="28" t="str">
        <f>IF(K128&lt;&gt;"",VLOOKUP(K128,tenhang,3,0),"")</f>
        <v>Túi</v>
      </c>
      <c r="R128" s="32">
        <v>10</v>
      </c>
      <c r="T128" s="30">
        <f>IF(K128&lt;&gt;"",VLOOKUP(K128,tenhang,4,0),0)</f>
        <v>46000</v>
      </c>
      <c r="U128" s="30">
        <f>R128*T128</f>
        <v>460000</v>
      </c>
      <c r="X128" s="67">
        <f>IF(K128&lt;&gt;"",8,"")</f>
        <v>8</v>
      </c>
      <c r="Y128" s="31"/>
      <c r="Z128" s="30">
        <f>IF(K128&lt;&gt;"",ROUND(U128*X128*1%,0),"")</f>
        <v>36800</v>
      </c>
    </row>
    <row r="129" spans="1:26" ht="25.5" customHeight="1" x14ac:dyDescent="0.25">
      <c r="A129" s="88" t="s">
        <v>2157</v>
      </c>
      <c r="B129" s="70" t="str">
        <f>IF(I129&lt;&gt;"",IF(LEN(I129)&gt;9,LEFT(I129,10),"sai PO"),"")</f>
        <v>4145254711</v>
      </c>
      <c r="G129" s="20" t="s">
        <v>116</v>
      </c>
      <c r="I129" s="20" t="s">
        <v>2267</v>
      </c>
      <c r="K129" s="20" t="s">
        <v>55</v>
      </c>
      <c r="L129" s="27" t="str">
        <f>IF(K129&lt;&gt;"",VLOOKUP(K129,tenhang,2,0),"")</f>
        <v>Gà muối 500g</v>
      </c>
      <c r="M129" s="76"/>
      <c r="N129" s="46" t="str">
        <f>IF(K129&lt;&gt;"","K-C6","")</f>
        <v>K-C6</v>
      </c>
      <c r="Q129" s="28" t="str">
        <f>IF(K129&lt;&gt;"",VLOOKUP(K129,tenhang,3,0),"")</f>
        <v>Túi</v>
      </c>
      <c r="R129" s="32">
        <v>30</v>
      </c>
      <c r="T129" s="30">
        <f>IF(K129&lt;&gt;"",VLOOKUP(K129,tenhang,4,0),0)</f>
        <v>111058</v>
      </c>
      <c r="U129" s="30">
        <f>R129*T129</f>
        <v>3331740</v>
      </c>
      <c r="X129" s="67">
        <f>IF(K129&lt;&gt;"",8,"")</f>
        <v>8</v>
      </c>
      <c r="Y129" s="31"/>
      <c r="Z129" s="30">
        <f>IF(K129&lt;&gt;"",ROUND(U129*X129*1%,0),"")</f>
        <v>266539</v>
      </c>
    </row>
    <row r="130" spans="1:26" ht="25.5" customHeight="1" x14ac:dyDescent="0.25">
      <c r="A130" s="88" t="s">
        <v>2157</v>
      </c>
      <c r="B130" s="70" t="str">
        <f>IF(I130&lt;&gt;"",IF(LEN(I130)&gt;9,LEFT(I130,10),"sai PO"),"")</f>
        <v>4145254711</v>
      </c>
      <c r="G130" s="20" t="s">
        <v>116</v>
      </c>
      <c r="I130" s="20" t="s">
        <v>2267</v>
      </c>
      <c r="K130" s="20" t="s">
        <v>37</v>
      </c>
      <c r="L130" s="27" t="str">
        <f>IF(K130&lt;&gt;"",VLOOKUP(K130,tenhang,2,0),"")</f>
        <v>Chả cốm 300g</v>
      </c>
      <c r="N130" s="46" t="str">
        <f>IF(K130&lt;&gt;"","K-C6","")</f>
        <v>K-C6</v>
      </c>
      <c r="Q130" s="28" t="str">
        <f>IF(K130&lt;&gt;"",VLOOKUP(K130,tenhang,3,0),"")</f>
        <v>Túi</v>
      </c>
      <c r="R130" s="32">
        <v>5</v>
      </c>
      <c r="T130" s="30">
        <f>IF(K130&lt;&gt;"",VLOOKUP(K130,tenhang,4,0),0)</f>
        <v>74250</v>
      </c>
      <c r="U130" s="30">
        <f>R130*T130</f>
        <v>371250</v>
      </c>
      <c r="X130" s="67">
        <f>IF(K130&lt;&gt;"",8,"")</f>
        <v>8</v>
      </c>
      <c r="Y130" s="31"/>
      <c r="Z130" s="30">
        <f>IF(K130&lt;&gt;"",ROUND(U130*X130*1%,0),"")</f>
        <v>29700</v>
      </c>
    </row>
    <row r="131" spans="1:26" ht="25.5" customHeight="1" x14ac:dyDescent="0.25">
      <c r="A131" s="88" t="s">
        <v>2157</v>
      </c>
      <c r="B131" s="70" t="str">
        <f>IF(I131&lt;&gt;"",IF(LEN(I131)&gt;9,LEFT(I131,10),"sai PO"),"")</f>
        <v>4145254711</v>
      </c>
      <c r="G131" s="20" t="s">
        <v>116</v>
      </c>
      <c r="I131" s="20" t="s">
        <v>2267</v>
      </c>
      <c r="K131" s="20" t="s">
        <v>65</v>
      </c>
      <c r="L131" s="27" t="str">
        <f>IF(K131&lt;&gt;"",VLOOKUP(K131,tenhang,2,0),"")</f>
        <v>Mọc Nấm Hương 250g</v>
      </c>
      <c r="N131" s="46" t="str">
        <f>IF(K131&lt;&gt;"","K-C6","")</f>
        <v>K-C6</v>
      </c>
      <c r="Q131" s="28" t="str">
        <f>IF(K131&lt;&gt;"",VLOOKUP(K131,tenhang,3,0),"")</f>
        <v>Túi</v>
      </c>
      <c r="R131" s="32">
        <v>10</v>
      </c>
      <c r="T131" s="30">
        <f>IF(K131&lt;&gt;"",VLOOKUP(K131,tenhang,4,0),0)</f>
        <v>46000</v>
      </c>
      <c r="U131" s="30">
        <f>R131*T131</f>
        <v>460000</v>
      </c>
      <c r="X131" s="67">
        <f>IF(K131&lt;&gt;"",8,"")</f>
        <v>8</v>
      </c>
      <c r="Y131" s="31"/>
      <c r="Z131" s="30">
        <f>IF(K131&lt;&gt;"",ROUND(U131*X131*1%,0),"")</f>
        <v>36800</v>
      </c>
    </row>
    <row r="132" spans="1:26" ht="25.5" customHeight="1" x14ac:dyDescent="0.25">
      <c r="A132" s="88" t="s">
        <v>2157</v>
      </c>
      <c r="B132" s="70" t="str">
        <f>IF(I132&lt;&gt;"",IF(LEN(I132)&gt;9,LEFT(I132,10),"sai PO"),"")</f>
        <v>4145254833</v>
      </c>
      <c r="G132" s="20" t="s">
        <v>137</v>
      </c>
      <c r="I132" s="20" t="s">
        <v>2262</v>
      </c>
      <c r="K132" s="20" t="s">
        <v>30</v>
      </c>
      <c r="L132" s="27" t="str">
        <f>IF(K132&lt;&gt;"",VLOOKUP(K132,tenhang,2,0),"")</f>
        <v>Bắp bò muối 200g</v>
      </c>
      <c r="M132" s="76"/>
      <c r="N132" s="46" t="str">
        <f>IF(K132&lt;&gt;"","K-C6","")</f>
        <v>K-C6</v>
      </c>
      <c r="Q132" s="28" t="str">
        <f>IF(K132&lt;&gt;"",VLOOKUP(K132,tenhang,3,0),"")</f>
        <v>Túi</v>
      </c>
      <c r="R132" s="32">
        <v>10</v>
      </c>
      <c r="T132" s="30">
        <f>IF(K132&lt;&gt;"",VLOOKUP(K132,tenhang,4,0),0)</f>
        <v>87787</v>
      </c>
      <c r="U132" s="30">
        <f>R132*T132</f>
        <v>877870</v>
      </c>
      <c r="X132" s="67">
        <f>IF(K132&lt;&gt;"",8,"")</f>
        <v>8</v>
      </c>
      <c r="Y132" s="31"/>
      <c r="Z132" s="30">
        <f>IF(K132&lt;&gt;"",ROUND(U132*X132*1%,0),"")</f>
        <v>70230</v>
      </c>
    </row>
    <row r="133" spans="1:26" ht="25.5" customHeight="1" x14ac:dyDescent="0.25">
      <c r="A133" s="88" t="s">
        <v>2157</v>
      </c>
      <c r="B133" s="70" t="str">
        <f>IF(I133&lt;&gt;"",IF(LEN(I133)&gt;9,LEFT(I133,10),"sai PO"),"")</f>
        <v>4145254833</v>
      </c>
      <c r="G133" s="20" t="s">
        <v>137</v>
      </c>
      <c r="I133" s="20" t="s">
        <v>2262</v>
      </c>
      <c r="K133" s="20" t="s">
        <v>39</v>
      </c>
      <c r="L133" s="27" t="str">
        <f>IF(K133&lt;&gt;"",VLOOKUP(K133,tenhang,2,0),"")</f>
        <v>Chân giò heo muối 300g</v>
      </c>
      <c r="M133" s="76"/>
      <c r="N133" s="46" t="str">
        <f>IF(K133&lt;&gt;"","K-C6","")</f>
        <v>K-C6</v>
      </c>
      <c r="Q133" s="28" t="str">
        <f>IF(K133&lt;&gt;"",VLOOKUP(K133,tenhang,3,0),"")</f>
        <v>Túi</v>
      </c>
      <c r="R133" s="32">
        <v>15</v>
      </c>
      <c r="T133" s="30">
        <f>IF(K133&lt;&gt;"",VLOOKUP(K133,tenhang,4,0),0)</f>
        <v>73431</v>
      </c>
      <c r="U133" s="30">
        <f>R133*T133</f>
        <v>1101465</v>
      </c>
      <c r="X133" s="67">
        <f>IF(K133&lt;&gt;"",8,"")</f>
        <v>8</v>
      </c>
      <c r="Y133" s="31"/>
      <c r="Z133" s="30">
        <f>IF(K133&lt;&gt;"",ROUND(U133*X133*1%,0),"")</f>
        <v>88117</v>
      </c>
    </row>
    <row r="134" spans="1:26" ht="25.5" customHeight="1" x14ac:dyDescent="0.25">
      <c r="A134" s="88" t="s">
        <v>2157</v>
      </c>
      <c r="B134" s="70" t="str">
        <f>IF(I134&lt;&gt;"",IF(LEN(I134)&gt;9,LEFT(I134,10),"sai PO"),"")</f>
        <v>4145254833</v>
      </c>
      <c r="G134" s="20" t="s">
        <v>137</v>
      </c>
      <c r="I134" s="20" t="s">
        <v>2262</v>
      </c>
      <c r="K134" s="20" t="s">
        <v>55</v>
      </c>
      <c r="L134" s="27" t="str">
        <f>IF(K134&lt;&gt;"",VLOOKUP(K134,tenhang,2,0),"")</f>
        <v>Gà muối 500g</v>
      </c>
      <c r="M134" s="76"/>
      <c r="N134" s="46" t="str">
        <f>IF(K134&lt;&gt;"","K-C6","")</f>
        <v>K-C6</v>
      </c>
      <c r="Q134" s="28" t="str">
        <f>IF(K134&lt;&gt;"",VLOOKUP(K134,tenhang,3,0),"")</f>
        <v>Túi</v>
      </c>
      <c r="R134" s="32">
        <v>5</v>
      </c>
      <c r="T134" s="30">
        <f>IF(K134&lt;&gt;"",VLOOKUP(K134,tenhang,4,0),0)</f>
        <v>111058</v>
      </c>
      <c r="U134" s="30">
        <f>R134*T134</f>
        <v>555290</v>
      </c>
      <c r="X134" s="67">
        <f>IF(K134&lt;&gt;"",8,"")</f>
        <v>8</v>
      </c>
      <c r="Y134" s="31"/>
      <c r="Z134" s="30">
        <f>IF(K134&lt;&gt;"",ROUND(U134*X134*1%,0),"")</f>
        <v>44423</v>
      </c>
    </row>
    <row r="135" spans="1:26" ht="25.5" customHeight="1" x14ac:dyDescent="0.25">
      <c r="A135" s="88" t="s">
        <v>2157</v>
      </c>
      <c r="B135" s="70" t="str">
        <f>IF(I135&lt;&gt;"",IF(LEN(I135)&gt;9,LEFT(I135,10),"sai PO"),"")</f>
        <v>4145254833</v>
      </c>
      <c r="G135" s="20" t="s">
        <v>137</v>
      </c>
      <c r="I135" s="20" t="s">
        <v>2262</v>
      </c>
      <c r="K135" s="20" t="s">
        <v>59</v>
      </c>
      <c r="L135" s="27" t="str">
        <f>IF(K135&lt;&gt;"",VLOOKUP(K135,tenhang,2,0),"")</f>
        <v>Giò Tai Lưỡi Xào 250g</v>
      </c>
      <c r="M135" s="76"/>
      <c r="N135" s="46" t="str">
        <f>IF(K135&lt;&gt;"","K-C6","")</f>
        <v>K-C6</v>
      </c>
      <c r="Q135" s="28" t="str">
        <f>IF(K135&lt;&gt;"",VLOOKUP(K135,tenhang,3,0),"")</f>
        <v>Túi</v>
      </c>
      <c r="R135" s="32">
        <v>5</v>
      </c>
      <c r="T135" s="30">
        <f>IF(K135&lt;&gt;"",VLOOKUP(K135,tenhang,4,0),0)</f>
        <v>50182</v>
      </c>
      <c r="U135" s="30">
        <f>R135*T135</f>
        <v>250910</v>
      </c>
      <c r="X135" s="67">
        <f>IF(K135&lt;&gt;"",8,"")</f>
        <v>8</v>
      </c>
      <c r="Y135" s="31"/>
      <c r="Z135" s="30">
        <f>IF(K135&lt;&gt;"",ROUND(U135*X135*1%,0),"")</f>
        <v>20073</v>
      </c>
    </row>
    <row r="136" spans="1:26" ht="25.5" customHeight="1" x14ac:dyDescent="0.25">
      <c r="A136" s="88" t="s">
        <v>2157</v>
      </c>
      <c r="B136" s="70" t="str">
        <f>IF(I136&lt;&gt;"",IF(LEN(I136)&gt;9,LEFT(I136,10),"sai PO"),"")</f>
        <v>4145254833</v>
      </c>
      <c r="G136" s="20" t="s">
        <v>137</v>
      </c>
      <c r="I136" s="20" t="s">
        <v>2262</v>
      </c>
      <c r="K136" s="20" t="s">
        <v>65</v>
      </c>
      <c r="L136" s="27" t="str">
        <f>IF(K136&lt;&gt;"",VLOOKUP(K136,tenhang,2,0),"")</f>
        <v>Mọc Nấm Hương 250g</v>
      </c>
      <c r="M136" s="76"/>
      <c r="N136" s="46" t="str">
        <f>IF(K136&lt;&gt;"","K-C6","")</f>
        <v>K-C6</v>
      </c>
      <c r="Q136" s="28" t="str">
        <f>IF(K136&lt;&gt;"",VLOOKUP(K136,tenhang,3,0),"")</f>
        <v>Túi</v>
      </c>
      <c r="R136" s="32">
        <v>10</v>
      </c>
      <c r="T136" s="30">
        <f>IF(K136&lt;&gt;"",VLOOKUP(K136,tenhang,4,0),0)</f>
        <v>46000</v>
      </c>
      <c r="U136" s="30">
        <f>R136*T136</f>
        <v>460000</v>
      </c>
      <c r="X136" s="67">
        <f>IF(K136&lt;&gt;"",8,"")</f>
        <v>8</v>
      </c>
      <c r="Y136" s="31"/>
      <c r="Z136" s="30">
        <f>IF(K136&lt;&gt;"",ROUND(U136*X136*1%,0),"")</f>
        <v>36800</v>
      </c>
    </row>
    <row r="137" spans="1:26" ht="25.5" customHeight="1" x14ac:dyDescent="0.25">
      <c r="A137" s="88" t="s">
        <v>2157</v>
      </c>
      <c r="B137" s="70" t="str">
        <f>IF(I137&lt;&gt;"",IF(LEN(I137)&gt;9,LEFT(I137,10),"sai PO"),"")</f>
        <v>4145254949</v>
      </c>
      <c r="G137" s="20" t="s">
        <v>96</v>
      </c>
      <c r="I137" s="20" t="s">
        <v>2254</v>
      </c>
      <c r="K137" s="20" t="s">
        <v>30</v>
      </c>
      <c r="L137" s="27" t="str">
        <f>IF(K137&lt;&gt;"",VLOOKUP(K137,tenhang,2,0),"")</f>
        <v>Bắp bò muối 200g</v>
      </c>
      <c r="M137" s="76"/>
      <c r="N137" s="46" t="str">
        <f>IF(K137&lt;&gt;"","K-C6","")</f>
        <v>K-C6</v>
      </c>
      <c r="Q137" s="28" t="str">
        <f>IF(K137&lt;&gt;"",VLOOKUP(K137,tenhang,3,0),"")</f>
        <v>Túi</v>
      </c>
      <c r="R137" s="32">
        <v>5</v>
      </c>
      <c r="T137" s="30">
        <f>IF(K137&lt;&gt;"",VLOOKUP(K137,tenhang,4,0),0)</f>
        <v>87787</v>
      </c>
      <c r="U137" s="30">
        <f>R137*T137</f>
        <v>438935</v>
      </c>
      <c r="X137" s="67">
        <f>IF(K137&lt;&gt;"",8,"")</f>
        <v>8</v>
      </c>
      <c r="Y137" s="31"/>
      <c r="Z137" s="30">
        <f>IF(K137&lt;&gt;"",ROUND(U137*X137*1%,0),"")</f>
        <v>35115</v>
      </c>
    </row>
    <row r="138" spans="1:26" ht="25.5" customHeight="1" x14ac:dyDescent="0.25">
      <c r="A138" s="88" t="s">
        <v>2157</v>
      </c>
      <c r="B138" s="70" t="str">
        <f>IF(I138&lt;&gt;"",IF(LEN(I138)&gt;9,LEFT(I138,10),"sai PO"),"")</f>
        <v>4145254949</v>
      </c>
      <c r="G138" s="20" t="s">
        <v>96</v>
      </c>
      <c r="I138" s="20" t="s">
        <v>2254</v>
      </c>
      <c r="K138" s="20" t="s">
        <v>39</v>
      </c>
      <c r="L138" s="27" t="str">
        <f>IF(K138&lt;&gt;"",VLOOKUP(K138,tenhang,2,0),"")</f>
        <v>Chân giò heo muối 300g</v>
      </c>
      <c r="M138" s="76"/>
      <c r="N138" s="46" t="str">
        <f>IF(K138&lt;&gt;"","K-C6","")</f>
        <v>K-C6</v>
      </c>
      <c r="Q138" s="28" t="str">
        <f>IF(K138&lt;&gt;"",VLOOKUP(K138,tenhang,3,0),"")</f>
        <v>Túi</v>
      </c>
      <c r="R138" s="32">
        <v>5</v>
      </c>
      <c r="T138" s="30">
        <f>IF(K138&lt;&gt;"",VLOOKUP(K138,tenhang,4,0),0)</f>
        <v>73431</v>
      </c>
      <c r="U138" s="30">
        <f>R138*T138</f>
        <v>367155</v>
      </c>
      <c r="X138" s="67">
        <f>IF(K138&lt;&gt;"",8,"")</f>
        <v>8</v>
      </c>
      <c r="Y138" s="31"/>
      <c r="Z138" s="30">
        <f>IF(K138&lt;&gt;"",ROUND(U138*X138*1%,0),"")</f>
        <v>29372</v>
      </c>
    </row>
    <row r="139" spans="1:26" ht="25.5" customHeight="1" x14ac:dyDescent="0.25">
      <c r="A139" s="88" t="s">
        <v>2157</v>
      </c>
      <c r="B139" s="70" t="str">
        <f>IF(I139&lt;&gt;"",IF(LEN(I139)&gt;9,LEFT(I139,10),"sai PO"),"")</f>
        <v>4145254949</v>
      </c>
      <c r="G139" s="20" t="s">
        <v>96</v>
      </c>
      <c r="I139" s="20" t="s">
        <v>2254</v>
      </c>
      <c r="K139" s="20" t="s">
        <v>55</v>
      </c>
      <c r="L139" s="27" t="str">
        <f>IF(K139&lt;&gt;"",VLOOKUP(K139,tenhang,2,0),"")</f>
        <v>Gà muối 500g</v>
      </c>
      <c r="M139" s="76"/>
      <c r="N139" s="46" t="str">
        <f>IF(K139&lt;&gt;"","K-C6","")</f>
        <v>K-C6</v>
      </c>
      <c r="Q139" s="28" t="str">
        <f>IF(K139&lt;&gt;"",VLOOKUP(K139,tenhang,3,0),"")</f>
        <v>Túi</v>
      </c>
      <c r="R139" s="32">
        <v>10</v>
      </c>
      <c r="T139" s="30">
        <f>IF(K139&lt;&gt;"",VLOOKUP(K139,tenhang,4,0),0)</f>
        <v>111058</v>
      </c>
      <c r="U139" s="30">
        <f>R139*T139</f>
        <v>1110580</v>
      </c>
      <c r="X139" s="67">
        <f>IF(K139&lt;&gt;"",8,"")</f>
        <v>8</v>
      </c>
      <c r="Y139" s="31"/>
      <c r="Z139" s="30">
        <f>IF(K139&lt;&gt;"",ROUND(U139*X139*1%,0),"")</f>
        <v>88846</v>
      </c>
    </row>
    <row r="140" spans="1:26" ht="25.5" customHeight="1" x14ac:dyDescent="0.25">
      <c r="A140" s="88" t="s">
        <v>2157</v>
      </c>
      <c r="B140" s="70" t="str">
        <f>IF(I140&lt;&gt;"",IF(LEN(I140)&gt;9,LEFT(I140,10),"sai PO"),"")</f>
        <v>4145254949</v>
      </c>
      <c r="G140" s="20" t="s">
        <v>96</v>
      </c>
      <c r="I140" s="20" t="s">
        <v>2254</v>
      </c>
      <c r="K140" s="20" t="s">
        <v>59</v>
      </c>
      <c r="L140" s="27" t="str">
        <f>IF(K140&lt;&gt;"",VLOOKUP(K140,tenhang,2,0),"")</f>
        <v>Giò Tai Lưỡi Xào 250g</v>
      </c>
      <c r="M140" s="76"/>
      <c r="N140" s="46" t="str">
        <f>IF(K140&lt;&gt;"","K-C6","")</f>
        <v>K-C6</v>
      </c>
      <c r="Q140" s="28" t="str">
        <f>IF(K140&lt;&gt;"",VLOOKUP(K140,tenhang,3,0),"")</f>
        <v>Túi</v>
      </c>
      <c r="R140" s="32">
        <v>5</v>
      </c>
      <c r="T140" s="30">
        <f>IF(K140&lt;&gt;"",VLOOKUP(K140,tenhang,4,0),0)</f>
        <v>50182</v>
      </c>
      <c r="U140" s="30">
        <f>R140*T140</f>
        <v>250910</v>
      </c>
      <c r="X140" s="67">
        <f>IF(K140&lt;&gt;"",8,"")</f>
        <v>8</v>
      </c>
      <c r="Y140" s="31"/>
      <c r="Z140" s="30">
        <f>IF(K140&lt;&gt;"",ROUND(U140*X140*1%,0),"")</f>
        <v>20073</v>
      </c>
    </row>
    <row r="141" spans="1:26" ht="25.5" customHeight="1" x14ac:dyDescent="0.25">
      <c r="A141" s="88" t="s">
        <v>2157</v>
      </c>
      <c r="B141" s="70" t="str">
        <f>IF(I141&lt;&gt;"",IF(LEN(I141)&gt;9,LEFT(I141,10),"sai PO"),"")</f>
        <v>4145254949</v>
      </c>
      <c r="G141" s="20" t="s">
        <v>96</v>
      </c>
      <c r="I141" s="20" t="s">
        <v>2254</v>
      </c>
      <c r="K141" s="20" t="s">
        <v>65</v>
      </c>
      <c r="L141" s="27" t="str">
        <f>IF(K141&lt;&gt;"",VLOOKUP(K141,tenhang,2,0),"")</f>
        <v>Mọc Nấm Hương 250g</v>
      </c>
      <c r="M141" s="76"/>
      <c r="N141" s="46" t="str">
        <f>IF(K141&lt;&gt;"","K-C6","")</f>
        <v>K-C6</v>
      </c>
      <c r="Q141" s="28" t="str">
        <f>IF(K141&lt;&gt;"",VLOOKUP(K141,tenhang,3,0),"")</f>
        <v>Túi</v>
      </c>
      <c r="R141" s="32">
        <v>10</v>
      </c>
      <c r="T141" s="30">
        <f>IF(K141&lt;&gt;"",VLOOKUP(K141,tenhang,4,0),0)</f>
        <v>46000</v>
      </c>
      <c r="U141" s="30">
        <f>R141*T141</f>
        <v>460000</v>
      </c>
      <c r="X141" s="67">
        <f>IF(K141&lt;&gt;"",8,"")</f>
        <v>8</v>
      </c>
      <c r="Y141" s="31"/>
      <c r="Z141" s="30">
        <f>IF(K141&lt;&gt;"",ROUND(U141*X141*1%,0),"")</f>
        <v>36800</v>
      </c>
    </row>
    <row r="142" spans="1:26" ht="25.5" customHeight="1" x14ac:dyDescent="0.25">
      <c r="A142" s="88" t="s">
        <v>2157</v>
      </c>
      <c r="B142" s="70" t="str">
        <f>IF(I142&lt;&gt;"",IF(LEN(I142)&gt;9,LEFT(I142,10),"sai PO"),"")</f>
        <v>4145257326</v>
      </c>
      <c r="G142" s="20" t="s">
        <v>120</v>
      </c>
      <c r="I142" s="20" t="s">
        <v>2247</v>
      </c>
      <c r="K142" s="20" t="s">
        <v>39</v>
      </c>
      <c r="L142" s="27" t="str">
        <f>IF(K142&lt;&gt;"",VLOOKUP(K142,tenhang,2,0),"")</f>
        <v>Chân giò heo muối 300g</v>
      </c>
      <c r="M142" s="76"/>
      <c r="N142" s="46" t="str">
        <f>IF(K142&lt;&gt;"","K-C6","")</f>
        <v>K-C6</v>
      </c>
      <c r="Q142" s="28" t="str">
        <f>IF(K142&lt;&gt;"",VLOOKUP(K142,tenhang,3,0),"")</f>
        <v>Túi</v>
      </c>
      <c r="R142" s="32">
        <v>5</v>
      </c>
      <c r="T142" s="30">
        <f>IF(K142&lt;&gt;"",VLOOKUP(K142,tenhang,4,0),0)</f>
        <v>73431</v>
      </c>
      <c r="U142" s="30">
        <f>R142*T142</f>
        <v>367155</v>
      </c>
      <c r="X142" s="67">
        <f>IF(K142&lt;&gt;"",8,"")</f>
        <v>8</v>
      </c>
      <c r="Y142" s="31"/>
      <c r="Z142" s="30">
        <f>IF(K142&lt;&gt;"",ROUND(U142*X142*1%,0),"")</f>
        <v>29372</v>
      </c>
    </row>
    <row r="143" spans="1:26" ht="25.5" customHeight="1" x14ac:dyDescent="0.25">
      <c r="A143" s="88" t="s">
        <v>2157</v>
      </c>
      <c r="B143" s="70" t="str">
        <f>IF(I143&lt;&gt;"",IF(LEN(I143)&gt;9,LEFT(I143,10),"sai PO"),"")</f>
        <v>4145257326</v>
      </c>
      <c r="G143" s="20" t="s">
        <v>120</v>
      </c>
      <c r="I143" s="20" t="s">
        <v>2247</v>
      </c>
      <c r="K143" s="20" t="s">
        <v>55</v>
      </c>
      <c r="L143" s="27" t="str">
        <f>IF(K143&lt;&gt;"",VLOOKUP(K143,tenhang,2,0),"")</f>
        <v>Gà muối 500g</v>
      </c>
      <c r="M143" s="76"/>
      <c r="N143" s="46" t="str">
        <f>IF(K143&lt;&gt;"","K-C6","")</f>
        <v>K-C6</v>
      </c>
      <c r="Q143" s="28" t="str">
        <f>IF(K143&lt;&gt;"",VLOOKUP(K143,tenhang,3,0),"")</f>
        <v>Túi</v>
      </c>
      <c r="R143" s="32">
        <v>20</v>
      </c>
      <c r="T143" s="30">
        <f>IF(K143&lt;&gt;"",VLOOKUP(K143,tenhang,4,0),0)</f>
        <v>111058</v>
      </c>
      <c r="U143" s="30">
        <f>R143*T143</f>
        <v>2221160</v>
      </c>
      <c r="X143" s="67">
        <f>IF(K143&lt;&gt;"",8,"")</f>
        <v>8</v>
      </c>
      <c r="Y143" s="31"/>
      <c r="Z143" s="30">
        <f>IF(K143&lt;&gt;"",ROUND(U143*X143*1%,0),"")</f>
        <v>177693</v>
      </c>
    </row>
    <row r="144" spans="1:26" ht="25.5" customHeight="1" x14ac:dyDescent="0.25">
      <c r="A144" s="88" t="s">
        <v>2157</v>
      </c>
      <c r="B144" s="70" t="str">
        <f>IF(I144&lt;&gt;"",IF(LEN(I144)&gt;9,LEFT(I144,10),"sai PO"),"")</f>
        <v>4145257326</v>
      </c>
      <c r="G144" s="20" t="s">
        <v>120</v>
      </c>
      <c r="I144" s="20" t="s">
        <v>2247</v>
      </c>
      <c r="K144" s="20" t="s">
        <v>37</v>
      </c>
      <c r="L144" s="27" t="str">
        <f>IF(K144&lt;&gt;"",VLOOKUP(K144,tenhang,2,0),"")</f>
        <v>Chả cốm 300g</v>
      </c>
      <c r="M144" s="76"/>
      <c r="N144" s="46" t="str">
        <f>IF(K144&lt;&gt;"","K-C6","")</f>
        <v>K-C6</v>
      </c>
      <c r="Q144" s="28" t="str">
        <f>IF(K144&lt;&gt;"",VLOOKUP(K144,tenhang,3,0),"")</f>
        <v>Túi</v>
      </c>
      <c r="R144" s="32">
        <v>20</v>
      </c>
      <c r="T144" s="30">
        <f>IF(K144&lt;&gt;"",VLOOKUP(K144,tenhang,4,0),0)</f>
        <v>74250</v>
      </c>
      <c r="U144" s="30">
        <f>R144*T144</f>
        <v>1485000</v>
      </c>
      <c r="X144" s="67">
        <f>IF(K144&lt;&gt;"",8,"")</f>
        <v>8</v>
      </c>
      <c r="Y144" s="31"/>
      <c r="Z144" s="30">
        <f>IF(K144&lt;&gt;"",ROUND(U144*X144*1%,0),"")</f>
        <v>118800</v>
      </c>
    </row>
    <row r="145" spans="1:26" ht="25.5" customHeight="1" x14ac:dyDescent="0.25">
      <c r="A145" s="88" t="s">
        <v>2157</v>
      </c>
      <c r="B145" s="70" t="str">
        <f>IF(I145&lt;&gt;"",IF(LEN(I145)&gt;9,LEFT(I145,10),"sai PO"),"")</f>
        <v>4145257326</v>
      </c>
      <c r="G145" s="20" t="s">
        <v>120</v>
      </c>
      <c r="I145" s="20" t="s">
        <v>2247</v>
      </c>
      <c r="K145" s="20" t="s">
        <v>47</v>
      </c>
      <c r="L145" s="27" t="str">
        <f>IF(K145&lt;&gt;"",VLOOKUP(K145,tenhang,2,0),"")</f>
        <v>Đùi gà sốt cay 500g</v>
      </c>
      <c r="M145" s="76"/>
      <c r="N145" s="46" t="str">
        <f>IF(K145&lt;&gt;"","K-C6","")</f>
        <v>K-C6</v>
      </c>
      <c r="Q145" s="28" t="str">
        <f>IF(K145&lt;&gt;"",VLOOKUP(K145,tenhang,3,0),"")</f>
        <v>Túi</v>
      </c>
      <c r="R145" s="32">
        <v>5</v>
      </c>
      <c r="T145" s="30">
        <f>IF(K145&lt;&gt;"",VLOOKUP(K145,tenhang,4,0),0)</f>
        <v>105400</v>
      </c>
      <c r="U145" s="30">
        <f>R145*T145</f>
        <v>527000</v>
      </c>
      <c r="X145" s="67">
        <f>IF(K145&lt;&gt;"",8,"")</f>
        <v>8</v>
      </c>
      <c r="Y145" s="31"/>
      <c r="Z145" s="30">
        <f>IF(K145&lt;&gt;"",ROUND(U145*X145*1%,0),"")</f>
        <v>42160</v>
      </c>
    </row>
    <row r="146" spans="1:26" ht="25.5" customHeight="1" x14ac:dyDescent="0.25">
      <c r="A146" s="88" t="s">
        <v>2157</v>
      </c>
      <c r="B146" s="70" t="str">
        <f>IF(I146&lt;&gt;"",IF(LEN(I146)&gt;9,LEFT(I146,10),"sai PO"),"")</f>
        <v>4145257326</v>
      </c>
      <c r="G146" s="20" t="s">
        <v>120</v>
      </c>
      <c r="I146" s="20" t="s">
        <v>2247</v>
      </c>
      <c r="K146" s="20" t="s">
        <v>43</v>
      </c>
      <c r="L146" s="27" t="str">
        <f>IF(K146&lt;&gt;"",VLOOKUP(K146,tenhang,2,0),"")</f>
        <v>Chân gà sốt cay 400g</v>
      </c>
      <c r="N146" s="46" t="str">
        <f>IF(K146&lt;&gt;"","K-C6","")</f>
        <v>K-C6</v>
      </c>
      <c r="Q146" s="28" t="str">
        <f>IF(K146&lt;&gt;"",VLOOKUP(K146,tenhang,3,0),"")</f>
        <v>Túi</v>
      </c>
      <c r="R146" s="32">
        <v>5</v>
      </c>
      <c r="T146" s="30">
        <f>IF(K146&lt;&gt;"",VLOOKUP(K146,tenhang,4,0),0)</f>
        <v>90750</v>
      </c>
      <c r="U146" s="30">
        <f>R146*T146</f>
        <v>453750</v>
      </c>
      <c r="X146" s="67">
        <f>IF(K146&lt;&gt;"",8,"")</f>
        <v>8</v>
      </c>
      <c r="Y146" s="31"/>
      <c r="Z146" s="30">
        <f>IF(K146&lt;&gt;"",ROUND(U146*X146*1%,0),"")</f>
        <v>36300</v>
      </c>
    </row>
    <row r="147" spans="1:26" ht="25.5" customHeight="1" x14ac:dyDescent="0.25">
      <c r="A147" s="88" t="s">
        <v>2157</v>
      </c>
      <c r="B147" s="70" t="str">
        <f>IF(I147&lt;&gt;"",IF(LEN(I147)&gt;9,LEFT(I147,10),"sai PO"),"")</f>
        <v>4145257326</v>
      </c>
      <c r="G147" s="20" t="s">
        <v>120</v>
      </c>
      <c r="I147" s="20" t="s">
        <v>2247</v>
      </c>
      <c r="K147" s="20" t="s">
        <v>59</v>
      </c>
      <c r="L147" s="27" t="str">
        <f>IF(K147&lt;&gt;"",VLOOKUP(K147,tenhang,2,0),"")</f>
        <v>Giò Tai Lưỡi Xào 250g</v>
      </c>
      <c r="N147" s="46" t="str">
        <f>IF(K147&lt;&gt;"","K-C6","")</f>
        <v>K-C6</v>
      </c>
      <c r="Q147" s="28" t="str">
        <f>IF(K147&lt;&gt;"",VLOOKUP(K147,tenhang,3,0),"")</f>
        <v>Túi</v>
      </c>
      <c r="R147" s="32">
        <v>10</v>
      </c>
      <c r="T147" s="30">
        <f>IF(K147&lt;&gt;"",VLOOKUP(K147,tenhang,4,0),0)</f>
        <v>50182</v>
      </c>
      <c r="U147" s="30">
        <f>R147*T147</f>
        <v>501820</v>
      </c>
      <c r="X147" s="67">
        <f>IF(K147&lt;&gt;"",8,"")</f>
        <v>8</v>
      </c>
      <c r="Y147" s="31"/>
      <c r="Z147" s="30">
        <f>IF(K147&lt;&gt;"",ROUND(U147*X147*1%,0),"")</f>
        <v>40146</v>
      </c>
    </row>
    <row r="148" spans="1:26" ht="25.5" customHeight="1" x14ac:dyDescent="0.25">
      <c r="A148" s="88" t="s">
        <v>2157</v>
      </c>
      <c r="B148" s="70" t="str">
        <f>IF(I148&lt;&gt;"",IF(LEN(I148)&gt;9,LEFT(I148,10),"sai PO"),"")</f>
        <v>4145257326</v>
      </c>
      <c r="G148" s="20" t="s">
        <v>120</v>
      </c>
      <c r="I148" s="20" t="s">
        <v>2247</v>
      </c>
      <c r="K148" s="20" t="s">
        <v>65</v>
      </c>
      <c r="L148" s="27" t="str">
        <f>IF(K148&lt;&gt;"",VLOOKUP(K148,tenhang,2,0),"")</f>
        <v>Mọc Nấm Hương 250g</v>
      </c>
      <c r="N148" s="46" t="str">
        <f>IF(K148&lt;&gt;"","K-C6","")</f>
        <v>K-C6</v>
      </c>
      <c r="Q148" s="28" t="str">
        <f>IF(K148&lt;&gt;"",VLOOKUP(K148,tenhang,3,0),"")</f>
        <v>Túi</v>
      </c>
      <c r="R148" s="32">
        <v>10</v>
      </c>
      <c r="T148" s="30">
        <f>IF(K148&lt;&gt;"",VLOOKUP(K148,tenhang,4,0),0)</f>
        <v>46000</v>
      </c>
      <c r="U148" s="30">
        <f>R148*T148</f>
        <v>460000</v>
      </c>
      <c r="X148" s="67">
        <f>IF(K148&lt;&gt;"",8,"")</f>
        <v>8</v>
      </c>
      <c r="Y148" s="31"/>
      <c r="Z148" s="30">
        <f>IF(K148&lt;&gt;"",ROUND(U148*X148*1%,0),"")</f>
        <v>36800</v>
      </c>
    </row>
    <row r="149" spans="1:26" ht="25.5" customHeight="1" x14ac:dyDescent="0.25">
      <c r="A149" s="88" t="s">
        <v>2157</v>
      </c>
      <c r="B149" s="70" t="str">
        <f>IF(I149&lt;&gt;"",IF(LEN(I149)&gt;9,LEFT(I149,10),"sai PO"),"")</f>
        <v>4145257326</v>
      </c>
      <c r="G149" s="20" t="s">
        <v>120</v>
      </c>
      <c r="I149" s="20" t="s">
        <v>2247</v>
      </c>
      <c r="K149" s="20" t="s">
        <v>65</v>
      </c>
      <c r="L149" s="27" t="str">
        <f>IF(K149&lt;&gt;"",VLOOKUP(K149,tenhang,2,0),"")</f>
        <v>Mọc Nấm Hương 250g</v>
      </c>
      <c r="N149" s="46" t="str">
        <f>IF(K149&lt;&gt;"","K-C6","")</f>
        <v>K-C6</v>
      </c>
      <c r="Q149" s="28" t="str">
        <f>IF(K149&lt;&gt;"",VLOOKUP(K149,tenhang,3,0),"")</f>
        <v>Túi</v>
      </c>
      <c r="R149" s="32">
        <v>10</v>
      </c>
      <c r="T149" s="30">
        <f>IF(K149&lt;&gt;"",VLOOKUP(K149,tenhang,4,0),0)</f>
        <v>46000</v>
      </c>
      <c r="U149" s="30">
        <f>R149*T149</f>
        <v>460000</v>
      </c>
      <c r="X149" s="67">
        <f>IF(K149&lt;&gt;"",8,"")</f>
        <v>8</v>
      </c>
      <c r="Y149" s="31"/>
      <c r="Z149" s="30">
        <f>IF(K149&lt;&gt;"",ROUND(U149*X149*1%,0),"")</f>
        <v>36800</v>
      </c>
    </row>
    <row r="150" spans="1:26" ht="25.5" customHeight="1" x14ac:dyDescent="0.25">
      <c r="A150" s="88" t="s">
        <v>2157</v>
      </c>
      <c r="B150" s="70" t="str">
        <f>IF(I150&lt;&gt;"",IF(LEN(I150)&gt;9,LEFT(I150,10),"sai PO"),"")</f>
        <v>4145259600</v>
      </c>
      <c r="G150" s="20" t="s">
        <v>142</v>
      </c>
      <c r="I150" s="20" t="s">
        <v>2251</v>
      </c>
      <c r="K150" s="20" t="s">
        <v>30</v>
      </c>
      <c r="L150" s="27" t="str">
        <f>IF(K150&lt;&gt;"",VLOOKUP(K150,tenhang,2,0),"")</f>
        <v>Bắp bò muối 200g</v>
      </c>
      <c r="N150" s="46" t="str">
        <f>IF(K150&lt;&gt;"","K-C6","")</f>
        <v>K-C6</v>
      </c>
      <c r="Q150" s="28" t="str">
        <f>IF(K150&lt;&gt;"",VLOOKUP(K150,tenhang,3,0),"")</f>
        <v>Túi</v>
      </c>
      <c r="R150" s="32">
        <v>10</v>
      </c>
      <c r="T150" s="30">
        <f>IF(K150&lt;&gt;"",VLOOKUP(K150,tenhang,4,0),0)</f>
        <v>87787</v>
      </c>
      <c r="U150" s="30">
        <f>R150*T150</f>
        <v>877870</v>
      </c>
      <c r="X150" s="67">
        <f>IF(K150&lt;&gt;"",8,"")</f>
        <v>8</v>
      </c>
      <c r="Y150" s="31"/>
      <c r="Z150" s="30">
        <f>IF(K150&lt;&gt;"",ROUND(U150*X150*1%,0),"")</f>
        <v>70230</v>
      </c>
    </row>
    <row r="151" spans="1:26" ht="25.5" customHeight="1" x14ac:dyDescent="0.25">
      <c r="A151" s="88" t="s">
        <v>2157</v>
      </c>
      <c r="B151" s="70" t="str">
        <f>IF(I151&lt;&gt;"",IF(LEN(I151)&gt;9,LEFT(I151,10),"sai PO"),"")</f>
        <v>4145259600</v>
      </c>
      <c r="G151" s="20" t="s">
        <v>142</v>
      </c>
      <c r="I151" s="20" t="s">
        <v>2251</v>
      </c>
      <c r="K151" s="20" t="s">
        <v>39</v>
      </c>
      <c r="L151" s="27" t="str">
        <f>IF(K151&lt;&gt;"",VLOOKUP(K151,tenhang,2,0),"")</f>
        <v>Chân giò heo muối 300g</v>
      </c>
      <c r="N151" s="46" t="str">
        <f>IF(K151&lt;&gt;"","K-C6","")</f>
        <v>K-C6</v>
      </c>
      <c r="Q151" s="28" t="str">
        <f>IF(K151&lt;&gt;"",VLOOKUP(K151,tenhang,3,0),"")</f>
        <v>Túi</v>
      </c>
      <c r="R151" s="32">
        <v>10</v>
      </c>
      <c r="T151" s="30">
        <f>IF(K151&lt;&gt;"",VLOOKUP(K151,tenhang,4,0),0)</f>
        <v>73431</v>
      </c>
      <c r="U151" s="30">
        <f>R151*T151</f>
        <v>734310</v>
      </c>
      <c r="X151" s="67">
        <f>IF(K151&lt;&gt;"",8,"")</f>
        <v>8</v>
      </c>
      <c r="Y151" s="31"/>
      <c r="Z151" s="30">
        <f>IF(K151&lt;&gt;"",ROUND(U151*X151*1%,0),"")</f>
        <v>58745</v>
      </c>
    </row>
    <row r="152" spans="1:26" ht="25.5" customHeight="1" x14ac:dyDescent="0.25">
      <c r="A152" s="88" t="s">
        <v>2157</v>
      </c>
      <c r="B152" s="70" t="str">
        <f>IF(I152&lt;&gt;"",IF(LEN(I152)&gt;9,LEFT(I152,10),"sai PO"),"")</f>
        <v>4145259600</v>
      </c>
      <c r="G152" s="20" t="s">
        <v>142</v>
      </c>
      <c r="I152" s="20" t="s">
        <v>2251</v>
      </c>
      <c r="K152" s="20" t="s">
        <v>55</v>
      </c>
      <c r="L152" s="27" t="str">
        <f>IF(K152&lt;&gt;"",VLOOKUP(K152,tenhang,2,0),"")</f>
        <v>Gà muối 500g</v>
      </c>
      <c r="N152" s="46" t="str">
        <f>IF(K152&lt;&gt;"","K-C6","")</f>
        <v>K-C6</v>
      </c>
      <c r="Q152" s="28" t="str">
        <f>IF(K152&lt;&gt;"",VLOOKUP(K152,tenhang,3,0),"")</f>
        <v>Túi</v>
      </c>
      <c r="R152" s="32">
        <v>10</v>
      </c>
      <c r="T152" s="30">
        <f>IF(K152&lt;&gt;"",VLOOKUP(K152,tenhang,4,0),0)</f>
        <v>111058</v>
      </c>
      <c r="U152" s="30">
        <f>R152*T152</f>
        <v>1110580</v>
      </c>
      <c r="X152" s="67">
        <f>IF(K152&lt;&gt;"",8,"")</f>
        <v>8</v>
      </c>
      <c r="Y152" s="31"/>
      <c r="Z152" s="30">
        <f>IF(K152&lt;&gt;"",ROUND(U152*X152*1%,0),"")</f>
        <v>88846</v>
      </c>
    </row>
    <row r="153" spans="1:26" ht="25.5" customHeight="1" x14ac:dyDescent="0.25">
      <c r="A153" s="88" t="s">
        <v>2157</v>
      </c>
      <c r="B153" s="70" t="str">
        <f>IF(I153&lt;&gt;"",IF(LEN(I153)&gt;9,LEFT(I153,10),"sai PO"),"")</f>
        <v>4145259600</v>
      </c>
      <c r="G153" s="20" t="s">
        <v>142</v>
      </c>
      <c r="I153" s="20" t="s">
        <v>2251</v>
      </c>
      <c r="K153" s="20" t="s">
        <v>45</v>
      </c>
      <c r="L153" s="27" t="str">
        <f>IF(K153&lt;&gt;"",VLOOKUP(K153,tenhang,2,0),"")</f>
        <v>Chả nướng 300g</v>
      </c>
      <c r="N153" s="46" t="str">
        <f>IF(K153&lt;&gt;"","K-C6","")</f>
        <v>K-C6</v>
      </c>
      <c r="Q153" s="28" t="str">
        <f>IF(K153&lt;&gt;"",VLOOKUP(K153,tenhang,3,0),"")</f>
        <v>Túi</v>
      </c>
      <c r="R153" s="32">
        <v>10</v>
      </c>
      <c r="T153" s="30">
        <f>IF(K153&lt;&gt;"",VLOOKUP(K153,tenhang,4,0),0)</f>
        <v>70950</v>
      </c>
      <c r="U153" s="30">
        <f>R153*T153</f>
        <v>709500</v>
      </c>
      <c r="X153" s="67">
        <f>IF(K153&lt;&gt;"",8,"")</f>
        <v>8</v>
      </c>
      <c r="Y153" s="31"/>
      <c r="Z153" s="30">
        <f>IF(K153&lt;&gt;"",ROUND(U153*X153*1%,0),"")</f>
        <v>56760</v>
      </c>
    </row>
    <row r="154" spans="1:26" ht="25.5" customHeight="1" x14ac:dyDescent="0.25">
      <c r="A154" s="88" t="s">
        <v>2157</v>
      </c>
      <c r="B154" s="70" t="str">
        <f>IF(I154&lt;&gt;"",IF(LEN(I154)&gt;9,LEFT(I154,10),"sai PO"),"")</f>
        <v>4145259600</v>
      </c>
      <c r="G154" s="20" t="s">
        <v>142</v>
      </c>
      <c r="I154" s="20" t="s">
        <v>2251</v>
      </c>
      <c r="K154" s="20" t="s">
        <v>47</v>
      </c>
      <c r="L154" s="27" t="str">
        <f>IF(K154&lt;&gt;"",VLOOKUP(K154,tenhang,2,0),"")</f>
        <v>Đùi gà sốt cay 500g</v>
      </c>
      <c r="M154" s="76"/>
      <c r="N154" s="46" t="str">
        <f>IF(K154&lt;&gt;"","K-C6","")</f>
        <v>K-C6</v>
      </c>
      <c r="Q154" s="28" t="str">
        <f>IF(K154&lt;&gt;"",VLOOKUP(K154,tenhang,3,0),"")</f>
        <v>Túi</v>
      </c>
      <c r="R154" s="32">
        <v>5</v>
      </c>
      <c r="T154" s="30">
        <f>IF(K154&lt;&gt;"",VLOOKUP(K154,tenhang,4,0),0)</f>
        <v>105400</v>
      </c>
      <c r="U154" s="30">
        <f>R154*T154</f>
        <v>527000</v>
      </c>
      <c r="X154" s="67">
        <f>IF(K154&lt;&gt;"",8,"")</f>
        <v>8</v>
      </c>
      <c r="Y154" s="31"/>
      <c r="Z154" s="30">
        <f>IF(K154&lt;&gt;"",ROUND(U154*X154*1%,0),"")</f>
        <v>42160</v>
      </c>
    </row>
    <row r="155" spans="1:26" ht="25.5" customHeight="1" x14ac:dyDescent="0.25">
      <c r="A155" s="88" t="s">
        <v>2157</v>
      </c>
      <c r="B155" s="70" t="str">
        <f>IF(I155&lt;&gt;"",IF(LEN(I155)&gt;9,LEFT(I155,10),"sai PO"),"")</f>
        <v>4145259600</v>
      </c>
      <c r="G155" s="20" t="s">
        <v>142</v>
      </c>
      <c r="I155" s="20" t="s">
        <v>2251</v>
      </c>
      <c r="K155" s="20" t="s">
        <v>43</v>
      </c>
      <c r="L155" s="27" t="str">
        <f>IF(K155&lt;&gt;"",VLOOKUP(K155,tenhang,2,0),"")</f>
        <v>Chân gà sốt cay 400g</v>
      </c>
      <c r="M155" s="76"/>
      <c r="N155" s="46" t="str">
        <f>IF(K155&lt;&gt;"","K-C6","")</f>
        <v>K-C6</v>
      </c>
      <c r="Q155" s="28" t="str">
        <f>IF(K155&lt;&gt;"",VLOOKUP(K155,tenhang,3,0),"")</f>
        <v>Túi</v>
      </c>
      <c r="R155" s="32">
        <v>5</v>
      </c>
      <c r="T155" s="30">
        <f>IF(K155&lt;&gt;"",VLOOKUP(K155,tenhang,4,0),0)</f>
        <v>90750</v>
      </c>
      <c r="U155" s="30">
        <f>R155*T155</f>
        <v>453750</v>
      </c>
      <c r="X155" s="67">
        <f>IF(K155&lt;&gt;"",8,"")</f>
        <v>8</v>
      </c>
      <c r="Y155" s="31"/>
      <c r="Z155" s="30">
        <f>IF(K155&lt;&gt;"",ROUND(U155*X155*1%,0),"")</f>
        <v>36300</v>
      </c>
    </row>
    <row r="156" spans="1:26" ht="25.5" customHeight="1" x14ac:dyDescent="0.25">
      <c r="A156" s="88" t="s">
        <v>2157</v>
      </c>
      <c r="B156" s="70" t="str">
        <f>IF(I156&lt;&gt;"",IF(LEN(I156)&gt;9,LEFT(I156,10),"sai PO"),"")</f>
        <v>4145259600</v>
      </c>
      <c r="G156" s="20" t="s">
        <v>142</v>
      </c>
      <c r="I156" s="20" t="s">
        <v>2251</v>
      </c>
      <c r="K156" s="20" t="s">
        <v>59</v>
      </c>
      <c r="L156" s="27" t="str">
        <f>IF(K156&lt;&gt;"",VLOOKUP(K156,tenhang,2,0),"")</f>
        <v>Giò Tai Lưỡi Xào 250g</v>
      </c>
      <c r="M156" s="76"/>
      <c r="N156" s="46" t="str">
        <f>IF(K156&lt;&gt;"","K-C6","")</f>
        <v>K-C6</v>
      </c>
      <c r="Q156" s="28" t="str">
        <f>IF(K156&lt;&gt;"",VLOOKUP(K156,tenhang,3,0),"")</f>
        <v>Túi</v>
      </c>
      <c r="R156" s="32">
        <v>10</v>
      </c>
      <c r="T156" s="30">
        <f>IF(K156&lt;&gt;"",VLOOKUP(K156,tenhang,4,0),0)</f>
        <v>50182</v>
      </c>
      <c r="U156" s="30">
        <f>R156*T156</f>
        <v>501820</v>
      </c>
      <c r="X156" s="67">
        <f>IF(K156&lt;&gt;"",8,"")</f>
        <v>8</v>
      </c>
      <c r="Y156" s="31"/>
      <c r="Z156" s="30">
        <f>IF(K156&lt;&gt;"",ROUND(U156*X156*1%,0),"")</f>
        <v>40146</v>
      </c>
    </row>
    <row r="157" spans="1:26" ht="25.5" customHeight="1" x14ac:dyDescent="0.25">
      <c r="A157" s="88" t="s">
        <v>2157</v>
      </c>
      <c r="B157" s="70" t="str">
        <f>IF(I157&lt;&gt;"",IF(LEN(I157)&gt;9,LEFT(I157,10),"sai PO"),"")</f>
        <v>4145259600</v>
      </c>
      <c r="G157" s="20" t="s">
        <v>142</v>
      </c>
      <c r="I157" s="20" t="s">
        <v>2251</v>
      </c>
      <c r="K157" s="20" t="s">
        <v>65</v>
      </c>
      <c r="L157" s="27" t="str">
        <f>IF(K157&lt;&gt;"",VLOOKUP(K157,tenhang,2,0),"")</f>
        <v>Mọc Nấm Hương 250g</v>
      </c>
      <c r="M157" s="76"/>
      <c r="N157" s="46" t="str">
        <f>IF(K157&lt;&gt;"","K-C6","")</f>
        <v>K-C6</v>
      </c>
      <c r="Q157" s="28" t="str">
        <f>IF(K157&lt;&gt;"",VLOOKUP(K157,tenhang,3,0),"")</f>
        <v>Túi</v>
      </c>
      <c r="R157" s="32">
        <v>10</v>
      </c>
      <c r="T157" s="30">
        <f>IF(K157&lt;&gt;"",VLOOKUP(K157,tenhang,4,0),0)</f>
        <v>46000</v>
      </c>
      <c r="U157" s="30">
        <f>R157*T157</f>
        <v>460000</v>
      </c>
      <c r="X157" s="67">
        <f>IF(K157&lt;&gt;"",8,"")</f>
        <v>8</v>
      </c>
      <c r="Y157" s="31"/>
      <c r="Z157" s="30">
        <f>IF(K157&lt;&gt;"",ROUND(U157*X157*1%,0),"")</f>
        <v>36800</v>
      </c>
    </row>
    <row r="158" spans="1:26" ht="25.5" customHeight="1" x14ac:dyDescent="0.25">
      <c r="A158" s="88" t="s">
        <v>2157</v>
      </c>
      <c r="B158" s="70" t="str">
        <f>IF(I158&lt;&gt;"",IF(LEN(I158)&gt;9,LEFT(I158,10),"sai PO"),"")</f>
        <v>4145259686</v>
      </c>
      <c r="G158" s="20" t="s">
        <v>137</v>
      </c>
      <c r="I158" s="20" t="s">
        <v>2264</v>
      </c>
      <c r="K158" s="20" t="s">
        <v>30</v>
      </c>
      <c r="L158" s="27" t="str">
        <f>IF(K158&lt;&gt;"",VLOOKUP(K158,tenhang,2,0),"")</f>
        <v>Bắp bò muối 200g</v>
      </c>
      <c r="N158" s="46" t="str">
        <f>IF(K158&lt;&gt;"","K-C6","")</f>
        <v>K-C6</v>
      </c>
      <c r="Q158" s="28" t="str">
        <f>IF(K158&lt;&gt;"",VLOOKUP(K158,tenhang,3,0),"")</f>
        <v>Túi</v>
      </c>
      <c r="R158" s="32">
        <v>5</v>
      </c>
      <c r="T158" s="30">
        <f>IF(K158&lt;&gt;"",VLOOKUP(K158,tenhang,4,0),0)</f>
        <v>87787</v>
      </c>
      <c r="U158" s="30">
        <f>R158*T158</f>
        <v>438935</v>
      </c>
      <c r="X158" s="67">
        <f>IF(K158&lt;&gt;"",8,"")</f>
        <v>8</v>
      </c>
      <c r="Y158" s="31"/>
      <c r="Z158" s="30">
        <f>IF(K158&lt;&gt;"",ROUND(U158*X158*1%,0),"")</f>
        <v>35115</v>
      </c>
    </row>
    <row r="159" spans="1:26" ht="25.5" customHeight="1" x14ac:dyDescent="0.25">
      <c r="A159" s="88" t="s">
        <v>2157</v>
      </c>
      <c r="B159" s="70" t="str">
        <f>IF(I159&lt;&gt;"",IF(LEN(I159)&gt;9,LEFT(I159,10),"sai PO"),"")</f>
        <v>4145259686</v>
      </c>
      <c r="G159" s="20" t="s">
        <v>137</v>
      </c>
      <c r="I159" s="20" t="s">
        <v>2264</v>
      </c>
      <c r="K159" s="20" t="s">
        <v>39</v>
      </c>
      <c r="L159" s="27" t="str">
        <f>IF(K159&lt;&gt;"",VLOOKUP(K159,tenhang,2,0),"")</f>
        <v>Chân giò heo muối 300g</v>
      </c>
      <c r="N159" s="46" t="str">
        <f>IF(K159&lt;&gt;"","K-C6","")</f>
        <v>K-C6</v>
      </c>
      <c r="Q159" s="28" t="str">
        <f>IF(K159&lt;&gt;"",VLOOKUP(K159,tenhang,3,0),"")</f>
        <v>Túi</v>
      </c>
      <c r="R159" s="32">
        <v>5</v>
      </c>
      <c r="T159" s="30">
        <f>IF(K159&lt;&gt;"",VLOOKUP(K159,tenhang,4,0),0)</f>
        <v>73431</v>
      </c>
      <c r="U159" s="30">
        <f>R159*T159</f>
        <v>367155</v>
      </c>
      <c r="X159" s="67">
        <f>IF(K159&lt;&gt;"",8,"")</f>
        <v>8</v>
      </c>
      <c r="Y159" s="31"/>
      <c r="Z159" s="30">
        <f>IF(K159&lt;&gt;"",ROUND(U159*X159*1%,0),"")</f>
        <v>29372</v>
      </c>
    </row>
    <row r="160" spans="1:26" ht="25.5" customHeight="1" x14ac:dyDescent="0.25">
      <c r="A160" s="88" t="s">
        <v>2157</v>
      </c>
      <c r="B160" s="70" t="str">
        <f>IF(I160&lt;&gt;"",IF(LEN(I160)&gt;9,LEFT(I160,10),"sai PO"),"")</f>
        <v>4145259686</v>
      </c>
      <c r="G160" s="20" t="s">
        <v>137</v>
      </c>
      <c r="I160" s="20" t="s">
        <v>2264</v>
      </c>
      <c r="K160" s="20" t="s">
        <v>55</v>
      </c>
      <c r="L160" s="27" t="str">
        <f>IF(K160&lt;&gt;"",VLOOKUP(K160,tenhang,2,0),"")</f>
        <v>Gà muối 500g</v>
      </c>
      <c r="M160" s="76"/>
      <c r="N160" s="46" t="str">
        <f>IF(K160&lt;&gt;"","K-C6","")</f>
        <v>K-C6</v>
      </c>
      <c r="Q160" s="28" t="str">
        <f>IF(K160&lt;&gt;"",VLOOKUP(K160,tenhang,3,0),"")</f>
        <v>Túi</v>
      </c>
      <c r="R160" s="32">
        <v>10</v>
      </c>
      <c r="T160" s="30">
        <f>IF(K160&lt;&gt;"",VLOOKUP(K160,tenhang,4,0),0)</f>
        <v>111058</v>
      </c>
      <c r="U160" s="30">
        <f>R160*T160</f>
        <v>1110580</v>
      </c>
      <c r="X160" s="67">
        <f>IF(K160&lt;&gt;"",8,"")</f>
        <v>8</v>
      </c>
      <c r="Y160" s="31"/>
      <c r="Z160" s="30">
        <f>IF(K160&lt;&gt;"",ROUND(U160*X160*1%,0),"")</f>
        <v>88846</v>
      </c>
    </row>
    <row r="161" spans="1:26" ht="25.5" customHeight="1" x14ac:dyDescent="0.25">
      <c r="A161" s="88" t="s">
        <v>2157</v>
      </c>
      <c r="B161" s="70" t="str">
        <f>IF(I161&lt;&gt;"",IF(LEN(I161)&gt;9,LEFT(I161,10),"sai PO"),"")</f>
        <v>4145259686</v>
      </c>
      <c r="G161" s="20" t="s">
        <v>137</v>
      </c>
      <c r="I161" s="20" t="s">
        <v>2264</v>
      </c>
      <c r="K161" s="20" t="s">
        <v>45</v>
      </c>
      <c r="L161" s="27" t="str">
        <f>IF(K161&lt;&gt;"",VLOOKUP(K161,tenhang,2,0),"")</f>
        <v>Chả nướng 300g</v>
      </c>
      <c r="M161" s="76"/>
      <c r="N161" s="46" t="str">
        <f>IF(K161&lt;&gt;"","K-C6","")</f>
        <v>K-C6</v>
      </c>
      <c r="Q161" s="28" t="str">
        <f>IF(K161&lt;&gt;"",VLOOKUP(K161,tenhang,3,0),"")</f>
        <v>Túi</v>
      </c>
      <c r="R161" s="32">
        <v>10</v>
      </c>
      <c r="T161" s="30">
        <f>IF(K161&lt;&gt;"",VLOOKUP(K161,tenhang,4,0),0)</f>
        <v>70950</v>
      </c>
      <c r="U161" s="30">
        <f>R161*T161</f>
        <v>709500</v>
      </c>
      <c r="X161" s="67">
        <f>IF(K161&lt;&gt;"",8,"")</f>
        <v>8</v>
      </c>
      <c r="Y161" s="31"/>
      <c r="Z161" s="30">
        <f>IF(K161&lt;&gt;"",ROUND(U161*X161*1%,0),"")</f>
        <v>56760</v>
      </c>
    </row>
    <row r="162" spans="1:26" ht="25.5" customHeight="1" x14ac:dyDescent="0.25">
      <c r="A162" s="88" t="s">
        <v>2157</v>
      </c>
      <c r="B162" s="70" t="str">
        <f>IF(I162&lt;&gt;"",IF(LEN(I162)&gt;9,LEFT(I162,10),"sai PO"),"")</f>
        <v>4145259686</v>
      </c>
      <c r="G162" s="20" t="s">
        <v>137</v>
      </c>
      <c r="I162" s="20" t="s">
        <v>2264</v>
      </c>
      <c r="K162" s="20" t="s">
        <v>59</v>
      </c>
      <c r="L162" s="27" t="str">
        <f>IF(K162&lt;&gt;"",VLOOKUP(K162,tenhang,2,0),"")</f>
        <v>Giò Tai Lưỡi Xào 250g</v>
      </c>
      <c r="M162" s="76"/>
      <c r="N162" s="46" t="str">
        <f>IF(K162&lt;&gt;"","K-C6","")</f>
        <v>K-C6</v>
      </c>
      <c r="Q162" s="28" t="str">
        <f>IF(K162&lt;&gt;"",VLOOKUP(K162,tenhang,3,0),"")</f>
        <v>Túi</v>
      </c>
      <c r="R162" s="32">
        <v>5</v>
      </c>
      <c r="T162" s="30">
        <f>IF(K162&lt;&gt;"",VLOOKUP(K162,tenhang,4,0),0)</f>
        <v>50182</v>
      </c>
      <c r="U162" s="30">
        <f>R162*T162</f>
        <v>250910</v>
      </c>
      <c r="X162" s="67">
        <f>IF(K162&lt;&gt;"",8,"")</f>
        <v>8</v>
      </c>
      <c r="Y162" s="31"/>
      <c r="Z162" s="30">
        <f>IF(K162&lt;&gt;"",ROUND(U162*X162*1%,0),"")</f>
        <v>20073</v>
      </c>
    </row>
    <row r="163" spans="1:26" ht="25.5" customHeight="1" x14ac:dyDescent="0.25">
      <c r="A163" s="88" t="s">
        <v>2157</v>
      </c>
      <c r="B163" s="70" t="str">
        <f>IF(I163&lt;&gt;"",IF(LEN(I163)&gt;9,LEFT(I163,10),"sai PO"),"")</f>
        <v>4145259686</v>
      </c>
      <c r="G163" s="20" t="s">
        <v>137</v>
      </c>
      <c r="I163" s="20" t="s">
        <v>2264</v>
      </c>
      <c r="K163" s="20" t="s">
        <v>65</v>
      </c>
      <c r="L163" s="27" t="str">
        <f>IF(K163&lt;&gt;"",VLOOKUP(K163,tenhang,2,0),"")</f>
        <v>Mọc Nấm Hương 250g</v>
      </c>
      <c r="N163" s="46" t="str">
        <f>IF(K163&lt;&gt;"","K-C6","")</f>
        <v>K-C6</v>
      </c>
      <c r="Q163" s="28" t="str">
        <f>IF(K163&lt;&gt;"",VLOOKUP(K163,tenhang,3,0),"")</f>
        <v>Túi</v>
      </c>
      <c r="R163" s="32">
        <v>10</v>
      </c>
      <c r="T163" s="30">
        <f>IF(K163&lt;&gt;"",VLOOKUP(K163,tenhang,4,0),0)</f>
        <v>46000</v>
      </c>
      <c r="U163" s="30">
        <f>R163*T163</f>
        <v>460000</v>
      </c>
      <c r="X163" s="67">
        <f>IF(K163&lt;&gt;"",8,"")</f>
        <v>8</v>
      </c>
      <c r="Y163" s="31"/>
      <c r="Z163" s="30">
        <f>IF(K163&lt;&gt;"",ROUND(U163*X163*1%,0),"")</f>
        <v>36800</v>
      </c>
    </row>
    <row r="164" spans="1:26" ht="25.5" customHeight="1" x14ac:dyDescent="0.25">
      <c r="A164" s="88" t="s">
        <v>2157</v>
      </c>
      <c r="B164" s="70" t="str">
        <f>IF(I164&lt;&gt;"",IF(LEN(I164)&gt;9,LEFT(I164,10),"sai PO"),"")</f>
        <v>4145261040</v>
      </c>
      <c r="G164" s="20" t="s">
        <v>113</v>
      </c>
      <c r="I164" s="20" t="s">
        <v>2274</v>
      </c>
      <c r="K164" s="20" t="s">
        <v>55</v>
      </c>
      <c r="L164" s="27" t="str">
        <f>IF(K164&lt;&gt;"",VLOOKUP(K164,tenhang,2,0),"")</f>
        <v>Gà muối 500g</v>
      </c>
      <c r="N164" s="46" t="str">
        <f>IF(K164&lt;&gt;"","K-C6","")</f>
        <v>K-C6</v>
      </c>
      <c r="Q164" s="28" t="str">
        <f>IF(K164&lt;&gt;"",VLOOKUP(K164,tenhang,3,0),"")</f>
        <v>Túi</v>
      </c>
      <c r="R164" s="32">
        <v>15</v>
      </c>
      <c r="T164" s="30">
        <f>IF(K164&lt;&gt;"",VLOOKUP(K164,tenhang,4,0),0)</f>
        <v>111058</v>
      </c>
      <c r="U164" s="30">
        <f>R164*T164</f>
        <v>1665870</v>
      </c>
      <c r="X164" s="67">
        <f>IF(K164&lt;&gt;"",8,"")</f>
        <v>8</v>
      </c>
      <c r="Y164" s="31"/>
      <c r="Z164" s="30">
        <f>IF(K164&lt;&gt;"",ROUND(U164*X164*1%,0),"")</f>
        <v>133270</v>
      </c>
    </row>
    <row r="165" spans="1:26" ht="25.5" customHeight="1" x14ac:dyDescent="0.25">
      <c r="A165" s="88" t="s">
        <v>2157</v>
      </c>
      <c r="B165" s="70" t="str">
        <f>IF(I165&lt;&gt;"",IF(LEN(I165)&gt;9,LEFT(I165,10),"sai PO"),"")</f>
        <v>4145261040</v>
      </c>
      <c r="G165" s="20" t="s">
        <v>113</v>
      </c>
      <c r="I165" s="20" t="s">
        <v>2274</v>
      </c>
      <c r="K165" s="20" t="s">
        <v>45</v>
      </c>
      <c r="L165" s="27" t="str">
        <f>IF(K165&lt;&gt;"",VLOOKUP(K165,tenhang,2,0),"")</f>
        <v>Chả nướng 300g</v>
      </c>
      <c r="N165" s="46" t="str">
        <f>IF(K165&lt;&gt;"","K-C6","")</f>
        <v>K-C6</v>
      </c>
      <c r="Q165" s="28" t="str">
        <f>IF(K165&lt;&gt;"",VLOOKUP(K165,tenhang,3,0),"")</f>
        <v>Túi</v>
      </c>
      <c r="R165" s="32">
        <v>10</v>
      </c>
      <c r="T165" s="30">
        <f>IF(K165&lt;&gt;"",VLOOKUP(K165,tenhang,4,0),0)</f>
        <v>70950</v>
      </c>
      <c r="U165" s="30">
        <f>R165*T165</f>
        <v>709500</v>
      </c>
      <c r="X165" s="67">
        <f>IF(K165&lt;&gt;"",8,"")</f>
        <v>8</v>
      </c>
      <c r="Y165" s="31"/>
      <c r="Z165" s="30">
        <f>IF(K165&lt;&gt;"",ROUND(U165*X165*1%,0),"")</f>
        <v>56760</v>
      </c>
    </row>
    <row r="166" spans="1:26" ht="25.5" customHeight="1" x14ac:dyDescent="0.25">
      <c r="A166" s="88" t="s">
        <v>2157</v>
      </c>
      <c r="B166" s="70" t="str">
        <f>IF(I166&lt;&gt;"",IF(LEN(I166)&gt;9,LEFT(I166,10),"sai PO"),"")</f>
        <v>4145261040</v>
      </c>
      <c r="G166" s="20" t="s">
        <v>113</v>
      </c>
      <c r="I166" s="20" t="s">
        <v>2274</v>
      </c>
      <c r="K166" s="20" t="s">
        <v>37</v>
      </c>
      <c r="L166" s="27" t="str">
        <f>IF(K166&lt;&gt;"",VLOOKUP(K166,tenhang,2,0),"")</f>
        <v>Chả cốm 300g</v>
      </c>
      <c r="N166" s="46" t="str">
        <f>IF(K166&lt;&gt;"","K-C6","")</f>
        <v>K-C6</v>
      </c>
      <c r="Q166" s="28" t="str">
        <f>IF(K166&lt;&gt;"",VLOOKUP(K166,tenhang,3,0),"")</f>
        <v>Túi</v>
      </c>
      <c r="R166" s="32">
        <v>5</v>
      </c>
      <c r="T166" s="30">
        <f>IF(K166&lt;&gt;"",VLOOKUP(K166,tenhang,4,0),0)</f>
        <v>74250</v>
      </c>
      <c r="U166" s="30">
        <f>R166*T166</f>
        <v>371250</v>
      </c>
      <c r="X166" s="67">
        <f>IF(K166&lt;&gt;"",8,"")</f>
        <v>8</v>
      </c>
      <c r="Y166" s="31"/>
      <c r="Z166" s="30">
        <f>IF(K166&lt;&gt;"",ROUND(U166*X166*1%,0),"")</f>
        <v>29700</v>
      </c>
    </row>
    <row r="167" spans="1:26" ht="25.5" customHeight="1" x14ac:dyDescent="0.25">
      <c r="A167" s="88" t="s">
        <v>2157</v>
      </c>
      <c r="B167" s="70" t="str">
        <f>IF(I167&lt;&gt;"",IF(LEN(I167)&gt;9,LEFT(I167,10),"sai PO"),"")</f>
        <v>4145261040</v>
      </c>
      <c r="G167" s="20" t="s">
        <v>113</v>
      </c>
      <c r="I167" s="20" t="s">
        <v>2274</v>
      </c>
      <c r="K167" s="20" t="s">
        <v>59</v>
      </c>
      <c r="L167" s="27" t="str">
        <f>IF(K167&lt;&gt;"",VLOOKUP(K167,tenhang,2,0),"")</f>
        <v>Giò Tai Lưỡi Xào 250g</v>
      </c>
      <c r="N167" s="46" t="str">
        <f>IF(K167&lt;&gt;"","K-C6","")</f>
        <v>K-C6</v>
      </c>
      <c r="Q167" s="28" t="str">
        <f>IF(K167&lt;&gt;"",VLOOKUP(K167,tenhang,3,0),"")</f>
        <v>Túi</v>
      </c>
      <c r="R167" s="32">
        <v>10</v>
      </c>
      <c r="T167" s="30">
        <f>IF(K167&lt;&gt;"",VLOOKUP(K167,tenhang,4,0),0)</f>
        <v>50182</v>
      </c>
      <c r="U167" s="30">
        <f>R167*T167</f>
        <v>501820</v>
      </c>
      <c r="X167" s="67">
        <f>IF(K167&lt;&gt;"",8,"")</f>
        <v>8</v>
      </c>
      <c r="Y167" s="31"/>
      <c r="Z167" s="30">
        <f>IF(K167&lt;&gt;"",ROUND(U167*X167*1%,0),"")</f>
        <v>40146</v>
      </c>
    </row>
    <row r="168" spans="1:26" ht="25.5" customHeight="1" x14ac:dyDescent="0.25">
      <c r="A168" s="88" t="s">
        <v>2157</v>
      </c>
      <c r="B168" s="70" t="str">
        <f>IF(I168&lt;&gt;"",IF(LEN(I168)&gt;9,LEFT(I168,10),"sai PO"),"")</f>
        <v>4145261040</v>
      </c>
      <c r="G168" s="20" t="s">
        <v>113</v>
      </c>
      <c r="I168" s="20" t="s">
        <v>2274</v>
      </c>
      <c r="K168" s="20" t="s">
        <v>65</v>
      </c>
      <c r="L168" s="27" t="str">
        <f>IF(K168&lt;&gt;"",VLOOKUP(K168,tenhang,2,0),"")</f>
        <v>Mọc Nấm Hương 250g</v>
      </c>
      <c r="N168" s="46" t="str">
        <f>IF(K168&lt;&gt;"","K-C6","")</f>
        <v>K-C6</v>
      </c>
      <c r="Q168" s="28" t="str">
        <f>IF(K168&lt;&gt;"",VLOOKUP(K168,tenhang,3,0),"")</f>
        <v>Túi</v>
      </c>
      <c r="R168" s="32">
        <v>10</v>
      </c>
      <c r="T168" s="30">
        <f>IF(K168&lt;&gt;"",VLOOKUP(K168,tenhang,4,0),0)</f>
        <v>46000</v>
      </c>
      <c r="U168" s="30">
        <f>R168*T168</f>
        <v>460000</v>
      </c>
      <c r="X168" s="67">
        <f>IF(K168&lt;&gt;"",8,"")</f>
        <v>8</v>
      </c>
      <c r="Y168" s="31"/>
      <c r="Z168" s="30">
        <f>IF(K168&lt;&gt;"",ROUND(U168*X168*1%,0),"")</f>
        <v>36800</v>
      </c>
    </row>
    <row r="169" spans="1:26" ht="25.5" customHeight="1" x14ac:dyDescent="0.25">
      <c r="A169" s="88" t="s">
        <v>2157</v>
      </c>
      <c r="B169" s="70" t="str">
        <f>IF(I169&lt;&gt;"",IF(LEN(I169)&gt;9,LEFT(I169,10),"sai PO"),"")</f>
        <v>4145261104</v>
      </c>
      <c r="G169" s="20" t="s">
        <v>131</v>
      </c>
      <c r="I169" s="20" t="s">
        <v>2258</v>
      </c>
      <c r="K169" s="20" t="s">
        <v>30</v>
      </c>
      <c r="L169" s="27" t="str">
        <f>IF(K169&lt;&gt;"",VLOOKUP(K169,tenhang,2,0),"")</f>
        <v>Bắp bò muối 200g</v>
      </c>
      <c r="N169" s="46" t="str">
        <f>IF(K169&lt;&gt;"","K-C6","")</f>
        <v>K-C6</v>
      </c>
      <c r="Q169" s="28" t="str">
        <f>IF(K169&lt;&gt;"",VLOOKUP(K169,tenhang,3,0),"")</f>
        <v>Túi</v>
      </c>
      <c r="R169" s="32">
        <v>5</v>
      </c>
      <c r="T169" s="30">
        <f>IF(K169&lt;&gt;"",VLOOKUP(K169,tenhang,4,0),0)</f>
        <v>87787</v>
      </c>
      <c r="U169" s="30">
        <f>R169*T169</f>
        <v>438935</v>
      </c>
      <c r="X169" s="67">
        <f>IF(K169&lt;&gt;"",8,"")</f>
        <v>8</v>
      </c>
      <c r="Y169" s="31"/>
      <c r="Z169" s="30">
        <f>IF(K169&lt;&gt;"",ROUND(U169*X169*1%,0),"")</f>
        <v>35115</v>
      </c>
    </row>
    <row r="170" spans="1:26" ht="25.5" customHeight="1" x14ac:dyDescent="0.25">
      <c r="A170" s="88" t="s">
        <v>2157</v>
      </c>
      <c r="B170" s="70" t="str">
        <f>IF(I170&lt;&gt;"",IF(LEN(I170)&gt;9,LEFT(I170,10),"sai PO"),"")</f>
        <v>4145261104</v>
      </c>
      <c r="G170" s="20" t="s">
        <v>131</v>
      </c>
      <c r="I170" s="20" t="s">
        <v>2258</v>
      </c>
      <c r="K170" s="20" t="s">
        <v>39</v>
      </c>
      <c r="L170" s="27" t="str">
        <f>IF(K170&lt;&gt;"",VLOOKUP(K170,tenhang,2,0),"")</f>
        <v>Chân giò heo muối 300g</v>
      </c>
      <c r="N170" s="46" t="str">
        <f>IF(K170&lt;&gt;"","K-C6","")</f>
        <v>K-C6</v>
      </c>
      <c r="Q170" s="28" t="str">
        <f>IF(K170&lt;&gt;"",VLOOKUP(K170,tenhang,3,0),"")</f>
        <v>Túi</v>
      </c>
      <c r="R170" s="32">
        <v>5</v>
      </c>
      <c r="T170" s="30">
        <f>IF(K170&lt;&gt;"",VLOOKUP(K170,tenhang,4,0),0)</f>
        <v>73431</v>
      </c>
      <c r="U170" s="30">
        <f>R170*T170</f>
        <v>367155</v>
      </c>
      <c r="X170" s="67">
        <f>IF(K170&lt;&gt;"",8,"")</f>
        <v>8</v>
      </c>
      <c r="Y170" s="31"/>
      <c r="Z170" s="30">
        <f>IF(K170&lt;&gt;"",ROUND(U170*X170*1%,0),"")</f>
        <v>29372</v>
      </c>
    </row>
    <row r="171" spans="1:26" ht="25.5" customHeight="1" x14ac:dyDescent="0.25">
      <c r="A171" s="88" t="s">
        <v>2157</v>
      </c>
      <c r="B171" s="70" t="str">
        <f>IF(I171&lt;&gt;"",IF(LEN(I171)&gt;9,LEFT(I171,10),"sai PO"),"")</f>
        <v>4145261104</v>
      </c>
      <c r="G171" s="20" t="s">
        <v>131</v>
      </c>
      <c r="I171" s="20" t="s">
        <v>2258</v>
      </c>
      <c r="K171" s="20" t="s">
        <v>55</v>
      </c>
      <c r="L171" s="27" t="str">
        <f>IF(K171&lt;&gt;"",VLOOKUP(K171,tenhang,2,0),"")</f>
        <v>Gà muối 500g</v>
      </c>
      <c r="N171" s="46" t="str">
        <f>IF(K171&lt;&gt;"","K-C6","")</f>
        <v>K-C6</v>
      </c>
      <c r="Q171" s="28" t="str">
        <f>IF(K171&lt;&gt;"",VLOOKUP(K171,tenhang,3,0),"")</f>
        <v>Túi</v>
      </c>
      <c r="R171" s="32">
        <v>20</v>
      </c>
      <c r="T171" s="30">
        <f>IF(K171&lt;&gt;"",VLOOKUP(K171,tenhang,4,0),0)</f>
        <v>111058</v>
      </c>
      <c r="U171" s="30">
        <f>R171*T171</f>
        <v>2221160</v>
      </c>
      <c r="X171" s="67">
        <f>IF(K171&lt;&gt;"",8,"")</f>
        <v>8</v>
      </c>
      <c r="Y171" s="31"/>
      <c r="Z171" s="30">
        <f>IF(K171&lt;&gt;"",ROUND(U171*X171*1%,0),"")</f>
        <v>177693</v>
      </c>
    </row>
    <row r="172" spans="1:26" ht="25.5" customHeight="1" x14ac:dyDescent="0.25">
      <c r="A172" s="88" t="s">
        <v>2157</v>
      </c>
      <c r="B172" s="70" t="str">
        <f>IF(I172&lt;&gt;"",IF(LEN(I172)&gt;9,LEFT(I172,10),"sai PO"),"")</f>
        <v>4145261104</v>
      </c>
      <c r="G172" s="20" t="s">
        <v>131</v>
      </c>
      <c r="I172" s="20" t="s">
        <v>2258</v>
      </c>
      <c r="K172" s="20" t="s">
        <v>47</v>
      </c>
      <c r="L172" s="27" t="str">
        <f>IF(K172&lt;&gt;"",VLOOKUP(K172,tenhang,2,0),"")</f>
        <v>Đùi gà sốt cay 500g</v>
      </c>
      <c r="N172" s="46" t="str">
        <f>IF(K172&lt;&gt;"","K-C6","")</f>
        <v>K-C6</v>
      </c>
      <c r="Q172" s="28" t="str">
        <f>IF(K172&lt;&gt;"",VLOOKUP(K172,tenhang,3,0),"")</f>
        <v>Túi</v>
      </c>
      <c r="R172" s="32">
        <v>3</v>
      </c>
      <c r="T172" s="30">
        <f>IF(K172&lt;&gt;"",VLOOKUP(K172,tenhang,4,0),0)</f>
        <v>105400</v>
      </c>
      <c r="U172" s="30">
        <f>R172*T172</f>
        <v>316200</v>
      </c>
      <c r="X172" s="67">
        <f>IF(K172&lt;&gt;"",8,"")</f>
        <v>8</v>
      </c>
      <c r="Y172" s="31"/>
      <c r="Z172" s="30">
        <f>IF(K172&lt;&gt;"",ROUND(U172*X172*1%,0),"")</f>
        <v>25296</v>
      </c>
    </row>
    <row r="173" spans="1:26" ht="25.5" customHeight="1" x14ac:dyDescent="0.25">
      <c r="A173" s="88" t="s">
        <v>2157</v>
      </c>
      <c r="B173" s="70" t="str">
        <f>IF(I173&lt;&gt;"",IF(LEN(I173)&gt;9,LEFT(I173,10),"sai PO"),"")</f>
        <v>4145261104</v>
      </c>
      <c r="G173" s="20" t="s">
        <v>131</v>
      </c>
      <c r="I173" s="20" t="s">
        <v>2258</v>
      </c>
      <c r="K173" s="20" t="s">
        <v>43</v>
      </c>
      <c r="L173" s="27" t="str">
        <f>IF(K173&lt;&gt;"",VLOOKUP(K173,tenhang,2,0),"")</f>
        <v>Chân gà sốt cay 400g</v>
      </c>
      <c r="N173" s="46" t="str">
        <f>IF(K173&lt;&gt;"","K-C6","")</f>
        <v>K-C6</v>
      </c>
      <c r="Q173" s="28" t="str">
        <f>IF(K173&lt;&gt;"",VLOOKUP(K173,tenhang,3,0),"")</f>
        <v>Túi</v>
      </c>
      <c r="R173" s="32">
        <v>5</v>
      </c>
      <c r="T173" s="30">
        <f>IF(K173&lt;&gt;"",VLOOKUP(K173,tenhang,4,0),0)</f>
        <v>90750</v>
      </c>
      <c r="U173" s="30">
        <f>R173*T173</f>
        <v>453750</v>
      </c>
      <c r="X173" s="67">
        <f>IF(K173&lt;&gt;"",8,"")</f>
        <v>8</v>
      </c>
      <c r="Y173" s="31"/>
      <c r="Z173" s="30">
        <f>IF(K173&lt;&gt;"",ROUND(U173*X173*1%,0),"")</f>
        <v>36300</v>
      </c>
    </row>
    <row r="174" spans="1:26" ht="25.5" customHeight="1" x14ac:dyDescent="0.25">
      <c r="A174" s="88" t="s">
        <v>2157</v>
      </c>
      <c r="B174" s="70" t="str">
        <f>IF(I174&lt;&gt;"",IF(LEN(I174)&gt;9,LEFT(I174,10),"sai PO"),"")</f>
        <v>4145261104</v>
      </c>
      <c r="G174" s="20" t="s">
        <v>131</v>
      </c>
      <c r="I174" s="20" t="s">
        <v>2258</v>
      </c>
      <c r="K174" s="20" t="s">
        <v>63</v>
      </c>
      <c r="L174" s="27" t="str">
        <f>IF(K174&lt;&gt;"",VLOOKUP(K174,tenhang,2,0),"")</f>
        <v>Giò tai nấm hương 500g</v>
      </c>
      <c r="N174" s="46" t="str">
        <f>IF(K174&lt;&gt;"","K-C6","")</f>
        <v>K-C6</v>
      </c>
      <c r="Q174" s="28" t="str">
        <f>IF(K174&lt;&gt;"",VLOOKUP(K174,tenhang,3,0),"")</f>
        <v>Túi</v>
      </c>
      <c r="R174" s="32">
        <v>5</v>
      </c>
      <c r="T174" s="30">
        <f>IF(K174&lt;&gt;"",VLOOKUP(K174,tenhang,4,0),0)</f>
        <v>101989</v>
      </c>
      <c r="U174" s="30">
        <f>R174*T174</f>
        <v>509945</v>
      </c>
      <c r="X174" s="67">
        <f>IF(K174&lt;&gt;"",8,"")</f>
        <v>8</v>
      </c>
      <c r="Y174" s="31"/>
      <c r="Z174" s="30">
        <f>IF(K174&lt;&gt;"",ROUND(U174*X174*1%,0),"")</f>
        <v>40796</v>
      </c>
    </row>
    <row r="175" spans="1:26" ht="25.5" customHeight="1" x14ac:dyDescent="0.25">
      <c r="A175" s="88" t="s">
        <v>2157</v>
      </c>
      <c r="B175" s="70" t="str">
        <f>IF(I175&lt;&gt;"",IF(LEN(I175)&gt;9,LEFT(I175,10),"sai PO"),"")</f>
        <v>4145261104</v>
      </c>
      <c r="G175" s="20" t="s">
        <v>131</v>
      </c>
      <c r="I175" s="20" t="s">
        <v>2258</v>
      </c>
      <c r="K175" s="20" t="s">
        <v>65</v>
      </c>
      <c r="L175" s="27" t="str">
        <f>IF(K175&lt;&gt;"",VLOOKUP(K175,tenhang,2,0),"")</f>
        <v>Mọc Nấm Hương 250g</v>
      </c>
      <c r="N175" s="46" t="str">
        <f>IF(K175&lt;&gt;"","K-C6","")</f>
        <v>K-C6</v>
      </c>
      <c r="Q175" s="28" t="str">
        <f>IF(K175&lt;&gt;"",VLOOKUP(K175,tenhang,3,0),"")</f>
        <v>Túi</v>
      </c>
      <c r="R175" s="32">
        <v>30</v>
      </c>
      <c r="T175" s="30">
        <f>IF(K175&lt;&gt;"",VLOOKUP(K175,tenhang,4,0),0)</f>
        <v>46000</v>
      </c>
      <c r="U175" s="30">
        <f>R175*T175</f>
        <v>1380000</v>
      </c>
      <c r="X175" s="67">
        <f>IF(K175&lt;&gt;"",8,"")</f>
        <v>8</v>
      </c>
      <c r="Y175" s="31"/>
      <c r="Z175" s="30">
        <f>IF(K175&lt;&gt;"",ROUND(U175*X175*1%,0),"")</f>
        <v>110400</v>
      </c>
    </row>
    <row r="176" spans="1:26" ht="25.5" customHeight="1" x14ac:dyDescent="0.25">
      <c r="A176" s="88" t="s">
        <v>2157</v>
      </c>
      <c r="B176" s="70" t="str">
        <f>IF(I176&lt;&gt;"",IF(LEN(I176)&gt;9,LEFT(I176,10),"sai PO"),"")</f>
        <v>4145261536</v>
      </c>
      <c r="G176" s="20" t="s">
        <v>113</v>
      </c>
      <c r="I176" s="20" t="s">
        <v>2270</v>
      </c>
      <c r="K176" s="20" t="s">
        <v>39</v>
      </c>
      <c r="L176" s="27" t="str">
        <f>IF(K176&lt;&gt;"",VLOOKUP(K176,tenhang,2,0),"")</f>
        <v>Chân giò heo muối 300g</v>
      </c>
      <c r="N176" s="46" t="str">
        <f>IF(K176&lt;&gt;"","K-C6","")</f>
        <v>K-C6</v>
      </c>
      <c r="Q176" s="28" t="str">
        <f>IF(K176&lt;&gt;"",VLOOKUP(K176,tenhang,3,0),"")</f>
        <v>Túi</v>
      </c>
      <c r="R176" s="32">
        <v>5</v>
      </c>
      <c r="T176" s="30">
        <f>IF(K176&lt;&gt;"",VLOOKUP(K176,tenhang,4,0),0)</f>
        <v>73431</v>
      </c>
      <c r="U176" s="30">
        <f>R176*T176</f>
        <v>367155</v>
      </c>
      <c r="X176" s="67">
        <f>IF(K176&lt;&gt;"",8,"")</f>
        <v>8</v>
      </c>
      <c r="Y176" s="31"/>
      <c r="Z176" s="30">
        <f>IF(K176&lt;&gt;"",ROUND(U176*X176*1%,0),"")</f>
        <v>29372</v>
      </c>
    </row>
    <row r="177" spans="1:26" ht="25.5" customHeight="1" x14ac:dyDescent="0.25">
      <c r="A177" s="88" t="s">
        <v>2157</v>
      </c>
      <c r="B177" s="70" t="str">
        <f>IF(I177&lt;&gt;"",IF(LEN(I177)&gt;9,LEFT(I177,10),"sai PO"),"")</f>
        <v>4145261536</v>
      </c>
      <c r="G177" s="20" t="s">
        <v>113</v>
      </c>
      <c r="I177" s="20" t="s">
        <v>2270</v>
      </c>
      <c r="K177" s="20" t="s">
        <v>55</v>
      </c>
      <c r="L177" s="27" t="str">
        <f>IF(K177&lt;&gt;"",VLOOKUP(K177,tenhang,2,0),"")</f>
        <v>Gà muối 500g</v>
      </c>
      <c r="N177" s="46" t="str">
        <f>IF(K177&lt;&gt;"","K-C6","")</f>
        <v>K-C6</v>
      </c>
      <c r="Q177" s="28" t="str">
        <f>IF(K177&lt;&gt;"",VLOOKUP(K177,tenhang,3,0),"")</f>
        <v>Túi</v>
      </c>
      <c r="R177" s="32">
        <v>15</v>
      </c>
      <c r="T177" s="30">
        <f>IF(K177&lt;&gt;"",VLOOKUP(K177,tenhang,4,0),0)</f>
        <v>111058</v>
      </c>
      <c r="U177" s="30">
        <f>R177*T177</f>
        <v>1665870</v>
      </c>
      <c r="X177" s="67">
        <f>IF(K177&lt;&gt;"",8,"")</f>
        <v>8</v>
      </c>
      <c r="Y177" s="31"/>
      <c r="Z177" s="30">
        <f>IF(K177&lt;&gt;"",ROUND(U177*X177*1%,0),"")</f>
        <v>133270</v>
      </c>
    </row>
    <row r="178" spans="1:26" ht="25.5" customHeight="1" x14ac:dyDescent="0.25">
      <c r="A178" s="88" t="s">
        <v>2157</v>
      </c>
      <c r="B178" s="70" t="str">
        <f>IF(I178&lt;&gt;"",IF(LEN(I178)&gt;9,LEFT(I178,10),"sai PO"),"")</f>
        <v>4145261536</v>
      </c>
      <c r="G178" s="20" t="s">
        <v>113</v>
      </c>
      <c r="I178" s="20" t="s">
        <v>2270</v>
      </c>
      <c r="K178" s="20" t="s">
        <v>65</v>
      </c>
      <c r="L178" s="27" t="str">
        <f>IF(K178&lt;&gt;"",VLOOKUP(K178,tenhang,2,0),"")</f>
        <v>Mọc Nấm Hương 250g</v>
      </c>
      <c r="N178" s="46" t="str">
        <f>IF(K178&lt;&gt;"","K-C6","")</f>
        <v>K-C6</v>
      </c>
      <c r="Q178" s="28" t="str">
        <f>IF(K178&lt;&gt;"",VLOOKUP(K178,tenhang,3,0),"")</f>
        <v>Túi</v>
      </c>
      <c r="R178" s="32">
        <v>15</v>
      </c>
      <c r="T178" s="30">
        <f>IF(K178&lt;&gt;"",VLOOKUP(K178,tenhang,4,0),0)</f>
        <v>46000</v>
      </c>
      <c r="U178" s="30">
        <f>R178*T178</f>
        <v>690000</v>
      </c>
      <c r="X178" s="67">
        <f>IF(K178&lt;&gt;"",8,"")</f>
        <v>8</v>
      </c>
      <c r="Y178" s="31"/>
      <c r="Z178" s="30">
        <f>IF(K178&lt;&gt;"",ROUND(U178*X178*1%,0),"")</f>
        <v>55200</v>
      </c>
    </row>
    <row r="179" spans="1:26" ht="25.5" customHeight="1" x14ac:dyDescent="0.25">
      <c r="A179" s="88" t="s">
        <v>2157</v>
      </c>
      <c r="B179" s="70" t="str">
        <f>IF(I179&lt;&gt;"",IF(LEN(I179)&gt;9,LEFT(I179,10),"sai PO"),"")</f>
        <v>4145262750</v>
      </c>
      <c r="G179" s="20" t="s">
        <v>98</v>
      </c>
      <c r="I179" s="20" t="s">
        <v>2244</v>
      </c>
      <c r="K179" s="20" t="s">
        <v>30</v>
      </c>
      <c r="L179" s="27" t="str">
        <f>IF(K179&lt;&gt;"",VLOOKUP(K179,tenhang,2,0),"")</f>
        <v>Bắp bò muối 200g</v>
      </c>
      <c r="M179" s="76"/>
      <c r="N179" s="46" t="str">
        <f>IF(K179&lt;&gt;"","K-C6","")</f>
        <v>K-C6</v>
      </c>
      <c r="Q179" s="28" t="str">
        <f>IF(K179&lt;&gt;"",VLOOKUP(K179,tenhang,3,0),"")</f>
        <v>Túi</v>
      </c>
      <c r="R179" s="32">
        <v>10</v>
      </c>
      <c r="T179" s="30">
        <f>IF(K179&lt;&gt;"",VLOOKUP(K179,tenhang,4,0),0)</f>
        <v>87787</v>
      </c>
      <c r="U179" s="30">
        <f>R179*T179</f>
        <v>877870</v>
      </c>
      <c r="X179" s="67">
        <f>IF(K179&lt;&gt;"",8,"")</f>
        <v>8</v>
      </c>
      <c r="Y179" s="31"/>
      <c r="Z179" s="30">
        <f>IF(K179&lt;&gt;"",ROUND(U179*X179*1%,0),"")</f>
        <v>70230</v>
      </c>
    </row>
    <row r="180" spans="1:26" ht="25.5" customHeight="1" x14ac:dyDescent="0.25">
      <c r="A180" s="88" t="s">
        <v>2157</v>
      </c>
      <c r="B180" s="70" t="str">
        <f>IF(I180&lt;&gt;"",IF(LEN(I180)&gt;9,LEFT(I180,10),"sai PO"),"")</f>
        <v>4145262750</v>
      </c>
      <c r="G180" s="20" t="s">
        <v>98</v>
      </c>
      <c r="I180" s="20" t="s">
        <v>2244</v>
      </c>
      <c r="K180" s="20" t="s">
        <v>39</v>
      </c>
      <c r="L180" s="27" t="str">
        <f>IF(K180&lt;&gt;"",VLOOKUP(K180,tenhang,2,0),"")</f>
        <v>Chân giò heo muối 300g</v>
      </c>
      <c r="M180" s="76"/>
      <c r="N180" s="46" t="str">
        <f>IF(K180&lt;&gt;"","K-C6","")</f>
        <v>K-C6</v>
      </c>
      <c r="Q180" s="28" t="str">
        <f>IF(K180&lt;&gt;"",VLOOKUP(K180,tenhang,3,0),"")</f>
        <v>Túi</v>
      </c>
      <c r="R180" s="32">
        <v>10</v>
      </c>
      <c r="T180" s="30">
        <f>IF(K180&lt;&gt;"",VLOOKUP(K180,tenhang,4,0),0)</f>
        <v>73431</v>
      </c>
      <c r="U180" s="30">
        <f>R180*T180</f>
        <v>734310</v>
      </c>
      <c r="X180" s="67">
        <f>IF(K180&lt;&gt;"",8,"")</f>
        <v>8</v>
      </c>
      <c r="Y180" s="31"/>
      <c r="Z180" s="30">
        <f>IF(K180&lt;&gt;"",ROUND(U180*X180*1%,0),"")</f>
        <v>58745</v>
      </c>
    </row>
    <row r="181" spans="1:26" ht="25.5" customHeight="1" x14ac:dyDescent="0.25">
      <c r="A181" s="88" t="s">
        <v>2157</v>
      </c>
      <c r="B181" s="70" t="str">
        <f>IF(I181&lt;&gt;"",IF(LEN(I181)&gt;9,LEFT(I181,10),"sai PO"),"")</f>
        <v>4145262750</v>
      </c>
      <c r="G181" s="20" t="s">
        <v>98</v>
      </c>
      <c r="I181" s="20" t="s">
        <v>2244</v>
      </c>
      <c r="K181" s="20" t="s">
        <v>55</v>
      </c>
      <c r="L181" s="27" t="str">
        <f>IF(K181&lt;&gt;"",VLOOKUP(K181,tenhang,2,0),"")</f>
        <v>Gà muối 500g</v>
      </c>
      <c r="M181" s="76"/>
      <c r="N181" s="46" t="str">
        <f>IF(K181&lt;&gt;"","K-C6","")</f>
        <v>K-C6</v>
      </c>
      <c r="Q181" s="28" t="str">
        <f>IF(K181&lt;&gt;"",VLOOKUP(K181,tenhang,3,0),"")</f>
        <v>Túi</v>
      </c>
      <c r="R181" s="32">
        <v>20</v>
      </c>
      <c r="T181" s="30">
        <f>IF(K181&lt;&gt;"",VLOOKUP(K181,tenhang,4,0),0)</f>
        <v>111058</v>
      </c>
      <c r="U181" s="30">
        <f>R181*T181</f>
        <v>2221160</v>
      </c>
      <c r="X181" s="67">
        <f>IF(K181&lt;&gt;"",8,"")</f>
        <v>8</v>
      </c>
      <c r="Y181" s="31"/>
      <c r="Z181" s="30">
        <f>IF(K181&lt;&gt;"",ROUND(U181*X181*1%,0),"")</f>
        <v>177693</v>
      </c>
    </row>
    <row r="182" spans="1:26" ht="25.5" customHeight="1" x14ac:dyDescent="0.25">
      <c r="A182" s="88" t="s">
        <v>2157</v>
      </c>
      <c r="B182" s="70" t="str">
        <f>IF(I182&lt;&gt;"",IF(LEN(I182)&gt;9,LEFT(I182,10),"sai PO"),"")</f>
        <v>4145262750</v>
      </c>
      <c r="G182" s="20" t="s">
        <v>98</v>
      </c>
      <c r="I182" s="20" t="s">
        <v>2244</v>
      </c>
      <c r="K182" s="20" t="s">
        <v>59</v>
      </c>
      <c r="L182" s="27" t="str">
        <f>IF(K182&lt;&gt;"",VLOOKUP(K182,tenhang,2,0),"")</f>
        <v>Giò Tai Lưỡi Xào 250g</v>
      </c>
      <c r="M182" s="76"/>
      <c r="N182" s="46" t="str">
        <f>IF(K182&lt;&gt;"","K-C6","")</f>
        <v>K-C6</v>
      </c>
      <c r="Q182" s="28" t="str">
        <f>IF(K182&lt;&gt;"",VLOOKUP(K182,tenhang,3,0),"")</f>
        <v>Túi</v>
      </c>
      <c r="R182" s="32">
        <v>10</v>
      </c>
      <c r="T182" s="30">
        <f>IF(K182&lt;&gt;"",VLOOKUP(K182,tenhang,4,0),0)</f>
        <v>50182</v>
      </c>
      <c r="U182" s="30">
        <f>R182*T182</f>
        <v>501820</v>
      </c>
      <c r="X182" s="67">
        <f>IF(K182&lt;&gt;"",8,"")</f>
        <v>8</v>
      </c>
      <c r="Y182" s="31"/>
      <c r="Z182" s="30">
        <f>IF(K182&lt;&gt;"",ROUND(U182*X182*1%,0),"")</f>
        <v>40146</v>
      </c>
    </row>
    <row r="183" spans="1:26" ht="25.5" customHeight="1" x14ac:dyDescent="0.25">
      <c r="A183" s="88" t="s">
        <v>2157</v>
      </c>
      <c r="B183" s="70" t="str">
        <f>IF(I183&lt;&gt;"",IF(LEN(I183)&gt;9,LEFT(I183,10),"sai PO"),"")</f>
        <v>4145262750</v>
      </c>
      <c r="G183" s="20" t="s">
        <v>98</v>
      </c>
      <c r="I183" s="20" t="s">
        <v>2244</v>
      </c>
      <c r="K183" s="20" t="s">
        <v>65</v>
      </c>
      <c r="L183" s="27" t="str">
        <f>IF(K183&lt;&gt;"",VLOOKUP(K183,tenhang,2,0),"")</f>
        <v>Mọc Nấm Hương 250g</v>
      </c>
      <c r="M183" s="76"/>
      <c r="N183" s="46" t="str">
        <f>IF(K183&lt;&gt;"","K-C6","")</f>
        <v>K-C6</v>
      </c>
      <c r="Q183" s="28" t="str">
        <f>IF(K183&lt;&gt;"",VLOOKUP(K183,tenhang,3,0),"")</f>
        <v>Túi</v>
      </c>
      <c r="R183" s="32">
        <v>10</v>
      </c>
      <c r="T183" s="30">
        <f>IF(K183&lt;&gt;"",VLOOKUP(K183,tenhang,4,0),0)</f>
        <v>46000</v>
      </c>
      <c r="U183" s="30">
        <f>R183*T183</f>
        <v>460000</v>
      </c>
      <c r="X183" s="67">
        <f>IF(K183&lt;&gt;"",8,"")</f>
        <v>8</v>
      </c>
      <c r="Y183" s="31"/>
      <c r="Z183" s="30">
        <f>IF(K183&lt;&gt;"",ROUND(U183*X183*1%,0),"")</f>
        <v>36800</v>
      </c>
    </row>
    <row r="184" spans="1:26" ht="25.5" customHeight="1" x14ac:dyDescent="0.25">
      <c r="A184" s="88" t="s">
        <v>2157</v>
      </c>
      <c r="B184" s="70" t="str">
        <f>IF(I184&lt;&gt;"",IF(LEN(I184)&gt;9,LEFT(I184,10),"sai PO"),"")</f>
        <v>4145263195</v>
      </c>
      <c r="G184" s="20" t="s">
        <v>137</v>
      </c>
      <c r="I184" s="20" t="s">
        <v>2263</v>
      </c>
      <c r="K184" s="20" t="s">
        <v>30</v>
      </c>
      <c r="L184" s="27" t="str">
        <f>IF(K184&lt;&gt;"",VLOOKUP(K184,tenhang,2,0),"")</f>
        <v>Bắp bò muối 200g</v>
      </c>
      <c r="N184" s="46" t="str">
        <f>IF(K184&lt;&gt;"","K-C6","")</f>
        <v>K-C6</v>
      </c>
      <c r="Q184" s="28" t="str">
        <f>IF(K184&lt;&gt;"",VLOOKUP(K184,tenhang,3,0),"")</f>
        <v>Túi</v>
      </c>
      <c r="R184" s="32">
        <v>5</v>
      </c>
      <c r="T184" s="30">
        <f>IF(K184&lt;&gt;"",VLOOKUP(K184,tenhang,4,0),0)</f>
        <v>87787</v>
      </c>
      <c r="U184" s="30">
        <f>R184*T184</f>
        <v>438935</v>
      </c>
      <c r="X184" s="67">
        <f>IF(K184&lt;&gt;"",8,"")</f>
        <v>8</v>
      </c>
      <c r="Y184" s="31"/>
      <c r="Z184" s="30">
        <f>IF(K184&lt;&gt;"",ROUND(U184*X184*1%,0),"")</f>
        <v>35115</v>
      </c>
    </row>
    <row r="185" spans="1:26" ht="25.5" customHeight="1" x14ac:dyDescent="0.25">
      <c r="A185" s="88" t="s">
        <v>2157</v>
      </c>
      <c r="B185" s="70" t="str">
        <f>IF(I185&lt;&gt;"",IF(LEN(I185)&gt;9,LEFT(I185,10),"sai PO"),"")</f>
        <v>4145263195</v>
      </c>
      <c r="G185" s="20" t="s">
        <v>137</v>
      </c>
      <c r="I185" s="20" t="s">
        <v>2263</v>
      </c>
      <c r="K185" s="20" t="s">
        <v>55</v>
      </c>
      <c r="L185" s="27" t="str">
        <f>IF(K185&lt;&gt;"",VLOOKUP(K185,tenhang,2,0),"")</f>
        <v>Gà muối 500g</v>
      </c>
      <c r="N185" s="46" t="str">
        <f>IF(K185&lt;&gt;"","K-C6","")</f>
        <v>K-C6</v>
      </c>
      <c r="Q185" s="28" t="str">
        <f>IF(K185&lt;&gt;"",VLOOKUP(K185,tenhang,3,0),"")</f>
        <v>Túi</v>
      </c>
      <c r="R185" s="32">
        <v>10</v>
      </c>
      <c r="T185" s="30">
        <f>IF(K185&lt;&gt;"",VLOOKUP(K185,tenhang,4,0),0)</f>
        <v>111058</v>
      </c>
      <c r="U185" s="30">
        <f>R185*T185</f>
        <v>1110580</v>
      </c>
      <c r="X185" s="67">
        <f>IF(K185&lt;&gt;"",8,"")</f>
        <v>8</v>
      </c>
      <c r="Y185" s="31"/>
      <c r="Z185" s="30">
        <f>IF(K185&lt;&gt;"",ROUND(U185*X185*1%,0),"")</f>
        <v>88846</v>
      </c>
    </row>
    <row r="186" spans="1:26" ht="25.5" customHeight="1" x14ac:dyDescent="0.25">
      <c r="A186" s="88" t="s">
        <v>2157</v>
      </c>
      <c r="B186" s="70" t="str">
        <f>IF(I186&lt;&gt;"",IF(LEN(I186)&gt;9,LEFT(I186,10),"sai PO"),"")</f>
        <v>4145263195</v>
      </c>
      <c r="G186" s="20" t="s">
        <v>137</v>
      </c>
      <c r="I186" s="20" t="s">
        <v>2263</v>
      </c>
      <c r="K186" s="20" t="s">
        <v>59</v>
      </c>
      <c r="L186" s="27" t="str">
        <f>IF(K186&lt;&gt;"",VLOOKUP(K186,tenhang,2,0),"")</f>
        <v>Giò Tai Lưỡi Xào 250g</v>
      </c>
      <c r="N186" s="46" t="str">
        <f>IF(K186&lt;&gt;"","K-C6","")</f>
        <v>K-C6</v>
      </c>
      <c r="Q186" s="28" t="str">
        <f>IF(K186&lt;&gt;"",VLOOKUP(K186,tenhang,3,0),"")</f>
        <v>Túi</v>
      </c>
      <c r="R186" s="32">
        <v>6</v>
      </c>
      <c r="T186" s="30">
        <f>IF(K186&lt;&gt;"",VLOOKUP(K186,tenhang,4,0),0)</f>
        <v>50182</v>
      </c>
      <c r="U186" s="30">
        <f>R186*T186</f>
        <v>301092</v>
      </c>
      <c r="X186" s="67">
        <f>IF(K186&lt;&gt;"",8,"")</f>
        <v>8</v>
      </c>
      <c r="Y186" s="31"/>
      <c r="Z186" s="30">
        <f>IF(K186&lt;&gt;"",ROUND(U186*X186*1%,0),"")</f>
        <v>24087</v>
      </c>
    </row>
    <row r="187" spans="1:26" ht="25.5" customHeight="1" x14ac:dyDescent="0.25">
      <c r="A187" s="88" t="s">
        <v>2157</v>
      </c>
      <c r="B187" s="70" t="str">
        <f>IF(I187&lt;&gt;"",IF(LEN(I187)&gt;9,LEFT(I187,10),"sai PO"),"")</f>
        <v>4145263195</v>
      </c>
      <c r="G187" s="20" t="s">
        <v>137</v>
      </c>
      <c r="I187" s="20" t="s">
        <v>2263</v>
      </c>
      <c r="K187" s="20" t="s">
        <v>65</v>
      </c>
      <c r="L187" s="27" t="str">
        <f>IF(K187&lt;&gt;"",VLOOKUP(K187,tenhang,2,0),"")</f>
        <v>Mọc Nấm Hương 250g</v>
      </c>
      <c r="N187" s="46" t="str">
        <f>IF(K187&lt;&gt;"","K-C6","")</f>
        <v>K-C6</v>
      </c>
      <c r="Q187" s="28" t="str">
        <f>IF(K187&lt;&gt;"",VLOOKUP(K187,tenhang,3,0),"")</f>
        <v>Túi</v>
      </c>
      <c r="R187" s="32">
        <v>5</v>
      </c>
      <c r="T187" s="30">
        <f>IF(K187&lt;&gt;"",VLOOKUP(K187,tenhang,4,0),0)</f>
        <v>46000</v>
      </c>
      <c r="U187" s="30">
        <f>R187*T187</f>
        <v>230000</v>
      </c>
      <c r="X187" s="67">
        <f>IF(K187&lt;&gt;"",8,"")</f>
        <v>8</v>
      </c>
      <c r="Y187" s="31"/>
      <c r="Z187" s="30">
        <f>IF(K187&lt;&gt;"",ROUND(U187*X187*1%,0),"")</f>
        <v>18400</v>
      </c>
    </row>
    <row r="188" spans="1:26" ht="25.5" customHeight="1" x14ac:dyDescent="0.25">
      <c r="A188" s="88" t="s">
        <v>2157</v>
      </c>
      <c r="B188" s="70" t="str">
        <f>IF(I188&lt;&gt;"",IF(LEN(I188)&gt;9,LEFT(I188,10),"sai PO"),"")</f>
        <v>4145264188</v>
      </c>
      <c r="G188" s="20" t="s">
        <v>98</v>
      </c>
      <c r="I188" s="20" t="s">
        <v>2245</v>
      </c>
      <c r="K188" s="20" t="s">
        <v>39</v>
      </c>
      <c r="L188" s="27" t="str">
        <f>IF(K188&lt;&gt;"",VLOOKUP(K188,tenhang,2,0),"")</f>
        <v>Chân giò heo muối 300g</v>
      </c>
      <c r="M188" s="76"/>
      <c r="N188" s="46" t="str">
        <f>IF(K188&lt;&gt;"","K-C6","")</f>
        <v>K-C6</v>
      </c>
      <c r="Q188" s="28" t="str">
        <f>IF(K188&lt;&gt;"",VLOOKUP(K188,tenhang,3,0),"")</f>
        <v>Túi</v>
      </c>
      <c r="R188" s="32">
        <v>5</v>
      </c>
      <c r="T188" s="30">
        <f>IF(K188&lt;&gt;"",VLOOKUP(K188,tenhang,4,0),0)</f>
        <v>73431</v>
      </c>
      <c r="U188" s="30">
        <f>R188*T188</f>
        <v>367155</v>
      </c>
      <c r="X188" s="67">
        <f>IF(K188&lt;&gt;"",8,"")</f>
        <v>8</v>
      </c>
      <c r="Y188" s="31"/>
      <c r="Z188" s="30">
        <f>IF(K188&lt;&gt;"",ROUND(U188*X188*1%,0),"")</f>
        <v>29372</v>
      </c>
    </row>
    <row r="189" spans="1:26" ht="25.5" customHeight="1" x14ac:dyDescent="0.25">
      <c r="A189" s="88" t="s">
        <v>2157</v>
      </c>
      <c r="B189" s="70" t="str">
        <f>IF(I189&lt;&gt;"",IF(LEN(I189)&gt;9,LEFT(I189,10),"sai PO"),"")</f>
        <v>4145264188</v>
      </c>
      <c r="G189" s="20" t="s">
        <v>98</v>
      </c>
      <c r="I189" s="20" t="s">
        <v>2245</v>
      </c>
      <c r="K189" s="20" t="s">
        <v>55</v>
      </c>
      <c r="L189" s="27" t="str">
        <f>IF(K189&lt;&gt;"",VLOOKUP(K189,tenhang,2,0),"")</f>
        <v>Gà muối 500g</v>
      </c>
      <c r="M189" s="76"/>
      <c r="N189" s="46" t="str">
        <f>IF(K189&lt;&gt;"","K-C6","")</f>
        <v>K-C6</v>
      </c>
      <c r="Q189" s="28" t="str">
        <f>IF(K189&lt;&gt;"",VLOOKUP(K189,tenhang,3,0),"")</f>
        <v>Túi</v>
      </c>
      <c r="R189" s="32">
        <v>20</v>
      </c>
      <c r="T189" s="30">
        <f>IF(K189&lt;&gt;"",VLOOKUP(K189,tenhang,4,0),0)</f>
        <v>111058</v>
      </c>
      <c r="U189" s="30">
        <f>R189*T189</f>
        <v>2221160</v>
      </c>
      <c r="X189" s="67">
        <f>IF(K189&lt;&gt;"",8,"")</f>
        <v>8</v>
      </c>
      <c r="Y189" s="31"/>
      <c r="Z189" s="30">
        <f>IF(K189&lt;&gt;"",ROUND(U189*X189*1%,0),"")</f>
        <v>177693</v>
      </c>
    </row>
    <row r="190" spans="1:26" ht="25.5" customHeight="1" x14ac:dyDescent="0.25">
      <c r="A190" s="88" t="s">
        <v>2157</v>
      </c>
      <c r="B190" s="70" t="str">
        <f>IF(I190&lt;&gt;"",IF(LEN(I190)&gt;9,LEFT(I190,10),"sai PO"),"")</f>
        <v>4145264188</v>
      </c>
      <c r="G190" s="20" t="s">
        <v>98</v>
      </c>
      <c r="I190" s="20" t="s">
        <v>2245</v>
      </c>
      <c r="K190" s="20" t="s">
        <v>65</v>
      </c>
      <c r="L190" s="27" t="str">
        <f>IF(K190&lt;&gt;"",VLOOKUP(K190,tenhang,2,0),"")</f>
        <v>Mọc Nấm Hương 250g</v>
      </c>
      <c r="M190" s="76"/>
      <c r="N190" s="46" t="str">
        <f>IF(K190&lt;&gt;"","K-C6","")</f>
        <v>K-C6</v>
      </c>
      <c r="Q190" s="28" t="str">
        <f>IF(K190&lt;&gt;"",VLOOKUP(K190,tenhang,3,0),"")</f>
        <v>Túi</v>
      </c>
      <c r="R190" s="32">
        <v>5</v>
      </c>
      <c r="T190" s="30">
        <f>IF(K190&lt;&gt;"",VLOOKUP(K190,tenhang,4,0),0)</f>
        <v>46000</v>
      </c>
      <c r="U190" s="30">
        <f>R190*T190</f>
        <v>230000</v>
      </c>
      <c r="X190" s="67">
        <f>IF(K190&lt;&gt;"",8,"")</f>
        <v>8</v>
      </c>
      <c r="Y190" s="31"/>
      <c r="Z190" s="30">
        <f>IF(K190&lt;&gt;"",ROUND(U190*X190*1%,0),"")</f>
        <v>18400</v>
      </c>
    </row>
    <row r="191" spans="1:26" ht="25.5" customHeight="1" x14ac:dyDescent="0.25">
      <c r="A191" s="13"/>
      <c r="B191" s="70" t="str">
        <f t="shared" ref="B131:B194" si="0">IF(I191&lt;&gt;"",IF(LEN(I191)&gt;9,LEFT(I191,10),"sai PO"),"")</f>
        <v/>
      </c>
      <c r="L191" s="27" t="str">
        <f t="shared" ref="L130:L193" si="1">IF(K191&lt;&gt;"",VLOOKUP(K191,tenhang,2,0),"")</f>
        <v/>
      </c>
      <c r="M191" s="76"/>
      <c r="N191" s="46" t="str">
        <f t="shared" ref="N130:N193" si="2">IF(K191&lt;&gt;"","K-C6","")</f>
        <v/>
      </c>
      <c r="Q191" s="28" t="str">
        <f t="shared" ref="Q130:Q193" si="3">IF(K191&lt;&gt;"",VLOOKUP(K191,tenhang,3,0),"")</f>
        <v/>
      </c>
      <c r="T191" s="30">
        <f t="shared" ref="T130:T193" si="4">IF(K191&lt;&gt;"",VLOOKUP(K191,tenhang,4,0),0)</f>
        <v>0</v>
      </c>
      <c r="U191" s="30">
        <f t="shared" ref="U130:U193" si="5">R191*T191</f>
        <v>0</v>
      </c>
      <c r="X191" s="67" t="str">
        <f t="shared" ref="X130:X193" si="6">IF(K191&lt;&gt;"",8,"")</f>
        <v/>
      </c>
      <c r="Y191" s="31"/>
      <c r="Z191" s="30" t="str">
        <f t="shared" ref="Z130:Z193" si="7">IF(K191&lt;&gt;"",ROUND(U191*X191*1%,0),"")</f>
        <v/>
      </c>
    </row>
    <row r="192" spans="1:26" ht="25.5" customHeight="1" x14ac:dyDescent="0.25">
      <c r="A192" s="13"/>
      <c r="B192" s="70" t="str">
        <f t="shared" si="0"/>
        <v/>
      </c>
      <c r="L192" s="27" t="str">
        <f t="shared" si="1"/>
        <v/>
      </c>
      <c r="M192" s="76"/>
      <c r="N192" s="46" t="str">
        <f t="shared" si="2"/>
        <v/>
      </c>
      <c r="Q192" s="28" t="str">
        <f t="shared" si="3"/>
        <v/>
      </c>
      <c r="T192" s="30">
        <f t="shared" si="4"/>
        <v>0</v>
      </c>
      <c r="U192" s="30">
        <f t="shared" si="5"/>
        <v>0</v>
      </c>
      <c r="X192" s="67" t="str">
        <f t="shared" si="6"/>
        <v/>
      </c>
      <c r="Y192" s="31"/>
      <c r="Z192" s="30" t="str">
        <f t="shared" si="7"/>
        <v/>
      </c>
    </row>
    <row r="193" spans="1:26" ht="25.5" customHeight="1" x14ac:dyDescent="0.25">
      <c r="A193" s="13"/>
      <c r="B193" s="70" t="str">
        <f t="shared" si="0"/>
        <v/>
      </c>
      <c r="L193" s="27" t="str">
        <f t="shared" si="1"/>
        <v/>
      </c>
      <c r="M193" s="76"/>
      <c r="N193" s="46" t="str">
        <f t="shared" si="2"/>
        <v/>
      </c>
      <c r="Q193" s="28" t="str">
        <f t="shared" si="3"/>
        <v/>
      </c>
      <c r="T193" s="30">
        <f t="shared" si="4"/>
        <v>0</v>
      </c>
      <c r="U193" s="30">
        <f t="shared" si="5"/>
        <v>0</v>
      </c>
      <c r="X193" s="67" t="str">
        <f t="shared" si="6"/>
        <v/>
      </c>
      <c r="Y193" s="31"/>
      <c r="Z193" s="30" t="str">
        <f t="shared" si="7"/>
        <v/>
      </c>
    </row>
    <row r="194" spans="1:26" ht="25.5" customHeight="1" x14ac:dyDescent="0.25">
      <c r="A194" s="13"/>
      <c r="B194" s="70" t="str">
        <f t="shared" si="0"/>
        <v/>
      </c>
      <c r="L194" s="27" t="str">
        <f t="shared" ref="L194:L214" si="8">IF(K194&lt;&gt;"",VLOOKUP(K194,tenhang,2,0),"")</f>
        <v/>
      </c>
      <c r="M194" s="76"/>
      <c r="N194" s="46" t="str">
        <f t="shared" ref="N194:N214" si="9">IF(K194&lt;&gt;"","K-C6","")</f>
        <v/>
      </c>
      <c r="Q194" s="28" t="str">
        <f t="shared" ref="Q194:Q214" si="10">IF(K194&lt;&gt;"",VLOOKUP(K194,tenhang,3,0),"")</f>
        <v/>
      </c>
      <c r="T194" s="30">
        <f t="shared" ref="T194:T214" si="11">IF(K194&lt;&gt;"",VLOOKUP(K194,tenhang,4,0),0)</f>
        <v>0</v>
      </c>
      <c r="U194" s="30">
        <f t="shared" ref="U194:U214" si="12">R194*T194</f>
        <v>0</v>
      </c>
      <c r="X194" s="67" t="str">
        <f t="shared" ref="X194:X214" si="13">IF(K194&lt;&gt;"",8,"")</f>
        <v/>
      </c>
      <c r="Y194" s="31"/>
      <c r="Z194" s="30" t="str">
        <f t="shared" ref="Z194:Z214" si="14">IF(K194&lt;&gt;"",ROUND(U194*X194*1%,0),"")</f>
        <v/>
      </c>
    </row>
    <row r="195" spans="1:26" ht="25.5" customHeight="1" x14ac:dyDescent="0.25">
      <c r="A195" s="13"/>
      <c r="B195" s="70" t="str">
        <f t="shared" ref="B195:B258" si="15">IF(I195&lt;&gt;"",IF(LEN(I195)&gt;9,LEFT(I195,10),"sai PO"),"")</f>
        <v/>
      </c>
      <c r="L195" s="27" t="str">
        <f t="shared" si="8"/>
        <v/>
      </c>
      <c r="M195" s="76"/>
      <c r="N195" s="46" t="str">
        <f t="shared" si="9"/>
        <v/>
      </c>
      <c r="Q195" s="28" t="str">
        <f t="shared" si="10"/>
        <v/>
      </c>
      <c r="T195" s="30">
        <f t="shared" si="11"/>
        <v>0</v>
      </c>
      <c r="U195" s="30">
        <f t="shared" si="12"/>
        <v>0</v>
      </c>
      <c r="X195" s="67" t="str">
        <f t="shared" si="13"/>
        <v/>
      </c>
      <c r="Y195" s="31"/>
      <c r="Z195" s="30" t="str">
        <f t="shared" si="14"/>
        <v/>
      </c>
    </row>
    <row r="196" spans="1:26" ht="25.5" customHeight="1" x14ac:dyDescent="0.25">
      <c r="A196" s="13"/>
      <c r="B196" s="70" t="str">
        <f t="shared" si="15"/>
        <v/>
      </c>
      <c r="L196" s="27" t="str">
        <f t="shared" si="8"/>
        <v/>
      </c>
      <c r="M196" s="76"/>
      <c r="N196" s="46" t="str">
        <f t="shared" si="9"/>
        <v/>
      </c>
      <c r="Q196" s="28" t="str">
        <f t="shared" si="10"/>
        <v/>
      </c>
      <c r="T196" s="30">
        <f t="shared" si="11"/>
        <v>0</v>
      </c>
      <c r="U196" s="30">
        <f t="shared" si="12"/>
        <v>0</v>
      </c>
      <c r="X196" s="67" t="str">
        <f t="shared" si="13"/>
        <v/>
      </c>
      <c r="Y196" s="31"/>
      <c r="Z196" s="30" t="str">
        <f t="shared" si="14"/>
        <v/>
      </c>
    </row>
    <row r="197" spans="1:26" ht="25.5" customHeight="1" x14ac:dyDescent="0.25">
      <c r="A197" s="13"/>
      <c r="B197" s="70" t="str">
        <f t="shared" si="15"/>
        <v/>
      </c>
      <c r="L197" s="27" t="str">
        <f t="shared" si="8"/>
        <v/>
      </c>
      <c r="M197" s="76"/>
      <c r="N197" s="46" t="str">
        <f t="shared" si="9"/>
        <v/>
      </c>
      <c r="Q197" s="28" t="str">
        <f t="shared" si="10"/>
        <v/>
      </c>
      <c r="T197" s="30">
        <f t="shared" si="11"/>
        <v>0</v>
      </c>
      <c r="U197" s="30">
        <f t="shared" si="12"/>
        <v>0</v>
      </c>
      <c r="X197" s="67" t="str">
        <f t="shared" si="13"/>
        <v/>
      </c>
      <c r="Y197" s="31"/>
      <c r="Z197" s="30" t="str">
        <f t="shared" si="14"/>
        <v/>
      </c>
    </row>
    <row r="198" spans="1:26" ht="25.5" customHeight="1" x14ac:dyDescent="0.25">
      <c r="A198" s="13"/>
      <c r="B198" s="70" t="str">
        <f t="shared" si="15"/>
        <v/>
      </c>
      <c r="L198" s="27" t="str">
        <f t="shared" si="8"/>
        <v/>
      </c>
      <c r="M198" s="76"/>
      <c r="N198" s="46" t="str">
        <f t="shared" si="9"/>
        <v/>
      </c>
      <c r="Q198" s="28" t="str">
        <f t="shared" si="10"/>
        <v/>
      </c>
      <c r="T198" s="30">
        <f t="shared" si="11"/>
        <v>0</v>
      </c>
      <c r="U198" s="30">
        <f t="shared" si="12"/>
        <v>0</v>
      </c>
      <c r="X198" s="67" t="str">
        <f t="shared" si="13"/>
        <v/>
      </c>
      <c r="Y198" s="31"/>
      <c r="Z198" s="30" t="str">
        <f t="shared" si="14"/>
        <v/>
      </c>
    </row>
    <row r="199" spans="1:26" ht="25.5" customHeight="1" x14ac:dyDescent="0.25">
      <c r="A199" s="13"/>
      <c r="B199" s="70" t="str">
        <f t="shared" si="15"/>
        <v/>
      </c>
      <c r="L199" s="27" t="str">
        <f t="shared" si="8"/>
        <v/>
      </c>
      <c r="M199" s="76"/>
      <c r="N199" s="46" t="str">
        <f t="shared" si="9"/>
        <v/>
      </c>
      <c r="Q199" s="28" t="str">
        <f t="shared" si="10"/>
        <v/>
      </c>
      <c r="T199" s="30">
        <f t="shared" si="11"/>
        <v>0</v>
      </c>
      <c r="U199" s="30">
        <f t="shared" si="12"/>
        <v>0</v>
      </c>
      <c r="X199" s="67" t="str">
        <f t="shared" si="13"/>
        <v/>
      </c>
      <c r="Y199" s="31"/>
      <c r="Z199" s="30" t="str">
        <f t="shared" si="14"/>
        <v/>
      </c>
    </row>
    <row r="200" spans="1:26" ht="25.5" customHeight="1" x14ac:dyDescent="0.25">
      <c r="A200" s="13"/>
      <c r="B200" s="70" t="str">
        <f t="shared" si="15"/>
        <v/>
      </c>
      <c r="L200" s="27" t="str">
        <f t="shared" si="8"/>
        <v/>
      </c>
      <c r="M200" s="76"/>
      <c r="N200" s="46" t="str">
        <f t="shared" si="9"/>
        <v/>
      </c>
      <c r="Q200" s="28" t="str">
        <f t="shared" si="10"/>
        <v/>
      </c>
      <c r="T200" s="30">
        <f t="shared" si="11"/>
        <v>0</v>
      </c>
      <c r="U200" s="30">
        <f t="shared" si="12"/>
        <v>0</v>
      </c>
      <c r="X200" s="67" t="str">
        <f t="shared" si="13"/>
        <v/>
      </c>
      <c r="Y200" s="31"/>
      <c r="Z200" s="30" t="str">
        <f t="shared" si="14"/>
        <v/>
      </c>
    </row>
    <row r="201" spans="1:26" ht="25.5" customHeight="1" x14ac:dyDescent="0.25">
      <c r="A201" s="13"/>
      <c r="B201" s="70" t="str">
        <f t="shared" si="15"/>
        <v/>
      </c>
      <c r="L201" s="27" t="str">
        <f t="shared" si="8"/>
        <v/>
      </c>
      <c r="M201" s="76"/>
      <c r="N201" s="46" t="str">
        <f t="shared" si="9"/>
        <v/>
      </c>
      <c r="Q201" s="28" t="str">
        <f t="shared" si="10"/>
        <v/>
      </c>
      <c r="T201" s="30">
        <f t="shared" si="11"/>
        <v>0</v>
      </c>
      <c r="U201" s="30">
        <f t="shared" si="12"/>
        <v>0</v>
      </c>
      <c r="X201" s="67" t="str">
        <f t="shared" si="13"/>
        <v/>
      </c>
      <c r="Y201" s="31"/>
      <c r="Z201" s="30" t="str">
        <f t="shared" si="14"/>
        <v/>
      </c>
    </row>
    <row r="202" spans="1:26" ht="25.5" customHeight="1" x14ac:dyDescent="0.25">
      <c r="A202" s="13"/>
      <c r="B202" s="70" t="str">
        <f t="shared" si="15"/>
        <v/>
      </c>
      <c r="L202" s="27" t="str">
        <f t="shared" si="8"/>
        <v/>
      </c>
      <c r="N202" s="46" t="str">
        <f t="shared" si="9"/>
        <v/>
      </c>
      <c r="Q202" s="28" t="str">
        <f t="shared" si="10"/>
        <v/>
      </c>
      <c r="T202" s="30">
        <f t="shared" si="11"/>
        <v>0</v>
      </c>
      <c r="U202" s="30">
        <f t="shared" si="12"/>
        <v>0</v>
      </c>
      <c r="X202" s="67" t="str">
        <f t="shared" si="13"/>
        <v/>
      </c>
      <c r="Y202" s="31"/>
      <c r="Z202" s="30" t="str">
        <f t="shared" si="14"/>
        <v/>
      </c>
    </row>
    <row r="203" spans="1:26" ht="25.5" customHeight="1" x14ac:dyDescent="0.25">
      <c r="A203" s="13"/>
      <c r="B203" s="70" t="str">
        <f t="shared" si="15"/>
        <v/>
      </c>
      <c r="L203" s="27" t="str">
        <f t="shared" si="8"/>
        <v/>
      </c>
      <c r="M203" s="76"/>
      <c r="N203" s="46" t="str">
        <f t="shared" si="9"/>
        <v/>
      </c>
      <c r="Q203" s="28" t="str">
        <f t="shared" si="10"/>
        <v/>
      </c>
      <c r="T203" s="30">
        <f t="shared" si="11"/>
        <v>0</v>
      </c>
      <c r="U203" s="30">
        <f t="shared" si="12"/>
        <v>0</v>
      </c>
      <c r="X203" s="67" t="str">
        <f t="shared" si="13"/>
        <v/>
      </c>
      <c r="Y203" s="31"/>
      <c r="Z203" s="30" t="str">
        <f t="shared" si="14"/>
        <v/>
      </c>
    </row>
    <row r="204" spans="1:26" ht="25.5" customHeight="1" x14ac:dyDescent="0.25">
      <c r="A204" s="13"/>
      <c r="B204" s="70" t="str">
        <f t="shared" si="15"/>
        <v/>
      </c>
      <c r="L204" s="27" t="str">
        <f t="shared" si="8"/>
        <v/>
      </c>
      <c r="M204" s="76"/>
      <c r="N204" s="46" t="str">
        <f t="shared" si="9"/>
        <v/>
      </c>
      <c r="Q204" s="28" t="str">
        <f t="shared" si="10"/>
        <v/>
      </c>
      <c r="T204" s="30">
        <f t="shared" si="11"/>
        <v>0</v>
      </c>
      <c r="U204" s="30">
        <f t="shared" si="12"/>
        <v>0</v>
      </c>
      <c r="X204" s="67" t="str">
        <f t="shared" si="13"/>
        <v/>
      </c>
      <c r="Y204" s="31"/>
      <c r="Z204" s="30" t="str">
        <f t="shared" si="14"/>
        <v/>
      </c>
    </row>
    <row r="205" spans="1:26" ht="25.5" customHeight="1" x14ac:dyDescent="0.25">
      <c r="A205" s="13"/>
      <c r="B205" s="70" t="str">
        <f t="shared" si="15"/>
        <v/>
      </c>
      <c r="L205" s="27" t="str">
        <f t="shared" si="8"/>
        <v/>
      </c>
      <c r="M205" s="76"/>
      <c r="N205" s="46" t="str">
        <f t="shared" si="9"/>
        <v/>
      </c>
      <c r="Q205" s="28" t="str">
        <f t="shared" si="10"/>
        <v/>
      </c>
      <c r="T205" s="30">
        <f t="shared" si="11"/>
        <v>0</v>
      </c>
      <c r="U205" s="30">
        <f t="shared" si="12"/>
        <v>0</v>
      </c>
      <c r="X205" s="67" t="str">
        <f t="shared" si="13"/>
        <v/>
      </c>
      <c r="Y205" s="31"/>
      <c r="Z205" s="30" t="str">
        <f t="shared" si="14"/>
        <v/>
      </c>
    </row>
    <row r="206" spans="1:26" ht="25.5" customHeight="1" x14ac:dyDescent="0.25">
      <c r="A206" s="13"/>
      <c r="B206" s="70" t="str">
        <f t="shared" si="15"/>
        <v/>
      </c>
      <c r="L206" s="27" t="str">
        <f t="shared" si="8"/>
        <v/>
      </c>
      <c r="M206" s="76"/>
      <c r="N206" s="46" t="str">
        <f t="shared" si="9"/>
        <v/>
      </c>
      <c r="Q206" s="28" t="str">
        <f t="shared" si="10"/>
        <v/>
      </c>
      <c r="T206" s="30">
        <f t="shared" si="11"/>
        <v>0</v>
      </c>
      <c r="U206" s="30">
        <f t="shared" si="12"/>
        <v>0</v>
      </c>
      <c r="X206" s="67" t="str">
        <f t="shared" si="13"/>
        <v/>
      </c>
      <c r="Y206" s="31"/>
      <c r="Z206" s="30" t="str">
        <f t="shared" si="14"/>
        <v/>
      </c>
    </row>
    <row r="207" spans="1:26" ht="25.5" customHeight="1" x14ac:dyDescent="0.25">
      <c r="A207" s="13"/>
      <c r="B207" s="70" t="str">
        <f t="shared" si="15"/>
        <v/>
      </c>
      <c r="L207" s="27" t="str">
        <f t="shared" si="8"/>
        <v/>
      </c>
      <c r="M207" s="76"/>
      <c r="N207" s="46" t="str">
        <f t="shared" si="9"/>
        <v/>
      </c>
      <c r="Q207" s="28" t="str">
        <f t="shared" si="10"/>
        <v/>
      </c>
      <c r="T207" s="30">
        <f t="shared" si="11"/>
        <v>0</v>
      </c>
      <c r="U207" s="30">
        <f t="shared" si="12"/>
        <v>0</v>
      </c>
      <c r="X207" s="67" t="str">
        <f t="shared" si="13"/>
        <v/>
      </c>
      <c r="Y207" s="31"/>
      <c r="Z207" s="30" t="str">
        <f t="shared" si="14"/>
        <v/>
      </c>
    </row>
    <row r="208" spans="1:26" ht="25.5" customHeight="1" x14ac:dyDescent="0.25">
      <c r="A208" s="13"/>
      <c r="B208" s="70" t="str">
        <f t="shared" si="15"/>
        <v/>
      </c>
      <c r="L208" s="27" t="str">
        <f t="shared" si="8"/>
        <v/>
      </c>
      <c r="M208" s="76"/>
      <c r="N208" s="46" t="str">
        <f t="shared" si="9"/>
        <v/>
      </c>
      <c r="Q208" s="28" t="str">
        <f t="shared" si="10"/>
        <v/>
      </c>
      <c r="T208" s="30">
        <f t="shared" si="11"/>
        <v>0</v>
      </c>
      <c r="U208" s="30">
        <f t="shared" si="12"/>
        <v>0</v>
      </c>
      <c r="X208" s="67" t="str">
        <f t="shared" si="13"/>
        <v/>
      </c>
      <c r="Y208" s="31"/>
      <c r="Z208" s="30" t="str">
        <f t="shared" si="14"/>
        <v/>
      </c>
    </row>
    <row r="209" spans="1:26" ht="25.5" customHeight="1" x14ac:dyDescent="0.25">
      <c r="A209" s="13"/>
      <c r="B209" s="70" t="str">
        <f t="shared" si="15"/>
        <v/>
      </c>
      <c r="L209" s="27" t="str">
        <f t="shared" si="8"/>
        <v/>
      </c>
      <c r="M209" s="76"/>
      <c r="N209" s="46" t="str">
        <f t="shared" si="9"/>
        <v/>
      </c>
      <c r="Q209" s="28" t="str">
        <f t="shared" si="10"/>
        <v/>
      </c>
      <c r="T209" s="30">
        <f t="shared" si="11"/>
        <v>0</v>
      </c>
      <c r="U209" s="30">
        <f t="shared" si="12"/>
        <v>0</v>
      </c>
      <c r="X209" s="67" t="str">
        <f t="shared" si="13"/>
        <v/>
      </c>
      <c r="Y209" s="31"/>
      <c r="Z209" s="30" t="str">
        <f t="shared" si="14"/>
        <v/>
      </c>
    </row>
    <row r="210" spans="1:26" ht="25.5" customHeight="1" x14ac:dyDescent="0.25">
      <c r="A210" s="13"/>
      <c r="B210" s="70" t="str">
        <f t="shared" si="15"/>
        <v/>
      </c>
      <c r="L210" s="27" t="str">
        <f t="shared" si="8"/>
        <v/>
      </c>
      <c r="M210" s="76"/>
      <c r="N210" s="46" t="str">
        <f t="shared" si="9"/>
        <v/>
      </c>
      <c r="Q210" s="28" t="str">
        <f t="shared" si="10"/>
        <v/>
      </c>
      <c r="T210" s="30">
        <f t="shared" si="11"/>
        <v>0</v>
      </c>
      <c r="U210" s="30">
        <f t="shared" si="12"/>
        <v>0</v>
      </c>
      <c r="X210" s="67" t="str">
        <f t="shared" si="13"/>
        <v/>
      </c>
      <c r="Y210" s="31"/>
      <c r="Z210" s="30" t="str">
        <f t="shared" si="14"/>
        <v/>
      </c>
    </row>
    <row r="211" spans="1:26" ht="25.5" customHeight="1" x14ac:dyDescent="0.25">
      <c r="A211" s="13"/>
      <c r="B211" s="70" t="str">
        <f t="shared" si="15"/>
        <v/>
      </c>
      <c r="L211" s="27" t="str">
        <f t="shared" si="8"/>
        <v/>
      </c>
      <c r="M211" s="76"/>
      <c r="N211" s="46" t="str">
        <f t="shared" si="9"/>
        <v/>
      </c>
      <c r="Q211" s="28" t="str">
        <f t="shared" si="10"/>
        <v/>
      </c>
      <c r="T211" s="30">
        <f t="shared" si="11"/>
        <v>0</v>
      </c>
      <c r="U211" s="30">
        <f t="shared" si="12"/>
        <v>0</v>
      </c>
      <c r="X211" s="67" t="str">
        <f t="shared" si="13"/>
        <v/>
      </c>
      <c r="Y211" s="31"/>
      <c r="Z211" s="30" t="str">
        <f t="shared" si="14"/>
        <v/>
      </c>
    </row>
    <row r="212" spans="1:26" ht="25.5" customHeight="1" x14ac:dyDescent="0.25">
      <c r="A212" s="13"/>
      <c r="B212" s="70" t="str">
        <f t="shared" si="15"/>
        <v/>
      </c>
      <c r="L212" s="27" t="str">
        <f t="shared" si="8"/>
        <v/>
      </c>
      <c r="N212" s="46" t="str">
        <f t="shared" si="9"/>
        <v/>
      </c>
      <c r="Q212" s="28" t="str">
        <f t="shared" si="10"/>
        <v/>
      </c>
      <c r="T212" s="30">
        <f t="shared" si="11"/>
        <v>0</v>
      </c>
      <c r="U212" s="30">
        <f t="shared" si="12"/>
        <v>0</v>
      </c>
      <c r="X212" s="67" t="str">
        <f t="shared" si="13"/>
        <v/>
      </c>
      <c r="Y212" s="31"/>
      <c r="Z212" s="30" t="str">
        <f t="shared" si="14"/>
        <v/>
      </c>
    </row>
    <row r="213" spans="1:26" ht="25.5" customHeight="1" x14ac:dyDescent="0.25">
      <c r="A213" s="13"/>
      <c r="B213" s="70" t="str">
        <f t="shared" si="15"/>
        <v/>
      </c>
      <c r="L213" s="27" t="str">
        <f t="shared" si="8"/>
        <v/>
      </c>
      <c r="N213" s="46" t="str">
        <f t="shared" si="9"/>
        <v/>
      </c>
      <c r="Q213" s="28" t="str">
        <f t="shared" si="10"/>
        <v/>
      </c>
      <c r="T213" s="30">
        <f t="shared" si="11"/>
        <v>0</v>
      </c>
      <c r="U213" s="30">
        <f t="shared" si="12"/>
        <v>0</v>
      </c>
      <c r="X213" s="67" t="str">
        <f t="shared" si="13"/>
        <v/>
      </c>
      <c r="Y213" s="31"/>
      <c r="Z213" s="30" t="str">
        <f t="shared" si="14"/>
        <v/>
      </c>
    </row>
    <row r="214" spans="1:26" ht="25.5" customHeight="1" x14ac:dyDescent="0.25">
      <c r="A214" s="13"/>
      <c r="B214" s="70" t="str">
        <f t="shared" si="15"/>
        <v/>
      </c>
      <c r="L214" s="27" t="str">
        <f t="shared" si="8"/>
        <v/>
      </c>
      <c r="N214" s="46" t="str">
        <f t="shared" si="9"/>
        <v/>
      </c>
      <c r="Q214" s="28" t="str">
        <f t="shared" si="10"/>
        <v/>
      </c>
      <c r="T214" s="30">
        <f t="shared" si="11"/>
        <v>0</v>
      </c>
      <c r="U214" s="30">
        <f t="shared" si="12"/>
        <v>0</v>
      </c>
      <c r="X214" s="67" t="str">
        <f t="shared" si="13"/>
        <v/>
      </c>
      <c r="Y214" s="31"/>
      <c r="Z214" s="30" t="str">
        <f t="shared" si="14"/>
        <v/>
      </c>
    </row>
    <row r="215" spans="1:26" ht="25.5" customHeight="1" x14ac:dyDescent="0.25">
      <c r="B215" s="70" t="str">
        <f t="shared" si="15"/>
        <v/>
      </c>
      <c r="L215" s="27" t="str">
        <f t="shared" ref="L215:L257" si="16">IF(K215&lt;&gt;"",VLOOKUP(K215,tenhang,2,0),"")</f>
        <v/>
      </c>
      <c r="N215" s="46" t="str">
        <f t="shared" ref="N215:N258" si="17">IF(K215&lt;&gt;"","K-C6","")</f>
        <v/>
      </c>
      <c r="Q215" s="28" t="str">
        <f t="shared" ref="Q215:Q257" si="18">IF(K215&lt;&gt;"",VLOOKUP(K215,tenhang,3,0),"")</f>
        <v/>
      </c>
      <c r="T215" s="30">
        <f t="shared" ref="T215:T258" si="19">IF(K215&lt;&gt;"",VLOOKUP(K215,tenhang,4,0),0)</f>
        <v>0</v>
      </c>
      <c r="U215" s="30">
        <f t="shared" ref="U215:U258" si="20">R215*T215</f>
        <v>0</v>
      </c>
      <c r="X215" s="67" t="str">
        <f t="shared" ref="X215:X258" si="21">IF(K215&lt;&gt;"",8,"")</f>
        <v/>
      </c>
      <c r="Y215" s="31"/>
      <c r="Z215" s="30" t="str">
        <f t="shared" ref="Z215:Z258" si="22">IF(K215&lt;&gt;"",ROUND(U215*X215*1%,0),"")</f>
        <v/>
      </c>
    </row>
    <row r="216" spans="1:26" ht="25.5" customHeight="1" x14ac:dyDescent="0.25">
      <c r="B216" s="70" t="str">
        <f t="shared" si="15"/>
        <v/>
      </c>
      <c r="L216" s="27" t="str">
        <f t="shared" si="16"/>
        <v/>
      </c>
      <c r="N216" s="46" t="str">
        <f t="shared" si="17"/>
        <v/>
      </c>
      <c r="Q216" s="28" t="str">
        <f t="shared" si="18"/>
        <v/>
      </c>
      <c r="T216" s="30">
        <f t="shared" si="19"/>
        <v>0</v>
      </c>
      <c r="U216" s="30">
        <f t="shared" si="20"/>
        <v>0</v>
      </c>
      <c r="X216" s="67" t="str">
        <f t="shared" si="21"/>
        <v/>
      </c>
      <c r="Y216" s="31"/>
      <c r="Z216" s="30" t="str">
        <f t="shared" si="22"/>
        <v/>
      </c>
    </row>
    <row r="217" spans="1:26" ht="25.5" customHeight="1" x14ac:dyDescent="0.25">
      <c r="B217" s="70" t="str">
        <f t="shared" si="15"/>
        <v/>
      </c>
      <c r="L217" s="27" t="str">
        <f t="shared" si="16"/>
        <v/>
      </c>
      <c r="N217" s="46" t="str">
        <f t="shared" si="17"/>
        <v/>
      </c>
      <c r="Q217" s="28" t="str">
        <f t="shared" si="18"/>
        <v/>
      </c>
      <c r="T217" s="30">
        <f t="shared" si="19"/>
        <v>0</v>
      </c>
      <c r="U217" s="30">
        <f t="shared" si="20"/>
        <v>0</v>
      </c>
      <c r="X217" s="67" t="str">
        <f t="shared" si="21"/>
        <v/>
      </c>
      <c r="Y217" s="31"/>
      <c r="Z217" s="30" t="str">
        <f t="shared" si="22"/>
        <v/>
      </c>
    </row>
    <row r="218" spans="1:26" ht="25.5" customHeight="1" x14ac:dyDescent="0.25">
      <c r="B218" s="70" t="str">
        <f t="shared" si="15"/>
        <v/>
      </c>
      <c r="L218" s="27" t="str">
        <f t="shared" si="16"/>
        <v/>
      </c>
      <c r="N218" s="46" t="str">
        <f t="shared" si="17"/>
        <v/>
      </c>
      <c r="Q218" s="28" t="str">
        <f t="shared" si="18"/>
        <v/>
      </c>
      <c r="T218" s="30">
        <f t="shared" si="19"/>
        <v>0</v>
      </c>
      <c r="U218" s="30">
        <f t="shared" si="20"/>
        <v>0</v>
      </c>
      <c r="X218" s="67" t="str">
        <f t="shared" si="21"/>
        <v/>
      </c>
      <c r="Y218" s="31"/>
      <c r="Z218" s="30" t="str">
        <f t="shared" si="22"/>
        <v/>
      </c>
    </row>
    <row r="219" spans="1:26" ht="25.5" customHeight="1" x14ac:dyDescent="0.25">
      <c r="B219" s="70" t="str">
        <f t="shared" si="15"/>
        <v/>
      </c>
      <c r="L219" s="27" t="str">
        <f t="shared" si="16"/>
        <v/>
      </c>
      <c r="N219" s="46" t="str">
        <f t="shared" si="17"/>
        <v/>
      </c>
      <c r="Q219" s="28" t="str">
        <f t="shared" si="18"/>
        <v/>
      </c>
      <c r="T219" s="30">
        <f t="shared" si="19"/>
        <v>0</v>
      </c>
      <c r="U219" s="30">
        <f t="shared" si="20"/>
        <v>0</v>
      </c>
      <c r="X219" s="67" t="str">
        <f t="shared" si="21"/>
        <v/>
      </c>
      <c r="Y219" s="31"/>
      <c r="Z219" s="30" t="str">
        <f t="shared" si="22"/>
        <v/>
      </c>
    </row>
    <row r="220" spans="1:26" ht="25.5" customHeight="1" x14ac:dyDescent="0.25">
      <c r="B220" s="70" t="str">
        <f t="shared" si="15"/>
        <v/>
      </c>
      <c r="L220" s="27" t="str">
        <f t="shared" si="16"/>
        <v/>
      </c>
      <c r="N220" s="46" t="str">
        <f t="shared" si="17"/>
        <v/>
      </c>
      <c r="Q220" s="28" t="str">
        <f t="shared" si="18"/>
        <v/>
      </c>
      <c r="T220" s="30">
        <f t="shared" si="19"/>
        <v>0</v>
      </c>
      <c r="U220" s="30">
        <f t="shared" si="20"/>
        <v>0</v>
      </c>
      <c r="X220" s="67" t="str">
        <f t="shared" si="21"/>
        <v/>
      </c>
      <c r="Y220" s="31"/>
      <c r="Z220" s="30" t="str">
        <f t="shared" si="22"/>
        <v/>
      </c>
    </row>
    <row r="221" spans="1:26" ht="25.5" customHeight="1" x14ac:dyDescent="0.25">
      <c r="B221" s="70" t="str">
        <f t="shared" si="15"/>
        <v/>
      </c>
      <c r="L221" s="27" t="str">
        <f t="shared" si="16"/>
        <v/>
      </c>
      <c r="N221" s="46" t="str">
        <f t="shared" si="17"/>
        <v/>
      </c>
      <c r="Q221" s="28" t="str">
        <f t="shared" si="18"/>
        <v/>
      </c>
      <c r="T221" s="30">
        <f t="shared" si="19"/>
        <v>0</v>
      </c>
      <c r="U221" s="30">
        <f t="shared" si="20"/>
        <v>0</v>
      </c>
      <c r="X221" s="67" t="str">
        <f t="shared" si="21"/>
        <v/>
      </c>
      <c r="Y221" s="31"/>
      <c r="Z221" s="30" t="str">
        <f t="shared" si="22"/>
        <v/>
      </c>
    </row>
    <row r="222" spans="1:26" ht="25.5" customHeight="1" x14ac:dyDescent="0.25">
      <c r="B222" s="70" t="str">
        <f t="shared" si="15"/>
        <v/>
      </c>
      <c r="L222" s="27" t="str">
        <f t="shared" si="16"/>
        <v/>
      </c>
      <c r="N222" s="46" t="str">
        <f t="shared" si="17"/>
        <v/>
      </c>
      <c r="Q222" s="28" t="str">
        <f t="shared" si="18"/>
        <v/>
      </c>
      <c r="T222" s="30">
        <f t="shared" si="19"/>
        <v>0</v>
      </c>
      <c r="U222" s="30">
        <f t="shared" si="20"/>
        <v>0</v>
      </c>
      <c r="X222" s="67" t="str">
        <f t="shared" si="21"/>
        <v/>
      </c>
      <c r="Y222" s="31"/>
      <c r="Z222" s="30" t="str">
        <f t="shared" si="22"/>
        <v/>
      </c>
    </row>
    <row r="223" spans="1:26" ht="25.5" customHeight="1" x14ac:dyDescent="0.25">
      <c r="B223" s="70" t="str">
        <f t="shared" si="15"/>
        <v/>
      </c>
      <c r="L223" s="27" t="str">
        <f t="shared" si="16"/>
        <v/>
      </c>
      <c r="N223" s="46" t="str">
        <f t="shared" si="17"/>
        <v/>
      </c>
      <c r="Q223" s="28" t="str">
        <f t="shared" si="18"/>
        <v/>
      </c>
      <c r="T223" s="30">
        <f t="shared" si="19"/>
        <v>0</v>
      </c>
      <c r="U223" s="30">
        <f t="shared" si="20"/>
        <v>0</v>
      </c>
      <c r="X223" s="67" t="str">
        <f t="shared" si="21"/>
        <v/>
      </c>
      <c r="Y223" s="31"/>
      <c r="Z223" s="30" t="str">
        <f t="shared" si="22"/>
        <v/>
      </c>
    </row>
    <row r="224" spans="1:26" ht="25.5" customHeight="1" x14ac:dyDescent="0.25">
      <c r="B224" s="70" t="str">
        <f t="shared" si="15"/>
        <v/>
      </c>
      <c r="L224" s="27" t="str">
        <f t="shared" si="16"/>
        <v/>
      </c>
      <c r="N224" s="46" t="str">
        <f t="shared" si="17"/>
        <v/>
      </c>
      <c r="Q224" s="28" t="str">
        <f t="shared" si="18"/>
        <v/>
      </c>
      <c r="T224" s="30">
        <f t="shared" si="19"/>
        <v>0</v>
      </c>
      <c r="U224" s="30">
        <f t="shared" si="20"/>
        <v>0</v>
      </c>
      <c r="X224" s="67" t="str">
        <f t="shared" si="21"/>
        <v/>
      </c>
      <c r="Y224" s="31"/>
      <c r="Z224" s="30" t="str">
        <f t="shared" si="22"/>
        <v/>
      </c>
    </row>
    <row r="225" spans="2:26" ht="25.5" customHeight="1" x14ac:dyDescent="0.25">
      <c r="B225" s="70" t="str">
        <f t="shared" si="15"/>
        <v/>
      </c>
      <c r="L225" s="27" t="str">
        <f t="shared" si="16"/>
        <v/>
      </c>
      <c r="N225" s="46" t="str">
        <f t="shared" si="17"/>
        <v/>
      </c>
      <c r="Q225" s="28" t="str">
        <f t="shared" si="18"/>
        <v/>
      </c>
      <c r="T225" s="30">
        <f t="shared" si="19"/>
        <v>0</v>
      </c>
      <c r="U225" s="30">
        <f t="shared" si="20"/>
        <v>0</v>
      </c>
      <c r="X225" s="67" t="str">
        <f t="shared" si="21"/>
        <v/>
      </c>
      <c r="Y225" s="31"/>
      <c r="Z225" s="30" t="str">
        <f t="shared" si="22"/>
        <v/>
      </c>
    </row>
    <row r="226" spans="2:26" ht="25.5" customHeight="1" x14ac:dyDescent="0.25">
      <c r="B226" s="70" t="str">
        <f t="shared" si="15"/>
        <v/>
      </c>
      <c r="L226" s="27" t="str">
        <f t="shared" si="16"/>
        <v/>
      </c>
      <c r="N226" s="46" t="str">
        <f t="shared" si="17"/>
        <v/>
      </c>
      <c r="Q226" s="28" t="str">
        <f t="shared" si="18"/>
        <v/>
      </c>
      <c r="T226" s="30">
        <f t="shared" si="19"/>
        <v>0</v>
      </c>
      <c r="U226" s="30">
        <f t="shared" si="20"/>
        <v>0</v>
      </c>
      <c r="X226" s="67" t="str">
        <f t="shared" si="21"/>
        <v/>
      </c>
      <c r="Y226" s="31"/>
      <c r="Z226" s="30" t="str">
        <f t="shared" si="22"/>
        <v/>
      </c>
    </row>
    <row r="227" spans="2:26" ht="25.5" customHeight="1" x14ac:dyDescent="0.25">
      <c r="B227" s="70" t="str">
        <f t="shared" si="15"/>
        <v/>
      </c>
      <c r="L227" s="27" t="str">
        <f t="shared" si="16"/>
        <v/>
      </c>
      <c r="N227" s="46" t="str">
        <f t="shared" si="17"/>
        <v/>
      </c>
      <c r="Q227" s="28" t="str">
        <f t="shared" si="18"/>
        <v/>
      </c>
      <c r="T227" s="30">
        <f t="shared" si="19"/>
        <v>0</v>
      </c>
      <c r="U227" s="30">
        <f t="shared" si="20"/>
        <v>0</v>
      </c>
      <c r="X227" s="67" t="str">
        <f t="shared" si="21"/>
        <v/>
      </c>
      <c r="Y227" s="31"/>
      <c r="Z227" s="30" t="str">
        <f t="shared" si="22"/>
        <v/>
      </c>
    </row>
    <row r="228" spans="2:26" ht="25.5" customHeight="1" x14ac:dyDescent="0.25">
      <c r="B228" s="70" t="str">
        <f t="shared" si="15"/>
        <v/>
      </c>
      <c r="L228" s="27" t="str">
        <f t="shared" si="16"/>
        <v/>
      </c>
      <c r="N228" s="46" t="str">
        <f t="shared" si="17"/>
        <v/>
      </c>
      <c r="Q228" s="28" t="str">
        <f t="shared" si="18"/>
        <v/>
      </c>
      <c r="T228" s="30">
        <f t="shared" si="19"/>
        <v>0</v>
      </c>
      <c r="U228" s="30">
        <f t="shared" si="20"/>
        <v>0</v>
      </c>
      <c r="X228" s="67" t="str">
        <f t="shared" si="21"/>
        <v/>
      </c>
      <c r="Y228" s="31"/>
      <c r="Z228" s="30" t="str">
        <f t="shared" si="22"/>
        <v/>
      </c>
    </row>
    <row r="229" spans="2:26" ht="25.5" customHeight="1" x14ac:dyDescent="0.25">
      <c r="B229" s="70" t="str">
        <f t="shared" si="15"/>
        <v/>
      </c>
      <c r="L229" s="27" t="str">
        <f t="shared" si="16"/>
        <v/>
      </c>
      <c r="N229" s="46" t="str">
        <f t="shared" si="17"/>
        <v/>
      </c>
      <c r="Q229" s="28" t="str">
        <f t="shared" si="18"/>
        <v/>
      </c>
      <c r="T229" s="30">
        <f t="shared" si="19"/>
        <v>0</v>
      </c>
      <c r="U229" s="30">
        <f t="shared" si="20"/>
        <v>0</v>
      </c>
      <c r="X229" s="67" t="str">
        <f t="shared" si="21"/>
        <v/>
      </c>
      <c r="Y229" s="31"/>
      <c r="Z229" s="30" t="str">
        <f t="shared" si="22"/>
        <v/>
      </c>
    </row>
    <row r="230" spans="2:26" ht="25.5" customHeight="1" x14ac:dyDescent="0.25">
      <c r="B230" s="70" t="str">
        <f t="shared" si="15"/>
        <v/>
      </c>
      <c r="L230" s="27" t="str">
        <f t="shared" si="16"/>
        <v/>
      </c>
      <c r="N230" s="46" t="str">
        <f t="shared" si="17"/>
        <v/>
      </c>
      <c r="Q230" s="28" t="str">
        <f t="shared" si="18"/>
        <v/>
      </c>
      <c r="T230" s="30">
        <f t="shared" si="19"/>
        <v>0</v>
      </c>
      <c r="U230" s="30">
        <f t="shared" si="20"/>
        <v>0</v>
      </c>
      <c r="X230" s="67" t="str">
        <f t="shared" si="21"/>
        <v/>
      </c>
      <c r="Y230" s="31"/>
      <c r="Z230" s="30" t="str">
        <f t="shared" si="22"/>
        <v/>
      </c>
    </row>
    <row r="231" spans="2:26" ht="25.5" customHeight="1" x14ac:dyDescent="0.25">
      <c r="B231" s="70" t="str">
        <f t="shared" si="15"/>
        <v/>
      </c>
      <c r="L231" s="27" t="str">
        <f t="shared" si="16"/>
        <v/>
      </c>
      <c r="N231" s="46" t="str">
        <f t="shared" si="17"/>
        <v/>
      </c>
      <c r="Q231" s="28" t="str">
        <f t="shared" si="18"/>
        <v/>
      </c>
      <c r="T231" s="30">
        <f t="shared" si="19"/>
        <v>0</v>
      </c>
      <c r="U231" s="30">
        <f t="shared" si="20"/>
        <v>0</v>
      </c>
      <c r="X231" s="67" t="str">
        <f t="shared" si="21"/>
        <v/>
      </c>
      <c r="Y231" s="31"/>
      <c r="Z231" s="30" t="str">
        <f t="shared" si="22"/>
        <v/>
      </c>
    </row>
    <row r="232" spans="2:26" ht="25.5" customHeight="1" x14ac:dyDescent="0.25">
      <c r="B232" s="70" t="str">
        <f t="shared" si="15"/>
        <v/>
      </c>
      <c r="L232" s="27" t="str">
        <f t="shared" si="16"/>
        <v/>
      </c>
      <c r="N232" s="46" t="str">
        <f t="shared" si="17"/>
        <v/>
      </c>
      <c r="Q232" s="28" t="str">
        <f t="shared" si="18"/>
        <v/>
      </c>
      <c r="T232" s="30">
        <f t="shared" si="19"/>
        <v>0</v>
      </c>
      <c r="U232" s="30">
        <f t="shared" si="20"/>
        <v>0</v>
      </c>
      <c r="X232" s="67" t="str">
        <f t="shared" si="21"/>
        <v/>
      </c>
      <c r="Y232" s="31"/>
      <c r="Z232" s="30" t="str">
        <f t="shared" si="22"/>
        <v/>
      </c>
    </row>
    <row r="233" spans="2:26" ht="25.5" customHeight="1" x14ac:dyDescent="0.25">
      <c r="B233" s="70" t="str">
        <f t="shared" si="15"/>
        <v/>
      </c>
      <c r="L233" s="27" t="str">
        <f t="shared" si="16"/>
        <v/>
      </c>
      <c r="N233" s="46" t="str">
        <f t="shared" si="17"/>
        <v/>
      </c>
      <c r="Q233" s="28" t="str">
        <f t="shared" si="18"/>
        <v/>
      </c>
      <c r="T233" s="30">
        <f t="shared" si="19"/>
        <v>0</v>
      </c>
      <c r="U233" s="30">
        <f t="shared" si="20"/>
        <v>0</v>
      </c>
      <c r="X233" s="67" t="str">
        <f t="shared" si="21"/>
        <v/>
      </c>
      <c r="Y233" s="31"/>
      <c r="Z233" s="30" t="str">
        <f t="shared" si="22"/>
        <v/>
      </c>
    </row>
    <row r="234" spans="2:26" ht="25.5" customHeight="1" x14ac:dyDescent="0.25">
      <c r="B234" s="70" t="str">
        <f t="shared" si="15"/>
        <v/>
      </c>
      <c r="L234" s="27" t="str">
        <f t="shared" si="16"/>
        <v/>
      </c>
      <c r="N234" s="46" t="str">
        <f t="shared" si="17"/>
        <v/>
      </c>
      <c r="Q234" s="28" t="str">
        <f t="shared" si="18"/>
        <v/>
      </c>
      <c r="T234" s="30">
        <f t="shared" si="19"/>
        <v>0</v>
      </c>
      <c r="U234" s="30">
        <f t="shared" si="20"/>
        <v>0</v>
      </c>
      <c r="X234" s="67" t="str">
        <f t="shared" si="21"/>
        <v/>
      </c>
      <c r="Y234" s="31"/>
      <c r="Z234" s="30" t="str">
        <f t="shared" si="22"/>
        <v/>
      </c>
    </row>
    <row r="235" spans="2:26" ht="25.5" customHeight="1" x14ac:dyDescent="0.25">
      <c r="B235" s="70" t="str">
        <f t="shared" si="15"/>
        <v/>
      </c>
      <c r="L235" s="27" t="str">
        <f t="shared" si="16"/>
        <v/>
      </c>
      <c r="N235" s="46" t="str">
        <f t="shared" si="17"/>
        <v/>
      </c>
      <c r="Q235" s="28" t="str">
        <f t="shared" si="18"/>
        <v/>
      </c>
      <c r="T235" s="30">
        <f t="shared" si="19"/>
        <v>0</v>
      </c>
      <c r="U235" s="30">
        <f t="shared" si="20"/>
        <v>0</v>
      </c>
      <c r="X235" s="67" t="str">
        <f t="shared" si="21"/>
        <v/>
      </c>
      <c r="Y235" s="31"/>
      <c r="Z235" s="30" t="str">
        <f t="shared" si="22"/>
        <v/>
      </c>
    </row>
    <row r="236" spans="2:26" ht="25.5" customHeight="1" x14ac:dyDescent="0.25">
      <c r="B236" s="70" t="str">
        <f t="shared" si="15"/>
        <v/>
      </c>
      <c r="L236" s="27" t="str">
        <f t="shared" si="16"/>
        <v/>
      </c>
      <c r="N236" s="46" t="str">
        <f t="shared" si="17"/>
        <v/>
      </c>
      <c r="Q236" s="28" t="str">
        <f t="shared" si="18"/>
        <v/>
      </c>
      <c r="T236" s="30">
        <f t="shared" si="19"/>
        <v>0</v>
      </c>
      <c r="U236" s="30">
        <f t="shared" si="20"/>
        <v>0</v>
      </c>
      <c r="X236" s="67" t="str">
        <f t="shared" si="21"/>
        <v/>
      </c>
      <c r="Y236" s="31"/>
      <c r="Z236" s="30" t="str">
        <f t="shared" si="22"/>
        <v/>
      </c>
    </row>
    <row r="237" spans="2:26" ht="25.5" customHeight="1" x14ac:dyDescent="0.25">
      <c r="B237" s="70" t="str">
        <f t="shared" si="15"/>
        <v/>
      </c>
      <c r="L237" s="27" t="str">
        <f t="shared" si="16"/>
        <v/>
      </c>
      <c r="N237" s="46" t="str">
        <f t="shared" si="17"/>
        <v/>
      </c>
      <c r="Q237" s="28" t="str">
        <f t="shared" si="18"/>
        <v/>
      </c>
      <c r="T237" s="30">
        <f t="shared" si="19"/>
        <v>0</v>
      </c>
      <c r="U237" s="30">
        <f t="shared" si="20"/>
        <v>0</v>
      </c>
      <c r="X237" s="67" t="str">
        <f t="shared" si="21"/>
        <v/>
      </c>
      <c r="Y237" s="31"/>
      <c r="Z237" s="30" t="str">
        <f t="shared" si="22"/>
        <v/>
      </c>
    </row>
    <row r="238" spans="2:26" ht="25.5" customHeight="1" x14ac:dyDescent="0.25">
      <c r="B238" s="70" t="str">
        <f t="shared" si="15"/>
        <v/>
      </c>
      <c r="L238" s="27" t="str">
        <f t="shared" si="16"/>
        <v/>
      </c>
      <c r="N238" s="46" t="str">
        <f t="shared" si="17"/>
        <v/>
      </c>
      <c r="Q238" s="28" t="str">
        <f t="shared" si="18"/>
        <v/>
      </c>
      <c r="T238" s="30">
        <f t="shared" si="19"/>
        <v>0</v>
      </c>
      <c r="U238" s="30">
        <f t="shared" si="20"/>
        <v>0</v>
      </c>
      <c r="X238" s="67" t="str">
        <f t="shared" si="21"/>
        <v/>
      </c>
      <c r="Y238" s="31"/>
      <c r="Z238" s="30" t="str">
        <f t="shared" si="22"/>
        <v/>
      </c>
    </row>
    <row r="239" spans="2:26" ht="25.5" customHeight="1" x14ac:dyDescent="0.25">
      <c r="B239" s="70" t="str">
        <f t="shared" si="15"/>
        <v/>
      </c>
      <c r="L239" s="27" t="str">
        <f t="shared" si="16"/>
        <v/>
      </c>
      <c r="N239" s="46" t="str">
        <f t="shared" si="17"/>
        <v/>
      </c>
      <c r="Q239" s="28" t="str">
        <f t="shared" si="18"/>
        <v/>
      </c>
      <c r="T239" s="30">
        <f t="shared" si="19"/>
        <v>0</v>
      </c>
      <c r="U239" s="30">
        <f t="shared" si="20"/>
        <v>0</v>
      </c>
      <c r="X239" s="67" t="str">
        <f t="shared" si="21"/>
        <v/>
      </c>
      <c r="Y239" s="31"/>
      <c r="Z239" s="30" t="str">
        <f t="shared" si="22"/>
        <v/>
      </c>
    </row>
    <row r="240" spans="2:26" ht="25.5" customHeight="1" x14ac:dyDescent="0.25">
      <c r="B240" s="70" t="str">
        <f t="shared" si="15"/>
        <v/>
      </c>
      <c r="L240" s="27" t="str">
        <f t="shared" si="16"/>
        <v/>
      </c>
      <c r="N240" s="46" t="str">
        <f t="shared" si="17"/>
        <v/>
      </c>
      <c r="Q240" s="28" t="str">
        <f t="shared" si="18"/>
        <v/>
      </c>
      <c r="T240" s="30">
        <f t="shared" si="19"/>
        <v>0</v>
      </c>
      <c r="U240" s="30">
        <f t="shared" si="20"/>
        <v>0</v>
      </c>
      <c r="X240" s="67" t="str">
        <f t="shared" si="21"/>
        <v/>
      </c>
      <c r="Y240" s="31"/>
      <c r="Z240" s="30" t="str">
        <f t="shared" si="22"/>
        <v/>
      </c>
    </row>
    <row r="241" spans="2:26" ht="25.5" customHeight="1" x14ac:dyDescent="0.25">
      <c r="B241" s="70" t="str">
        <f t="shared" si="15"/>
        <v/>
      </c>
      <c r="L241" s="27" t="str">
        <f t="shared" si="16"/>
        <v/>
      </c>
      <c r="N241" s="46" t="str">
        <f t="shared" si="17"/>
        <v/>
      </c>
      <c r="Q241" s="28" t="str">
        <f t="shared" si="18"/>
        <v/>
      </c>
      <c r="T241" s="30">
        <f t="shared" si="19"/>
        <v>0</v>
      </c>
      <c r="U241" s="30">
        <f t="shared" si="20"/>
        <v>0</v>
      </c>
      <c r="X241" s="67" t="str">
        <f t="shared" si="21"/>
        <v/>
      </c>
      <c r="Y241" s="31"/>
      <c r="Z241" s="30" t="str">
        <f t="shared" si="22"/>
        <v/>
      </c>
    </row>
    <row r="242" spans="2:26" ht="25.5" customHeight="1" x14ac:dyDescent="0.25">
      <c r="B242" s="70" t="str">
        <f t="shared" si="15"/>
        <v/>
      </c>
      <c r="L242" s="27" t="str">
        <f t="shared" si="16"/>
        <v/>
      </c>
      <c r="N242" s="46" t="str">
        <f t="shared" si="17"/>
        <v/>
      </c>
      <c r="Q242" s="28" t="str">
        <f t="shared" si="18"/>
        <v/>
      </c>
      <c r="T242" s="30">
        <f t="shared" si="19"/>
        <v>0</v>
      </c>
      <c r="U242" s="30">
        <f t="shared" si="20"/>
        <v>0</v>
      </c>
      <c r="X242" s="67" t="str">
        <f t="shared" si="21"/>
        <v/>
      </c>
      <c r="Y242" s="31"/>
      <c r="Z242" s="30" t="str">
        <f t="shared" si="22"/>
        <v/>
      </c>
    </row>
    <row r="243" spans="2:26" ht="25.5" customHeight="1" x14ac:dyDescent="0.25">
      <c r="B243" s="70" t="str">
        <f t="shared" si="15"/>
        <v/>
      </c>
      <c r="L243" s="27" t="str">
        <f t="shared" si="16"/>
        <v/>
      </c>
      <c r="N243" s="46" t="str">
        <f t="shared" si="17"/>
        <v/>
      </c>
      <c r="Q243" s="28" t="str">
        <f t="shared" si="18"/>
        <v/>
      </c>
      <c r="T243" s="30">
        <f t="shared" si="19"/>
        <v>0</v>
      </c>
      <c r="U243" s="30">
        <f t="shared" si="20"/>
        <v>0</v>
      </c>
      <c r="X243" s="67" t="str">
        <f t="shared" si="21"/>
        <v/>
      </c>
      <c r="Y243" s="31"/>
      <c r="Z243" s="30" t="str">
        <f t="shared" si="22"/>
        <v/>
      </c>
    </row>
    <row r="244" spans="2:26" ht="25.5" customHeight="1" x14ac:dyDescent="0.25">
      <c r="B244" s="70" t="str">
        <f t="shared" si="15"/>
        <v/>
      </c>
      <c r="L244" s="27" t="str">
        <f t="shared" si="16"/>
        <v/>
      </c>
      <c r="N244" s="46" t="str">
        <f t="shared" si="17"/>
        <v/>
      </c>
      <c r="Q244" s="28" t="str">
        <f t="shared" si="18"/>
        <v/>
      </c>
      <c r="T244" s="30">
        <f t="shared" si="19"/>
        <v>0</v>
      </c>
      <c r="U244" s="30">
        <f t="shared" si="20"/>
        <v>0</v>
      </c>
      <c r="X244" s="67" t="str">
        <f t="shared" si="21"/>
        <v/>
      </c>
      <c r="Y244" s="31"/>
      <c r="Z244" s="30" t="str">
        <f t="shared" si="22"/>
        <v/>
      </c>
    </row>
    <row r="245" spans="2:26" ht="25.5" customHeight="1" x14ac:dyDescent="0.25">
      <c r="B245" s="70" t="str">
        <f t="shared" si="15"/>
        <v/>
      </c>
      <c r="L245" s="27" t="str">
        <f t="shared" si="16"/>
        <v/>
      </c>
      <c r="N245" s="46" t="str">
        <f t="shared" si="17"/>
        <v/>
      </c>
      <c r="Q245" s="28" t="str">
        <f t="shared" si="18"/>
        <v/>
      </c>
      <c r="T245" s="30">
        <f t="shared" si="19"/>
        <v>0</v>
      </c>
      <c r="U245" s="30">
        <f t="shared" si="20"/>
        <v>0</v>
      </c>
      <c r="X245" s="67" t="str">
        <f t="shared" si="21"/>
        <v/>
      </c>
      <c r="Y245" s="31"/>
      <c r="Z245" s="30" t="str">
        <f t="shared" si="22"/>
        <v/>
      </c>
    </row>
    <row r="246" spans="2:26" ht="25.5" customHeight="1" x14ac:dyDescent="0.25">
      <c r="B246" s="70" t="str">
        <f t="shared" si="15"/>
        <v/>
      </c>
      <c r="L246" s="27" t="str">
        <f t="shared" si="16"/>
        <v/>
      </c>
      <c r="N246" s="46" t="str">
        <f t="shared" si="17"/>
        <v/>
      </c>
      <c r="Q246" s="28" t="str">
        <f t="shared" si="18"/>
        <v/>
      </c>
      <c r="T246" s="30">
        <f t="shared" si="19"/>
        <v>0</v>
      </c>
      <c r="U246" s="30">
        <f t="shared" si="20"/>
        <v>0</v>
      </c>
      <c r="X246" s="67" t="str">
        <f t="shared" si="21"/>
        <v/>
      </c>
      <c r="Y246" s="31"/>
      <c r="Z246" s="30" t="str">
        <f t="shared" si="22"/>
        <v/>
      </c>
    </row>
    <row r="247" spans="2:26" ht="25.5" customHeight="1" x14ac:dyDescent="0.25">
      <c r="B247" s="70" t="str">
        <f t="shared" si="15"/>
        <v/>
      </c>
      <c r="L247" s="27" t="str">
        <f t="shared" si="16"/>
        <v/>
      </c>
      <c r="N247" s="46" t="str">
        <f t="shared" si="17"/>
        <v/>
      </c>
      <c r="Q247" s="28" t="str">
        <f t="shared" si="18"/>
        <v/>
      </c>
      <c r="T247" s="30">
        <f t="shared" si="19"/>
        <v>0</v>
      </c>
      <c r="U247" s="30">
        <f t="shared" si="20"/>
        <v>0</v>
      </c>
      <c r="X247" s="67" t="str">
        <f t="shared" si="21"/>
        <v/>
      </c>
      <c r="Y247" s="31"/>
      <c r="Z247" s="30" t="str">
        <f t="shared" si="22"/>
        <v/>
      </c>
    </row>
    <row r="248" spans="2:26" ht="25.5" customHeight="1" x14ac:dyDescent="0.25">
      <c r="B248" s="70" t="str">
        <f t="shared" si="15"/>
        <v/>
      </c>
      <c r="L248" s="27" t="str">
        <f t="shared" si="16"/>
        <v/>
      </c>
      <c r="N248" s="46" t="str">
        <f t="shared" si="17"/>
        <v/>
      </c>
      <c r="Q248" s="28" t="str">
        <f t="shared" si="18"/>
        <v/>
      </c>
      <c r="T248" s="30">
        <f t="shared" si="19"/>
        <v>0</v>
      </c>
      <c r="U248" s="30">
        <f t="shared" si="20"/>
        <v>0</v>
      </c>
      <c r="X248" s="67" t="str">
        <f t="shared" si="21"/>
        <v/>
      </c>
      <c r="Y248" s="31"/>
      <c r="Z248" s="30" t="str">
        <f t="shared" si="22"/>
        <v/>
      </c>
    </row>
    <row r="249" spans="2:26" ht="25.5" customHeight="1" x14ac:dyDescent="0.25">
      <c r="B249" s="70" t="str">
        <f t="shared" si="15"/>
        <v/>
      </c>
      <c r="L249" s="27" t="str">
        <f t="shared" si="16"/>
        <v/>
      </c>
      <c r="N249" s="46" t="str">
        <f t="shared" si="17"/>
        <v/>
      </c>
      <c r="Q249" s="28" t="str">
        <f t="shared" si="18"/>
        <v/>
      </c>
      <c r="T249" s="30">
        <f t="shared" si="19"/>
        <v>0</v>
      </c>
      <c r="U249" s="30">
        <f t="shared" si="20"/>
        <v>0</v>
      </c>
      <c r="X249" s="67" t="str">
        <f t="shared" si="21"/>
        <v/>
      </c>
      <c r="Y249" s="31"/>
      <c r="Z249" s="30" t="str">
        <f t="shared" si="22"/>
        <v/>
      </c>
    </row>
    <row r="250" spans="2:26" ht="25.5" customHeight="1" x14ac:dyDescent="0.25">
      <c r="B250" s="70" t="str">
        <f t="shared" si="15"/>
        <v/>
      </c>
      <c r="L250" s="27" t="str">
        <f t="shared" si="16"/>
        <v/>
      </c>
      <c r="N250" s="46" t="str">
        <f t="shared" si="17"/>
        <v/>
      </c>
      <c r="Q250" s="28" t="str">
        <f t="shared" si="18"/>
        <v/>
      </c>
      <c r="T250" s="30">
        <f t="shared" si="19"/>
        <v>0</v>
      </c>
      <c r="U250" s="30">
        <f t="shared" si="20"/>
        <v>0</v>
      </c>
      <c r="X250" s="67" t="str">
        <f t="shared" si="21"/>
        <v/>
      </c>
      <c r="Y250" s="31"/>
      <c r="Z250" s="30" t="str">
        <f t="shared" si="22"/>
        <v/>
      </c>
    </row>
    <row r="251" spans="2:26" ht="25.5" customHeight="1" x14ac:dyDescent="0.25">
      <c r="B251" s="70" t="str">
        <f t="shared" si="15"/>
        <v/>
      </c>
      <c r="L251" s="27" t="str">
        <f t="shared" si="16"/>
        <v/>
      </c>
      <c r="N251" s="46" t="str">
        <f t="shared" si="17"/>
        <v/>
      </c>
      <c r="Q251" s="28" t="str">
        <f t="shared" si="18"/>
        <v/>
      </c>
      <c r="T251" s="30">
        <f t="shared" si="19"/>
        <v>0</v>
      </c>
      <c r="U251" s="30">
        <f t="shared" si="20"/>
        <v>0</v>
      </c>
      <c r="X251" s="67" t="str">
        <f t="shared" si="21"/>
        <v/>
      </c>
      <c r="Y251" s="31"/>
      <c r="Z251" s="30" t="str">
        <f t="shared" si="22"/>
        <v/>
      </c>
    </row>
    <row r="252" spans="2:26" ht="25.5" customHeight="1" x14ac:dyDescent="0.25">
      <c r="B252" s="70" t="str">
        <f t="shared" si="15"/>
        <v/>
      </c>
      <c r="L252" s="27" t="str">
        <f t="shared" si="16"/>
        <v/>
      </c>
      <c r="N252" s="46" t="str">
        <f t="shared" si="17"/>
        <v/>
      </c>
      <c r="Q252" s="28" t="str">
        <f t="shared" si="18"/>
        <v/>
      </c>
      <c r="T252" s="30">
        <f t="shared" si="19"/>
        <v>0</v>
      </c>
      <c r="U252" s="30">
        <f t="shared" si="20"/>
        <v>0</v>
      </c>
      <c r="X252" s="67" t="str">
        <f t="shared" si="21"/>
        <v/>
      </c>
      <c r="Y252" s="31"/>
      <c r="Z252" s="30" t="str">
        <f t="shared" si="22"/>
        <v/>
      </c>
    </row>
    <row r="253" spans="2:26" ht="25.5" customHeight="1" x14ac:dyDescent="0.25">
      <c r="B253" s="70" t="str">
        <f t="shared" si="15"/>
        <v/>
      </c>
      <c r="L253" s="27" t="str">
        <f t="shared" si="16"/>
        <v/>
      </c>
      <c r="N253" s="46" t="str">
        <f t="shared" si="17"/>
        <v/>
      </c>
      <c r="Q253" s="28" t="str">
        <f t="shared" si="18"/>
        <v/>
      </c>
      <c r="T253" s="30">
        <f t="shared" si="19"/>
        <v>0</v>
      </c>
      <c r="U253" s="30">
        <f t="shared" si="20"/>
        <v>0</v>
      </c>
      <c r="X253" s="67" t="str">
        <f t="shared" si="21"/>
        <v/>
      </c>
      <c r="Y253" s="31"/>
      <c r="Z253" s="30" t="str">
        <f t="shared" si="22"/>
        <v/>
      </c>
    </row>
    <row r="254" spans="2:26" ht="25.5" customHeight="1" x14ac:dyDescent="0.25">
      <c r="B254" s="70" t="str">
        <f t="shared" si="15"/>
        <v/>
      </c>
      <c r="L254" s="27" t="str">
        <f t="shared" si="16"/>
        <v/>
      </c>
      <c r="N254" s="46" t="str">
        <f t="shared" si="17"/>
        <v/>
      </c>
      <c r="Q254" s="28" t="str">
        <f t="shared" si="18"/>
        <v/>
      </c>
      <c r="T254" s="30">
        <f t="shared" si="19"/>
        <v>0</v>
      </c>
      <c r="U254" s="30">
        <f t="shared" si="20"/>
        <v>0</v>
      </c>
      <c r="X254" s="67" t="str">
        <f t="shared" si="21"/>
        <v/>
      </c>
      <c r="Y254" s="31"/>
      <c r="Z254" s="30" t="str">
        <f t="shared" si="22"/>
        <v/>
      </c>
    </row>
    <row r="255" spans="2:26" ht="25.5" customHeight="1" x14ac:dyDescent="0.25">
      <c r="B255" s="70" t="str">
        <f t="shared" si="15"/>
        <v/>
      </c>
      <c r="L255" s="27" t="str">
        <f t="shared" si="16"/>
        <v/>
      </c>
      <c r="N255" s="46" t="str">
        <f t="shared" si="17"/>
        <v/>
      </c>
      <c r="Q255" s="28" t="str">
        <f t="shared" si="18"/>
        <v/>
      </c>
      <c r="T255" s="30">
        <f t="shared" si="19"/>
        <v>0</v>
      </c>
      <c r="U255" s="30">
        <f t="shared" si="20"/>
        <v>0</v>
      </c>
      <c r="X255" s="67" t="str">
        <f t="shared" si="21"/>
        <v/>
      </c>
      <c r="Y255" s="31"/>
      <c r="Z255" s="30" t="str">
        <f t="shared" si="22"/>
        <v/>
      </c>
    </row>
    <row r="256" spans="2:26" ht="25.5" customHeight="1" x14ac:dyDescent="0.25">
      <c r="B256" s="70" t="str">
        <f t="shared" si="15"/>
        <v/>
      </c>
      <c r="L256" s="27" t="str">
        <f t="shared" si="16"/>
        <v/>
      </c>
      <c r="N256" s="46" t="str">
        <f t="shared" si="17"/>
        <v/>
      </c>
      <c r="Q256" s="28" t="str">
        <f t="shared" si="18"/>
        <v/>
      </c>
      <c r="T256" s="30">
        <f t="shared" si="19"/>
        <v>0</v>
      </c>
      <c r="U256" s="30">
        <f t="shared" si="20"/>
        <v>0</v>
      </c>
      <c r="X256" s="67" t="str">
        <f t="shared" si="21"/>
        <v/>
      </c>
      <c r="Y256" s="31"/>
      <c r="Z256" s="30" t="str">
        <f t="shared" si="22"/>
        <v/>
      </c>
    </row>
    <row r="257" spans="2:26" ht="25.5" customHeight="1" x14ac:dyDescent="0.25">
      <c r="B257" s="70" t="str">
        <f t="shared" si="15"/>
        <v/>
      </c>
      <c r="L257" s="27" t="str">
        <f t="shared" si="16"/>
        <v/>
      </c>
      <c r="N257" s="46" t="str">
        <f t="shared" si="17"/>
        <v/>
      </c>
      <c r="Q257" s="28" t="str">
        <f t="shared" si="18"/>
        <v/>
      </c>
      <c r="T257" s="30">
        <f t="shared" si="19"/>
        <v>0</v>
      </c>
      <c r="U257" s="30">
        <f t="shared" si="20"/>
        <v>0</v>
      </c>
      <c r="X257" s="67" t="str">
        <f t="shared" si="21"/>
        <v/>
      </c>
      <c r="Y257" s="31"/>
      <c r="Z257" s="30" t="str">
        <f t="shared" si="22"/>
        <v/>
      </c>
    </row>
    <row r="258" spans="2:26" ht="25.5" customHeight="1" x14ac:dyDescent="0.25">
      <c r="B258" s="70" t="str">
        <f t="shared" si="15"/>
        <v/>
      </c>
      <c r="L258" s="27" t="str">
        <f t="shared" ref="L258:L321" si="23">IF(K258&lt;&gt;"",VLOOKUP(K258,tenhang,2,0),"")</f>
        <v/>
      </c>
      <c r="N258" s="46" t="str">
        <f t="shared" si="17"/>
        <v/>
      </c>
      <c r="Q258" s="28" t="str">
        <f t="shared" ref="Q258:Q321" si="24">IF(K258&lt;&gt;"",VLOOKUP(K258,tenhang,3,0),"")</f>
        <v/>
      </c>
      <c r="T258" s="30">
        <f t="shared" si="19"/>
        <v>0</v>
      </c>
      <c r="U258" s="30">
        <f t="shared" si="20"/>
        <v>0</v>
      </c>
      <c r="X258" s="67" t="str">
        <f t="shared" si="21"/>
        <v/>
      </c>
      <c r="Y258" s="31"/>
      <c r="Z258" s="30" t="str">
        <f t="shared" si="22"/>
        <v/>
      </c>
    </row>
    <row r="259" spans="2:26" ht="25.5" customHeight="1" x14ac:dyDescent="0.25">
      <c r="B259" s="70" t="str">
        <f t="shared" ref="B259:B322" si="25">IF(I259&lt;&gt;"",IF(LEN(I259)&gt;9,LEFT(I259,10),"sai PO"),"")</f>
        <v/>
      </c>
      <c r="L259" s="27" t="str">
        <f t="shared" si="23"/>
        <v/>
      </c>
      <c r="N259" s="46" t="str">
        <f t="shared" ref="N259:N322" si="26">IF(K259&lt;&gt;"","K-C6","")</f>
        <v/>
      </c>
      <c r="Q259" s="28" t="str">
        <f t="shared" si="24"/>
        <v/>
      </c>
      <c r="T259" s="30">
        <f t="shared" ref="T259:T322" si="27">IF(K259&lt;&gt;"",VLOOKUP(K259,tenhang,4,0),0)</f>
        <v>0</v>
      </c>
      <c r="U259" s="30">
        <f t="shared" ref="U259:U322" si="28">R259*T259</f>
        <v>0</v>
      </c>
      <c r="X259" s="67" t="str">
        <f t="shared" ref="X259:X322" si="29">IF(K259&lt;&gt;"",8,"")</f>
        <v/>
      </c>
      <c r="Y259" s="31"/>
      <c r="Z259" s="30" t="str">
        <f t="shared" ref="Z259:Z322" si="30">IF(K259&lt;&gt;"",ROUND(U259*X259*1%,0),"")</f>
        <v/>
      </c>
    </row>
    <row r="260" spans="2:26" ht="25.5" customHeight="1" x14ac:dyDescent="0.25">
      <c r="B260" s="70" t="str">
        <f t="shared" si="25"/>
        <v/>
      </c>
      <c r="L260" s="27" t="str">
        <f t="shared" si="23"/>
        <v/>
      </c>
      <c r="N260" s="46" t="str">
        <f t="shared" si="26"/>
        <v/>
      </c>
      <c r="Q260" s="28" t="str">
        <f t="shared" si="24"/>
        <v/>
      </c>
      <c r="T260" s="30">
        <f t="shared" si="27"/>
        <v>0</v>
      </c>
      <c r="U260" s="30">
        <f t="shared" si="28"/>
        <v>0</v>
      </c>
      <c r="X260" s="67" t="str">
        <f t="shared" si="29"/>
        <v/>
      </c>
      <c r="Y260" s="31"/>
      <c r="Z260" s="30" t="str">
        <f t="shared" si="30"/>
        <v/>
      </c>
    </row>
    <row r="261" spans="2:26" ht="25.5" customHeight="1" x14ac:dyDescent="0.25">
      <c r="B261" s="70" t="str">
        <f t="shared" si="25"/>
        <v/>
      </c>
      <c r="L261" s="27" t="str">
        <f t="shared" si="23"/>
        <v/>
      </c>
      <c r="N261" s="46" t="str">
        <f t="shared" si="26"/>
        <v/>
      </c>
      <c r="Q261" s="28" t="str">
        <f t="shared" si="24"/>
        <v/>
      </c>
      <c r="T261" s="30">
        <f t="shared" si="27"/>
        <v>0</v>
      </c>
      <c r="U261" s="30">
        <f t="shared" si="28"/>
        <v>0</v>
      </c>
      <c r="X261" s="67" t="str">
        <f t="shared" si="29"/>
        <v/>
      </c>
      <c r="Y261" s="31"/>
      <c r="Z261" s="30" t="str">
        <f t="shared" si="30"/>
        <v/>
      </c>
    </row>
    <row r="262" spans="2:26" ht="25.5" customHeight="1" x14ac:dyDescent="0.25">
      <c r="B262" s="70" t="str">
        <f t="shared" si="25"/>
        <v/>
      </c>
      <c r="L262" s="27" t="str">
        <f t="shared" si="23"/>
        <v/>
      </c>
      <c r="N262" s="46" t="str">
        <f t="shared" si="26"/>
        <v/>
      </c>
      <c r="Q262" s="28" t="str">
        <f t="shared" si="24"/>
        <v/>
      </c>
      <c r="T262" s="30">
        <f t="shared" si="27"/>
        <v>0</v>
      </c>
      <c r="U262" s="30">
        <f t="shared" si="28"/>
        <v>0</v>
      </c>
      <c r="X262" s="67" t="str">
        <f t="shared" si="29"/>
        <v/>
      </c>
      <c r="Y262" s="31"/>
      <c r="Z262" s="30" t="str">
        <f t="shared" si="30"/>
        <v/>
      </c>
    </row>
    <row r="263" spans="2:26" ht="25.5" customHeight="1" x14ac:dyDescent="0.25">
      <c r="B263" s="70" t="str">
        <f t="shared" si="25"/>
        <v/>
      </c>
      <c r="L263" s="27" t="str">
        <f t="shared" si="23"/>
        <v/>
      </c>
      <c r="N263" s="46" t="str">
        <f t="shared" si="26"/>
        <v/>
      </c>
      <c r="Q263" s="28" t="str">
        <f t="shared" si="24"/>
        <v/>
      </c>
      <c r="T263" s="30">
        <f t="shared" si="27"/>
        <v>0</v>
      </c>
      <c r="U263" s="30">
        <f t="shared" si="28"/>
        <v>0</v>
      </c>
      <c r="X263" s="67" t="str">
        <f t="shared" si="29"/>
        <v/>
      </c>
      <c r="Y263" s="31"/>
      <c r="Z263" s="30" t="str">
        <f t="shared" si="30"/>
        <v/>
      </c>
    </row>
    <row r="264" spans="2:26" ht="25.5" customHeight="1" x14ac:dyDescent="0.25">
      <c r="B264" s="70" t="str">
        <f t="shared" si="25"/>
        <v/>
      </c>
      <c r="L264" s="27" t="str">
        <f t="shared" si="23"/>
        <v/>
      </c>
      <c r="N264" s="46" t="str">
        <f t="shared" si="26"/>
        <v/>
      </c>
      <c r="Q264" s="28" t="str">
        <f t="shared" si="24"/>
        <v/>
      </c>
      <c r="T264" s="30">
        <f t="shared" si="27"/>
        <v>0</v>
      </c>
      <c r="U264" s="30">
        <f t="shared" si="28"/>
        <v>0</v>
      </c>
      <c r="X264" s="67" t="str">
        <f t="shared" si="29"/>
        <v/>
      </c>
      <c r="Y264" s="31"/>
      <c r="Z264" s="30" t="str">
        <f t="shared" si="30"/>
        <v/>
      </c>
    </row>
    <row r="265" spans="2:26" ht="25.5" customHeight="1" x14ac:dyDescent="0.25">
      <c r="B265" s="70" t="str">
        <f t="shared" si="25"/>
        <v/>
      </c>
      <c r="L265" s="27" t="str">
        <f t="shared" si="23"/>
        <v/>
      </c>
      <c r="N265" s="46" t="str">
        <f t="shared" si="26"/>
        <v/>
      </c>
      <c r="Q265" s="28" t="str">
        <f t="shared" si="24"/>
        <v/>
      </c>
      <c r="T265" s="30">
        <f t="shared" si="27"/>
        <v>0</v>
      </c>
      <c r="U265" s="30">
        <f t="shared" si="28"/>
        <v>0</v>
      </c>
      <c r="X265" s="67" t="str">
        <f t="shared" si="29"/>
        <v/>
      </c>
      <c r="Y265" s="31"/>
      <c r="Z265" s="30" t="str">
        <f t="shared" si="30"/>
        <v/>
      </c>
    </row>
    <row r="266" spans="2:26" ht="25.5" customHeight="1" x14ac:dyDescent="0.25">
      <c r="B266" s="70" t="str">
        <f t="shared" si="25"/>
        <v/>
      </c>
      <c r="L266" s="27" t="str">
        <f t="shared" si="23"/>
        <v/>
      </c>
      <c r="N266" s="46" t="str">
        <f t="shared" si="26"/>
        <v/>
      </c>
      <c r="Q266" s="28" t="str">
        <f t="shared" si="24"/>
        <v/>
      </c>
      <c r="T266" s="30">
        <f t="shared" si="27"/>
        <v>0</v>
      </c>
      <c r="U266" s="30">
        <f t="shared" si="28"/>
        <v>0</v>
      </c>
      <c r="X266" s="67" t="str">
        <f t="shared" si="29"/>
        <v/>
      </c>
      <c r="Y266" s="31"/>
      <c r="Z266" s="30" t="str">
        <f t="shared" si="30"/>
        <v/>
      </c>
    </row>
    <row r="267" spans="2:26" ht="25.5" customHeight="1" x14ac:dyDescent="0.25">
      <c r="B267" s="70" t="str">
        <f t="shared" si="25"/>
        <v/>
      </c>
      <c r="L267" s="27" t="str">
        <f t="shared" si="23"/>
        <v/>
      </c>
      <c r="N267" s="46" t="str">
        <f t="shared" si="26"/>
        <v/>
      </c>
      <c r="Q267" s="28" t="str">
        <f t="shared" si="24"/>
        <v/>
      </c>
      <c r="T267" s="30">
        <f t="shared" si="27"/>
        <v>0</v>
      </c>
      <c r="U267" s="30">
        <f t="shared" si="28"/>
        <v>0</v>
      </c>
      <c r="X267" s="67" t="str">
        <f t="shared" si="29"/>
        <v/>
      </c>
      <c r="Y267" s="31"/>
      <c r="Z267" s="30" t="str">
        <f t="shared" si="30"/>
        <v/>
      </c>
    </row>
    <row r="268" spans="2:26" ht="25.5" customHeight="1" x14ac:dyDescent="0.25">
      <c r="B268" s="70" t="str">
        <f t="shared" si="25"/>
        <v/>
      </c>
      <c r="L268" s="27" t="str">
        <f t="shared" si="23"/>
        <v/>
      </c>
      <c r="N268" s="46" t="str">
        <f t="shared" si="26"/>
        <v/>
      </c>
      <c r="Q268" s="28" t="str">
        <f t="shared" si="24"/>
        <v/>
      </c>
      <c r="T268" s="30">
        <f t="shared" si="27"/>
        <v>0</v>
      </c>
      <c r="U268" s="30">
        <f t="shared" si="28"/>
        <v>0</v>
      </c>
      <c r="X268" s="67" t="str">
        <f t="shared" si="29"/>
        <v/>
      </c>
      <c r="Y268" s="31"/>
      <c r="Z268" s="30" t="str">
        <f t="shared" si="30"/>
        <v/>
      </c>
    </row>
    <row r="269" spans="2:26" ht="25.5" customHeight="1" x14ac:dyDescent="0.25">
      <c r="B269" s="70" t="str">
        <f t="shared" si="25"/>
        <v/>
      </c>
      <c r="L269" s="27" t="str">
        <f t="shared" si="23"/>
        <v/>
      </c>
      <c r="N269" s="46" t="str">
        <f t="shared" si="26"/>
        <v/>
      </c>
      <c r="Q269" s="28" t="str">
        <f t="shared" si="24"/>
        <v/>
      </c>
      <c r="T269" s="30">
        <f t="shared" si="27"/>
        <v>0</v>
      </c>
      <c r="U269" s="30">
        <f t="shared" si="28"/>
        <v>0</v>
      </c>
      <c r="X269" s="67" t="str">
        <f t="shared" si="29"/>
        <v/>
      </c>
      <c r="Y269" s="31"/>
      <c r="Z269" s="30" t="str">
        <f t="shared" si="30"/>
        <v/>
      </c>
    </row>
    <row r="270" spans="2:26" ht="25.5" customHeight="1" x14ac:dyDescent="0.25">
      <c r="B270" s="70" t="str">
        <f t="shared" si="25"/>
        <v/>
      </c>
      <c r="L270" s="27" t="str">
        <f t="shared" si="23"/>
        <v/>
      </c>
      <c r="N270" s="46" t="str">
        <f t="shared" si="26"/>
        <v/>
      </c>
      <c r="Q270" s="28" t="str">
        <f t="shared" si="24"/>
        <v/>
      </c>
      <c r="T270" s="30">
        <f t="shared" si="27"/>
        <v>0</v>
      </c>
      <c r="U270" s="30">
        <f t="shared" si="28"/>
        <v>0</v>
      </c>
      <c r="X270" s="67" t="str">
        <f t="shared" si="29"/>
        <v/>
      </c>
      <c r="Y270" s="31"/>
      <c r="Z270" s="30" t="str">
        <f t="shared" si="30"/>
        <v/>
      </c>
    </row>
    <row r="271" spans="2:26" ht="25.5" customHeight="1" x14ac:dyDescent="0.25">
      <c r="B271" s="70" t="str">
        <f t="shared" si="25"/>
        <v/>
      </c>
      <c r="L271" s="27" t="str">
        <f t="shared" si="23"/>
        <v/>
      </c>
      <c r="N271" s="46" t="str">
        <f t="shared" si="26"/>
        <v/>
      </c>
      <c r="Q271" s="28" t="str">
        <f t="shared" si="24"/>
        <v/>
      </c>
      <c r="T271" s="30">
        <f t="shared" si="27"/>
        <v>0</v>
      </c>
      <c r="U271" s="30">
        <f t="shared" si="28"/>
        <v>0</v>
      </c>
      <c r="X271" s="67" t="str">
        <f t="shared" si="29"/>
        <v/>
      </c>
      <c r="Y271" s="31"/>
      <c r="Z271" s="30" t="str">
        <f t="shared" si="30"/>
        <v/>
      </c>
    </row>
    <row r="272" spans="2:26" ht="25.5" customHeight="1" x14ac:dyDescent="0.25">
      <c r="B272" s="70" t="str">
        <f t="shared" si="25"/>
        <v/>
      </c>
      <c r="L272" s="27" t="str">
        <f t="shared" si="23"/>
        <v/>
      </c>
      <c r="N272" s="46" t="str">
        <f t="shared" si="26"/>
        <v/>
      </c>
      <c r="Q272" s="28" t="str">
        <f t="shared" si="24"/>
        <v/>
      </c>
      <c r="T272" s="30">
        <f t="shared" si="27"/>
        <v>0</v>
      </c>
      <c r="U272" s="30">
        <f t="shared" si="28"/>
        <v>0</v>
      </c>
      <c r="X272" s="67" t="str">
        <f t="shared" si="29"/>
        <v/>
      </c>
      <c r="Y272" s="31"/>
      <c r="Z272" s="30" t="str">
        <f t="shared" si="30"/>
        <v/>
      </c>
    </row>
    <row r="273" spans="2:26" ht="25.5" customHeight="1" x14ac:dyDescent="0.25">
      <c r="B273" s="70" t="str">
        <f t="shared" si="25"/>
        <v/>
      </c>
      <c r="L273" s="27" t="str">
        <f t="shared" si="23"/>
        <v/>
      </c>
      <c r="N273" s="46" t="str">
        <f t="shared" si="26"/>
        <v/>
      </c>
      <c r="Q273" s="28" t="str">
        <f t="shared" si="24"/>
        <v/>
      </c>
      <c r="T273" s="30">
        <f t="shared" si="27"/>
        <v>0</v>
      </c>
      <c r="U273" s="30">
        <f t="shared" si="28"/>
        <v>0</v>
      </c>
      <c r="X273" s="67" t="str">
        <f t="shared" si="29"/>
        <v/>
      </c>
      <c r="Y273" s="31"/>
      <c r="Z273" s="30" t="str">
        <f t="shared" si="30"/>
        <v/>
      </c>
    </row>
    <row r="274" spans="2:26" ht="25.5" customHeight="1" x14ac:dyDescent="0.25">
      <c r="B274" s="70" t="str">
        <f t="shared" si="25"/>
        <v/>
      </c>
      <c r="L274" s="27" t="str">
        <f t="shared" si="23"/>
        <v/>
      </c>
      <c r="N274" s="46" t="str">
        <f t="shared" si="26"/>
        <v/>
      </c>
      <c r="Q274" s="28" t="str">
        <f t="shared" si="24"/>
        <v/>
      </c>
      <c r="T274" s="30">
        <f t="shared" si="27"/>
        <v>0</v>
      </c>
      <c r="U274" s="30">
        <f t="shared" si="28"/>
        <v>0</v>
      </c>
      <c r="X274" s="67" t="str">
        <f t="shared" si="29"/>
        <v/>
      </c>
      <c r="Y274" s="31"/>
      <c r="Z274" s="30" t="str">
        <f t="shared" si="30"/>
        <v/>
      </c>
    </row>
    <row r="275" spans="2:26" ht="25.5" customHeight="1" x14ac:dyDescent="0.25">
      <c r="B275" s="70" t="str">
        <f t="shared" si="25"/>
        <v/>
      </c>
      <c r="L275" s="27" t="str">
        <f t="shared" si="23"/>
        <v/>
      </c>
      <c r="N275" s="46" t="str">
        <f t="shared" si="26"/>
        <v/>
      </c>
      <c r="Q275" s="28" t="str">
        <f t="shared" si="24"/>
        <v/>
      </c>
      <c r="T275" s="30">
        <f t="shared" si="27"/>
        <v>0</v>
      </c>
      <c r="U275" s="30">
        <f t="shared" si="28"/>
        <v>0</v>
      </c>
      <c r="X275" s="67" t="str">
        <f t="shared" si="29"/>
        <v/>
      </c>
      <c r="Y275" s="31"/>
      <c r="Z275" s="30" t="str">
        <f t="shared" si="30"/>
        <v/>
      </c>
    </row>
    <row r="276" spans="2:26" ht="25.5" customHeight="1" x14ac:dyDescent="0.25">
      <c r="B276" s="70" t="str">
        <f t="shared" si="25"/>
        <v/>
      </c>
      <c r="L276" s="27" t="str">
        <f t="shared" si="23"/>
        <v/>
      </c>
      <c r="N276" s="46" t="str">
        <f t="shared" si="26"/>
        <v/>
      </c>
      <c r="Q276" s="28" t="str">
        <f t="shared" si="24"/>
        <v/>
      </c>
      <c r="T276" s="30">
        <f t="shared" si="27"/>
        <v>0</v>
      </c>
      <c r="U276" s="30">
        <f t="shared" si="28"/>
        <v>0</v>
      </c>
      <c r="X276" s="67" t="str">
        <f t="shared" si="29"/>
        <v/>
      </c>
      <c r="Y276" s="31"/>
      <c r="Z276" s="30" t="str">
        <f t="shared" si="30"/>
        <v/>
      </c>
    </row>
    <row r="277" spans="2:26" ht="25.5" customHeight="1" x14ac:dyDescent="0.25">
      <c r="B277" s="70" t="str">
        <f t="shared" si="25"/>
        <v/>
      </c>
      <c r="L277" s="27" t="str">
        <f t="shared" si="23"/>
        <v/>
      </c>
      <c r="N277" s="46" t="str">
        <f t="shared" si="26"/>
        <v/>
      </c>
      <c r="Q277" s="28" t="str">
        <f t="shared" si="24"/>
        <v/>
      </c>
      <c r="T277" s="30">
        <f t="shared" si="27"/>
        <v>0</v>
      </c>
      <c r="U277" s="30">
        <f t="shared" si="28"/>
        <v>0</v>
      </c>
      <c r="X277" s="67" t="str">
        <f t="shared" si="29"/>
        <v/>
      </c>
      <c r="Y277" s="31"/>
      <c r="Z277" s="30" t="str">
        <f t="shared" si="30"/>
        <v/>
      </c>
    </row>
    <row r="278" spans="2:26" ht="25.5" customHeight="1" x14ac:dyDescent="0.25">
      <c r="B278" s="70" t="str">
        <f t="shared" si="25"/>
        <v/>
      </c>
      <c r="L278" s="27" t="str">
        <f t="shared" si="23"/>
        <v/>
      </c>
      <c r="N278" s="46" t="str">
        <f t="shared" si="26"/>
        <v/>
      </c>
      <c r="Q278" s="28" t="str">
        <f t="shared" si="24"/>
        <v/>
      </c>
      <c r="T278" s="30">
        <f t="shared" si="27"/>
        <v>0</v>
      </c>
      <c r="U278" s="30">
        <f t="shared" si="28"/>
        <v>0</v>
      </c>
      <c r="X278" s="67" t="str">
        <f t="shared" si="29"/>
        <v/>
      </c>
      <c r="Y278" s="31"/>
      <c r="Z278" s="30" t="str">
        <f t="shared" si="30"/>
        <v/>
      </c>
    </row>
    <row r="279" spans="2:26" ht="25.5" customHeight="1" x14ac:dyDescent="0.25">
      <c r="B279" s="70" t="str">
        <f t="shared" si="25"/>
        <v/>
      </c>
      <c r="L279" s="27" t="str">
        <f t="shared" si="23"/>
        <v/>
      </c>
      <c r="N279" s="46" t="str">
        <f t="shared" si="26"/>
        <v/>
      </c>
      <c r="Q279" s="28" t="str">
        <f t="shared" si="24"/>
        <v/>
      </c>
      <c r="T279" s="30">
        <f t="shared" si="27"/>
        <v>0</v>
      </c>
      <c r="U279" s="30">
        <f t="shared" si="28"/>
        <v>0</v>
      </c>
      <c r="X279" s="67" t="str">
        <f t="shared" si="29"/>
        <v/>
      </c>
      <c r="Y279" s="31"/>
      <c r="Z279" s="30" t="str">
        <f t="shared" si="30"/>
        <v/>
      </c>
    </row>
    <row r="280" spans="2:26" ht="25.5" customHeight="1" x14ac:dyDescent="0.25">
      <c r="B280" s="70" t="str">
        <f t="shared" si="25"/>
        <v/>
      </c>
      <c r="L280" s="27" t="str">
        <f t="shared" si="23"/>
        <v/>
      </c>
      <c r="N280" s="46" t="str">
        <f t="shared" si="26"/>
        <v/>
      </c>
      <c r="Q280" s="28" t="str">
        <f t="shared" si="24"/>
        <v/>
      </c>
      <c r="T280" s="30">
        <f t="shared" si="27"/>
        <v>0</v>
      </c>
      <c r="U280" s="30">
        <f t="shared" si="28"/>
        <v>0</v>
      </c>
      <c r="X280" s="67" t="str">
        <f t="shared" si="29"/>
        <v/>
      </c>
      <c r="Y280" s="31"/>
      <c r="Z280" s="30" t="str">
        <f t="shared" si="30"/>
        <v/>
      </c>
    </row>
    <row r="281" spans="2:26" ht="25.5" customHeight="1" x14ac:dyDescent="0.25">
      <c r="B281" s="70" t="str">
        <f t="shared" si="25"/>
        <v/>
      </c>
      <c r="L281" s="27" t="str">
        <f t="shared" si="23"/>
        <v/>
      </c>
      <c r="N281" s="46" t="str">
        <f t="shared" si="26"/>
        <v/>
      </c>
      <c r="Q281" s="28" t="str">
        <f t="shared" si="24"/>
        <v/>
      </c>
      <c r="T281" s="30">
        <f t="shared" si="27"/>
        <v>0</v>
      </c>
      <c r="U281" s="30">
        <f t="shared" si="28"/>
        <v>0</v>
      </c>
      <c r="X281" s="67" t="str">
        <f t="shared" si="29"/>
        <v/>
      </c>
      <c r="Y281" s="31"/>
      <c r="Z281" s="30" t="str">
        <f t="shared" si="30"/>
        <v/>
      </c>
    </row>
    <row r="282" spans="2:26" ht="25.5" customHeight="1" x14ac:dyDescent="0.25">
      <c r="B282" s="70" t="str">
        <f t="shared" si="25"/>
        <v/>
      </c>
      <c r="L282" s="27" t="str">
        <f t="shared" si="23"/>
        <v/>
      </c>
      <c r="N282" s="46" t="str">
        <f t="shared" si="26"/>
        <v/>
      </c>
      <c r="Q282" s="28" t="str">
        <f t="shared" si="24"/>
        <v/>
      </c>
      <c r="T282" s="30">
        <f t="shared" si="27"/>
        <v>0</v>
      </c>
      <c r="U282" s="30">
        <f t="shared" si="28"/>
        <v>0</v>
      </c>
      <c r="X282" s="67" t="str">
        <f t="shared" si="29"/>
        <v/>
      </c>
      <c r="Y282" s="31"/>
      <c r="Z282" s="30" t="str">
        <f t="shared" si="30"/>
        <v/>
      </c>
    </row>
    <row r="283" spans="2:26" ht="25.5" customHeight="1" x14ac:dyDescent="0.25">
      <c r="B283" s="70" t="str">
        <f t="shared" si="25"/>
        <v/>
      </c>
      <c r="L283" s="27" t="str">
        <f t="shared" si="23"/>
        <v/>
      </c>
      <c r="N283" s="46" t="str">
        <f t="shared" si="26"/>
        <v/>
      </c>
      <c r="Q283" s="28" t="str">
        <f t="shared" si="24"/>
        <v/>
      </c>
      <c r="T283" s="30">
        <f t="shared" si="27"/>
        <v>0</v>
      </c>
      <c r="U283" s="30">
        <f t="shared" si="28"/>
        <v>0</v>
      </c>
      <c r="X283" s="67" t="str">
        <f t="shared" si="29"/>
        <v/>
      </c>
      <c r="Y283" s="31"/>
      <c r="Z283" s="30" t="str">
        <f t="shared" si="30"/>
        <v/>
      </c>
    </row>
    <row r="284" spans="2:26" ht="25.5" customHeight="1" x14ac:dyDescent="0.25">
      <c r="B284" s="70" t="str">
        <f t="shared" si="25"/>
        <v/>
      </c>
      <c r="L284" s="27" t="str">
        <f t="shared" si="23"/>
        <v/>
      </c>
      <c r="N284" s="46" t="str">
        <f t="shared" si="26"/>
        <v/>
      </c>
      <c r="Q284" s="28" t="str">
        <f t="shared" si="24"/>
        <v/>
      </c>
      <c r="T284" s="30">
        <f t="shared" si="27"/>
        <v>0</v>
      </c>
      <c r="U284" s="30">
        <f t="shared" si="28"/>
        <v>0</v>
      </c>
      <c r="X284" s="67" t="str">
        <f t="shared" si="29"/>
        <v/>
      </c>
      <c r="Y284" s="31"/>
      <c r="Z284" s="30" t="str">
        <f t="shared" si="30"/>
        <v/>
      </c>
    </row>
    <row r="285" spans="2:26" ht="25.5" customHeight="1" x14ac:dyDescent="0.25">
      <c r="B285" s="70" t="str">
        <f t="shared" si="25"/>
        <v/>
      </c>
      <c r="L285" s="27" t="str">
        <f t="shared" si="23"/>
        <v/>
      </c>
      <c r="N285" s="46" t="str">
        <f t="shared" si="26"/>
        <v/>
      </c>
      <c r="Q285" s="28" t="str">
        <f t="shared" si="24"/>
        <v/>
      </c>
      <c r="T285" s="30">
        <f t="shared" si="27"/>
        <v>0</v>
      </c>
      <c r="U285" s="30">
        <f t="shared" si="28"/>
        <v>0</v>
      </c>
      <c r="X285" s="67" t="str">
        <f t="shared" si="29"/>
        <v/>
      </c>
      <c r="Y285" s="31"/>
      <c r="Z285" s="30" t="str">
        <f t="shared" si="30"/>
        <v/>
      </c>
    </row>
    <row r="286" spans="2:26" ht="25.5" customHeight="1" x14ac:dyDescent="0.25">
      <c r="B286" s="70" t="str">
        <f t="shared" si="25"/>
        <v/>
      </c>
      <c r="L286" s="27" t="str">
        <f t="shared" si="23"/>
        <v/>
      </c>
      <c r="N286" s="46" t="str">
        <f t="shared" si="26"/>
        <v/>
      </c>
      <c r="Q286" s="28" t="str">
        <f t="shared" si="24"/>
        <v/>
      </c>
      <c r="T286" s="30">
        <f t="shared" si="27"/>
        <v>0</v>
      </c>
      <c r="U286" s="30">
        <f t="shared" si="28"/>
        <v>0</v>
      </c>
      <c r="X286" s="67" t="str">
        <f t="shared" si="29"/>
        <v/>
      </c>
      <c r="Y286" s="31"/>
      <c r="Z286" s="30" t="str">
        <f t="shared" si="30"/>
        <v/>
      </c>
    </row>
    <row r="287" spans="2:26" ht="25.5" customHeight="1" x14ac:dyDescent="0.25">
      <c r="B287" s="70" t="str">
        <f t="shared" si="25"/>
        <v/>
      </c>
      <c r="L287" s="27" t="str">
        <f t="shared" si="23"/>
        <v/>
      </c>
      <c r="N287" s="46" t="str">
        <f t="shared" si="26"/>
        <v/>
      </c>
      <c r="Q287" s="28" t="str">
        <f t="shared" si="24"/>
        <v/>
      </c>
      <c r="T287" s="30">
        <f t="shared" si="27"/>
        <v>0</v>
      </c>
      <c r="U287" s="30">
        <f t="shared" si="28"/>
        <v>0</v>
      </c>
      <c r="X287" s="67" t="str">
        <f t="shared" si="29"/>
        <v/>
      </c>
      <c r="Y287" s="31"/>
      <c r="Z287" s="30" t="str">
        <f t="shared" si="30"/>
        <v/>
      </c>
    </row>
    <row r="288" spans="2:26" ht="25.5" customHeight="1" x14ac:dyDescent="0.25">
      <c r="B288" s="70" t="str">
        <f t="shared" si="25"/>
        <v/>
      </c>
      <c r="L288" s="27" t="str">
        <f t="shared" si="23"/>
        <v/>
      </c>
      <c r="N288" s="46" t="str">
        <f t="shared" si="26"/>
        <v/>
      </c>
      <c r="Q288" s="28" t="str">
        <f t="shared" si="24"/>
        <v/>
      </c>
      <c r="T288" s="30">
        <f t="shared" si="27"/>
        <v>0</v>
      </c>
      <c r="U288" s="30">
        <f t="shared" si="28"/>
        <v>0</v>
      </c>
      <c r="X288" s="67" t="str">
        <f t="shared" si="29"/>
        <v/>
      </c>
      <c r="Y288" s="31"/>
      <c r="Z288" s="30" t="str">
        <f t="shared" si="30"/>
        <v/>
      </c>
    </row>
    <row r="289" spans="2:26" ht="25.5" customHeight="1" x14ac:dyDescent="0.25">
      <c r="B289" s="70" t="str">
        <f t="shared" si="25"/>
        <v/>
      </c>
      <c r="L289" s="27" t="str">
        <f t="shared" si="23"/>
        <v/>
      </c>
      <c r="N289" s="46" t="str">
        <f t="shared" si="26"/>
        <v/>
      </c>
      <c r="Q289" s="28" t="str">
        <f t="shared" si="24"/>
        <v/>
      </c>
      <c r="T289" s="30">
        <f t="shared" si="27"/>
        <v>0</v>
      </c>
      <c r="U289" s="30">
        <f t="shared" si="28"/>
        <v>0</v>
      </c>
      <c r="X289" s="67" t="str">
        <f t="shared" si="29"/>
        <v/>
      </c>
      <c r="Y289" s="31"/>
      <c r="Z289" s="30" t="str">
        <f t="shared" si="30"/>
        <v/>
      </c>
    </row>
    <row r="290" spans="2:26" ht="25.5" customHeight="1" x14ac:dyDescent="0.25">
      <c r="B290" s="70" t="str">
        <f t="shared" si="25"/>
        <v/>
      </c>
      <c r="L290" s="27" t="str">
        <f t="shared" si="23"/>
        <v/>
      </c>
      <c r="N290" s="46" t="str">
        <f t="shared" si="26"/>
        <v/>
      </c>
      <c r="Q290" s="28" t="str">
        <f t="shared" si="24"/>
        <v/>
      </c>
      <c r="T290" s="30">
        <f t="shared" si="27"/>
        <v>0</v>
      </c>
      <c r="U290" s="30">
        <f t="shared" si="28"/>
        <v>0</v>
      </c>
      <c r="X290" s="67" t="str">
        <f t="shared" si="29"/>
        <v/>
      </c>
      <c r="Y290" s="31"/>
      <c r="Z290" s="30" t="str">
        <f t="shared" si="30"/>
        <v/>
      </c>
    </row>
    <row r="291" spans="2:26" ht="25.5" customHeight="1" x14ac:dyDescent="0.25">
      <c r="B291" s="70" t="str">
        <f t="shared" si="25"/>
        <v/>
      </c>
      <c r="L291" s="27" t="str">
        <f t="shared" si="23"/>
        <v/>
      </c>
      <c r="N291" s="46" t="str">
        <f t="shared" si="26"/>
        <v/>
      </c>
      <c r="Q291" s="28" t="str">
        <f t="shared" si="24"/>
        <v/>
      </c>
      <c r="T291" s="30">
        <f t="shared" si="27"/>
        <v>0</v>
      </c>
      <c r="U291" s="30">
        <f t="shared" si="28"/>
        <v>0</v>
      </c>
      <c r="X291" s="67" t="str">
        <f t="shared" si="29"/>
        <v/>
      </c>
      <c r="Y291" s="31"/>
      <c r="Z291" s="30" t="str">
        <f t="shared" si="30"/>
        <v/>
      </c>
    </row>
    <row r="292" spans="2:26" ht="25.5" customHeight="1" x14ac:dyDescent="0.25">
      <c r="B292" s="70" t="str">
        <f t="shared" si="25"/>
        <v/>
      </c>
      <c r="L292" s="27" t="str">
        <f t="shared" si="23"/>
        <v/>
      </c>
      <c r="N292" s="46" t="str">
        <f t="shared" si="26"/>
        <v/>
      </c>
      <c r="Q292" s="28" t="str">
        <f t="shared" si="24"/>
        <v/>
      </c>
      <c r="T292" s="30">
        <f t="shared" si="27"/>
        <v>0</v>
      </c>
      <c r="U292" s="30">
        <f t="shared" si="28"/>
        <v>0</v>
      </c>
      <c r="X292" s="67" t="str">
        <f t="shared" si="29"/>
        <v/>
      </c>
      <c r="Y292" s="31"/>
      <c r="Z292" s="30" t="str">
        <f t="shared" si="30"/>
        <v/>
      </c>
    </row>
    <row r="293" spans="2:26" ht="25.5" customHeight="1" x14ac:dyDescent="0.25">
      <c r="B293" s="70" t="str">
        <f t="shared" si="25"/>
        <v/>
      </c>
      <c r="L293" s="27" t="str">
        <f t="shared" si="23"/>
        <v/>
      </c>
      <c r="N293" s="46" t="str">
        <f t="shared" si="26"/>
        <v/>
      </c>
      <c r="Q293" s="28" t="str">
        <f t="shared" si="24"/>
        <v/>
      </c>
      <c r="T293" s="30">
        <f t="shared" si="27"/>
        <v>0</v>
      </c>
      <c r="U293" s="30">
        <f t="shared" si="28"/>
        <v>0</v>
      </c>
      <c r="X293" s="67" t="str">
        <f t="shared" si="29"/>
        <v/>
      </c>
      <c r="Y293" s="31"/>
      <c r="Z293" s="30" t="str">
        <f t="shared" si="30"/>
        <v/>
      </c>
    </row>
    <row r="294" spans="2:26" ht="25.5" customHeight="1" x14ac:dyDescent="0.25">
      <c r="B294" s="70" t="str">
        <f t="shared" si="25"/>
        <v/>
      </c>
      <c r="L294" s="27" t="str">
        <f t="shared" si="23"/>
        <v/>
      </c>
      <c r="N294" s="46" t="str">
        <f t="shared" si="26"/>
        <v/>
      </c>
      <c r="Q294" s="28" t="str">
        <f t="shared" si="24"/>
        <v/>
      </c>
      <c r="T294" s="30">
        <f t="shared" si="27"/>
        <v>0</v>
      </c>
      <c r="U294" s="30">
        <f t="shared" si="28"/>
        <v>0</v>
      </c>
      <c r="X294" s="67" t="str">
        <f t="shared" si="29"/>
        <v/>
      </c>
      <c r="Y294" s="31"/>
      <c r="Z294" s="30" t="str">
        <f t="shared" si="30"/>
        <v/>
      </c>
    </row>
    <row r="295" spans="2:26" ht="25.5" customHeight="1" x14ac:dyDescent="0.25">
      <c r="B295" s="70" t="str">
        <f t="shared" si="25"/>
        <v/>
      </c>
      <c r="L295" s="27" t="str">
        <f t="shared" si="23"/>
        <v/>
      </c>
      <c r="N295" s="46" t="str">
        <f t="shared" si="26"/>
        <v/>
      </c>
      <c r="Q295" s="28" t="str">
        <f t="shared" si="24"/>
        <v/>
      </c>
      <c r="T295" s="30">
        <f t="shared" si="27"/>
        <v>0</v>
      </c>
      <c r="U295" s="30">
        <f t="shared" si="28"/>
        <v>0</v>
      </c>
      <c r="X295" s="67" t="str">
        <f t="shared" si="29"/>
        <v/>
      </c>
      <c r="Y295" s="31"/>
      <c r="Z295" s="30" t="str">
        <f t="shared" si="30"/>
        <v/>
      </c>
    </row>
    <row r="296" spans="2:26" ht="25.5" customHeight="1" x14ac:dyDescent="0.25">
      <c r="B296" s="70" t="str">
        <f t="shared" si="25"/>
        <v/>
      </c>
      <c r="L296" s="27" t="str">
        <f t="shared" si="23"/>
        <v/>
      </c>
      <c r="N296" s="46" t="str">
        <f t="shared" si="26"/>
        <v/>
      </c>
      <c r="Q296" s="28" t="str">
        <f t="shared" si="24"/>
        <v/>
      </c>
      <c r="T296" s="30">
        <f t="shared" si="27"/>
        <v>0</v>
      </c>
      <c r="U296" s="30">
        <f t="shared" si="28"/>
        <v>0</v>
      </c>
      <c r="X296" s="67" t="str">
        <f t="shared" si="29"/>
        <v/>
      </c>
      <c r="Y296" s="31"/>
      <c r="Z296" s="30" t="str">
        <f t="shared" si="30"/>
        <v/>
      </c>
    </row>
    <row r="297" spans="2:26" ht="25.5" customHeight="1" x14ac:dyDescent="0.25">
      <c r="B297" s="70" t="str">
        <f t="shared" si="25"/>
        <v/>
      </c>
      <c r="L297" s="27" t="str">
        <f t="shared" si="23"/>
        <v/>
      </c>
      <c r="N297" s="46" t="str">
        <f t="shared" si="26"/>
        <v/>
      </c>
      <c r="Q297" s="28" t="str">
        <f t="shared" si="24"/>
        <v/>
      </c>
      <c r="T297" s="30">
        <f t="shared" si="27"/>
        <v>0</v>
      </c>
      <c r="U297" s="30">
        <f t="shared" si="28"/>
        <v>0</v>
      </c>
      <c r="X297" s="67" t="str">
        <f t="shared" si="29"/>
        <v/>
      </c>
      <c r="Y297" s="31"/>
      <c r="Z297" s="30" t="str">
        <f t="shared" si="30"/>
        <v/>
      </c>
    </row>
    <row r="298" spans="2:26" ht="25.5" customHeight="1" x14ac:dyDescent="0.25">
      <c r="B298" s="70" t="str">
        <f t="shared" si="25"/>
        <v/>
      </c>
      <c r="L298" s="27" t="str">
        <f t="shared" si="23"/>
        <v/>
      </c>
      <c r="N298" s="46" t="str">
        <f t="shared" si="26"/>
        <v/>
      </c>
      <c r="Q298" s="28" t="str">
        <f t="shared" si="24"/>
        <v/>
      </c>
      <c r="T298" s="30">
        <f t="shared" si="27"/>
        <v>0</v>
      </c>
      <c r="U298" s="30">
        <f t="shared" si="28"/>
        <v>0</v>
      </c>
      <c r="X298" s="67" t="str">
        <f t="shared" si="29"/>
        <v/>
      </c>
      <c r="Y298" s="31"/>
      <c r="Z298" s="30" t="str">
        <f t="shared" si="30"/>
        <v/>
      </c>
    </row>
    <row r="299" spans="2:26" ht="25.5" customHeight="1" x14ac:dyDescent="0.25">
      <c r="B299" s="70" t="str">
        <f t="shared" si="25"/>
        <v/>
      </c>
      <c r="L299" s="27" t="str">
        <f t="shared" si="23"/>
        <v/>
      </c>
      <c r="N299" s="46" t="str">
        <f t="shared" si="26"/>
        <v/>
      </c>
      <c r="Q299" s="28" t="str">
        <f t="shared" si="24"/>
        <v/>
      </c>
      <c r="T299" s="30">
        <f t="shared" si="27"/>
        <v>0</v>
      </c>
      <c r="U299" s="30">
        <f t="shared" si="28"/>
        <v>0</v>
      </c>
      <c r="X299" s="67" t="str">
        <f t="shared" si="29"/>
        <v/>
      </c>
      <c r="Y299" s="31"/>
      <c r="Z299" s="30" t="str">
        <f t="shared" si="30"/>
        <v/>
      </c>
    </row>
    <row r="300" spans="2:26" ht="25.5" customHeight="1" x14ac:dyDescent="0.25">
      <c r="B300" s="70" t="str">
        <f t="shared" si="25"/>
        <v/>
      </c>
      <c r="L300" s="27" t="str">
        <f t="shared" si="23"/>
        <v/>
      </c>
      <c r="N300" s="46" t="str">
        <f t="shared" si="26"/>
        <v/>
      </c>
      <c r="Q300" s="28" t="str">
        <f t="shared" si="24"/>
        <v/>
      </c>
      <c r="T300" s="30">
        <f t="shared" si="27"/>
        <v>0</v>
      </c>
      <c r="U300" s="30">
        <f t="shared" si="28"/>
        <v>0</v>
      </c>
      <c r="X300" s="67" t="str">
        <f t="shared" si="29"/>
        <v/>
      </c>
      <c r="Y300" s="31"/>
      <c r="Z300" s="30" t="str">
        <f t="shared" si="30"/>
        <v/>
      </c>
    </row>
    <row r="301" spans="2:26" ht="25.5" customHeight="1" x14ac:dyDescent="0.25">
      <c r="B301" s="70" t="str">
        <f t="shared" si="25"/>
        <v/>
      </c>
      <c r="L301" s="27" t="str">
        <f t="shared" si="23"/>
        <v/>
      </c>
      <c r="N301" s="46" t="str">
        <f t="shared" si="26"/>
        <v/>
      </c>
      <c r="Q301" s="28" t="str">
        <f t="shared" si="24"/>
        <v/>
      </c>
      <c r="T301" s="30">
        <f t="shared" si="27"/>
        <v>0</v>
      </c>
      <c r="U301" s="30">
        <f t="shared" si="28"/>
        <v>0</v>
      </c>
      <c r="X301" s="67" t="str">
        <f t="shared" si="29"/>
        <v/>
      </c>
      <c r="Y301" s="31"/>
      <c r="Z301" s="30" t="str">
        <f t="shared" si="30"/>
        <v/>
      </c>
    </row>
    <row r="302" spans="2:26" ht="25.5" customHeight="1" x14ac:dyDescent="0.25">
      <c r="B302" s="70" t="str">
        <f t="shared" si="25"/>
        <v/>
      </c>
      <c r="L302" s="27" t="str">
        <f t="shared" si="23"/>
        <v/>
      </c>
      <c r="N302" s="46" t="str">
        <f t="shared" si="26"/>
        <v/>
      </c>
      <c r="Q302" s="28" t="str">
        <f t="shared" si="24"/>
        <v/>
      </c>
      <c r="T302" s="30">
        <f t="shared" si="27"/>
        <v>0</v>
      </c>
      <c r="U302" s="30">
        <f t="shared" si="28"/>
        <v>0</v>
      </c>
      <c r="X302" s="67" t="str">
        <f t="shared" si="29"/>
        <v/>
      </c>
      <c r="Y302" s="31"/>
      <c r="Z302" s="30" t="str">
        <f t="shared" si="30"/>
        <v/>
      </c>
    </row>
    <row r="303" spans="2:26" ht="25.5" customHeight="1" x14ac:dyDescent="0.25">
      <c r="B303" s="70" t="str">
        <f t="shared" si="25"/>
        <v/>
      </c>
      <c r="L303" s="27" t="str">
        <f t="shared" si="23"/>
        <v/>
      </c>
      <c r="N303" s="46" t="str">
        <f t="shared" si="26"/>
        <v/>
      </c>
      <c r="Q303" s="28" t="str">
        <f t="shared" si="24"/>
        <v/>
      </c>
      <c r="T303" s="30">
        <f t="shared" si="27"/>
        <v>0</v>
      </c>
      <c r="U303" s="30">
        <f t="shared" si="28"/>
        <v>0</v>
      </c>
      <c r="X303" s="67" t="str">
        <f t="shared" si="29"/>
        <v/>
      </c>
      <c r="Y303" s="31"/>
      <c r="Z303" s="30" t="str">
        <f t="shared" si="30"/>
        <v/>
      </c>
    </row>
    <row r="304" spans="2:26" ht="25.5" customHeight="1" x14ac:dyDescent="0.25">
      <c r="B304" s="70" t="str">
        <f t="shared" si="25"/>
        <v/>
      </c>
      <c r="L304" s="27" t="str">
        <f t="shared" si="23"/>
        <v/>
      </c>
      <c r="N304" s="46" t="str">
        <f t="shared" si="26"/>
        <v/>
      </c>
      <c r="Q304" s="28" t="str">
        <f t="shared" si="24"/>
        <v/>
      </c>
      <c r="T304" s="30">
        <f t="shared" si="27"/>
        <v>0</v>
      </c>
      <c r="U304" s="30">
        <f t="shared" si="28"/>
        <v>0</v>
      </c>
      <c r="X304" s="67" t="str">
        <f t="shared" si="29"/>
        <v/>
      </c>
      <c r="Y304" s="31"/>
      <c r="Z304" s="30" t="str">
        <f t="shared" si="30"/>
        <v/>
      </c>
    </row>
    <row r="305" spans="2:26" ht="25.5" customHeight="1" x14ac:dyDescent="0.25">
      <c r="B305" s="70" t="str">
        <f t="shared" si="25"/>
        <v/>
      </c>
      <c r="L305" s="27" t="str">
        <f t="shared" si="23"/>
        <v/>
      </c>
      <c r="N305" s="46" t="str">
        <f t="shared" si="26"/>
        <v/>
      </c>
      <c r="Q305" s="28" t="str">
        <f t="shared" si="24"/>
        <v/>
      </c>
      <c r="T305" s="30">
        <f t="shared" si="27"/>
        <v>0</v>
      </c>
      <c r="U305" s="30">
        <f t="shared" si="28"/>
        <v>0</v>
      </c>
      <c r="X305" s="67" t="str">
        <f t="shared" si="29"/>
        <v/>
      </c>
      <c r="Y305" s="31"/>
      <c r="Z305" s="30" t="str">
        <f t="shared" si="30"/>
        <v/>
      </c>
    </row>
    <row r="306" spans="2:26" ht="25.5" customHeight="1" x14ac:dyDescent="0.25">
      <c r="B306" s="70" t="str">
        <f t="shared" si="25"/>
        <v/>
      </c>
      <c r="L306" s="27" t="str">
        <f t="shared" si="23"/>
        <v/>
      </c>
      <c r="N306" s="46" t="str">
        <f t="shared" si="26"/>
        <v/>
      </c>
      <c r="Q306" s="28" t="str">
        <f t="shared" si="24"/>
        <v/>
      </c>
      <c r="T306" s="30">
        <f t="shared" si="27"/>
        <v>0</v>
      </c>
      <c r="U306" s="30">
        <f t="shared" si="28"/>
        <v>0</v>
      </c>
      <c r="X306" s="67" t="str">
        <f t="shared" si="29"/>
        <v/>
      </c>
      <c r="Y306" s="31"/>
      <c r="Z306" s="30" t="str">
        <f t="shared" si="30"/>
        <v/>
      </c>
    </row>
    <row r="307" spans="2:26" ht="25.5" customHeight="1" x14ac:dyDescent="0.25">
      <c r="B307" s="70" t="str">
        <f t="shared" si="25"/>
        <v/>
      </c>
      <c r="L307" s="27" t="str">
        <f t="shared" si="23"/>
        <v/>
      </c>
      <c r="N307" s="46" t="str">
        <f t="shared" si="26"/>
        <v/>
      </c>
      <c r="Q307" s="28" t="str">
        <f t="shared" si="24"/>
        <v/>
      </c>
      <c r="T307" s="30">
        <f t="shared" si="27"/>
        <v>0</v>
      </c>
      <c r="U307" s="30">
        <f t="shared" si="28"/>
        <v>0</v>
      </c>
      <c r="X307" s="67" t="str">
        <f t="shared" si="29"/>
        <v/>
      </c>
      <c r="Y307" s="31"/>
      <c r="Z307" s="30" t="str">
        <f t="shared" si="30"/>
        <v/>
      </c>
    </row>
    <row r="308" spans="2:26" ht="25.5" customHeight="1" x14ac:dyDescent="0.25">
      <c r="B308" s="70" t="str">
        <f t="shared" si="25"/>
        <v/>
      </c>
      <c r="L308" s="27" t="str">
        <f t="shared" si="23"/>
        <v/>
      </c>
      <c r="N308" s="46" t="str">
        <f t="shared" si="26"/>
        <v/>
      </c>
      <c r="Q308" s="28" t="str">
        <f t="shared" si="24"/>
        <v/>
      </c>
      <c r="T308" s="30">
        <f t="shared" si="27"/>
        <v>0</v>
      </c>
      <c r="U308" s="30">
        <f t="shared" si="28"/>
        <v>0</v>
      </c>
      <c r="X308" s="67" t="str">
        <f t="shared" si="29"/>
        <v/>
      </c>
      <c r="Y308" s="31"/>
      <c r="Z308" s="30" t="str">
        <f t="shared" si="30"/>
        <v/>
      </c>
    </row>
    <row r="309" spans="2:26" ht="25.5" customHeight="1" x14ac:dyDescent="0.25">
      <c r="B309" s="70" t="str">
        <f t="shared" si="25"/>
        <v/>
      </c>
      <c r="L309" s="27" t="str">
        <f t="shared" si="23"/>
        <v/>
      </c>
      <c r="N309" s="46" t="str">
        <f t="shared" si="26"/>
        <v/>
      </c>
      <c r="Q309" s="28" t="str">
        <f t="shared" si="24"/>
        <v/>
      </c>
      <c r="T309" s="30">
        <f t="shared" si="27"/>
        <v>0</v>
      </c>
      <c r="U309" s="30">
        <f t="shared" si="28"/>
        <v>0</v>
      </c>
      <c r="X309" s="67" t="str">
        <f t="shared" si="29"/>
        <v/>
      </c>
      <c r="Y309" s="31"/>
      <c r="Z309" s="30" t="str">
        <f t="shared" si="30"/>
        <v/>
      </c>
    </row>
    <row r="310" spans="2:26" ht="25.5" customHeight="1" x14ac:dyDescent="0.25">
      <c r="B310" s="70" t="str">
        <f t="shared" si="25"/>
        <v/>
      </c>
      <c r="L310" s="27" t="str">
        <f t="shared" si="23"/>
        <v/>
      </c>
      <c r="N310" s="46" t="str">
        <f t="shared" si="26"/>
        <v/>
      </c>
      <c r="Q310" s="28" t="str">
        <f t="shared" si="24"/>
        <v/>
      </c>
      <c r="T310" s="30">
        <f t="shared" si="27"/>
        <v>0</v>
      </c>
      <c r="U310" s="30">
        <f t="shared" si="28"/>
        <v>0</v>
      </c>
      <c r="X310" s="67" t="str">
        <f t="shared" si="29"/>
        <v/>
      </c>
      <c r="Y310" s="31"/>
      <c r="Z310" s="30" t="str">
        <f t="shared" si="30"/>
        <v/>
      </c>
    </row>
    <row r="311" spans="2:26" ht="25.5" customHeight="1" x14ac:dyDescent="0.25">
      <c r="B311" s="70" t="str">
        <f t="shared" si="25"/>
        <v/>
      </c>
      <c r="L311" s="27" t="str">
        <f t="shared" si="23"/>
        <v/>
      </c>
      <c r="N311" s="46" t="str">
        <f t="shared" si="26"/>
        <v/>
      </c>
      <c r="Q311" s="28" t="str">
        <f t="shared" si="24"/>
        <v/>
      </c>
      <c r="T311" s="30">
        <f t="shared" si="27"/>
        <v>0</v>
      </c>
      <c r="U311" s="30">
        <f t="shared" si="28"/>
        <v>0</v>
      </c>
      <c r="X311" s="67" t="str">
        <f t="shared" si="29"/>
        <v/>
      </c>
      <c r="Y311" s="31"/>
      <c r="Z311" s="30" t="str">
        <f t="shared" si="30"/>
        <v/>
      </c>
    </row>
    <row r="312" spans="2:26" ht="25.5" customHeight="1" x14ac:dyDescent="0.25">
      <c r="B312" s="70" t="str">
        <f t="shared" si="25"/>
        <v/>
      </c>
      <c r="L312" s="27" t="str">
        <f t="shared" si="23"/>
        <v/>
      </c>
      <c r="N312" s="46" t="str">
        <f t="shared" si="26"/>
        <v/>
      </c>
      <c r="Q312" s="28" t="str">
        <f t="shared" si="24"/>
        <v/>
      </c>
      <c r="T312" s="30">
        <f t="shared" si="27"/>
        <v>0</v>
      </c>
      <c r="U312" s="30">
        <f t="shared" si="28"/>
        <v>0</v>
      </c>
      <c r="X312" s="67" t="str">
        <f t="shared" si="29"/>
        <v/>
      </c>
      <c r="Y312" s="31"/>
      <c r="Z312" s="30" t="str">
        <f t="shared" si="30"/>
        <v/>
      </c>
    </row>
    <row r="313" spans="2:26" ht="25.5" customHeight="1" x14ac:dyDescent="0.25">
      <c r="B313" s="70" t="str">
        <f t="shared" si="25"/>
        <v/>
      </c>
      <c r="L313" s="27" t="str">
        <f t="shared" si="23"/>
        <v/>
      </c>
      <c r="N313" s="46" t="str">
        <f t="shared" si="26"/>
        <v/>
      </c>
      <c r="Q313" s="28" t="str">
        <f t="shared" si="24"/>
        <v/>
      </c>
      <c r="T313" s="30">
        <f t="shared" si="27"/>
        <v>0</v>
      </c>
      <c r="U313" s="30">
        <f t="shared" si="28"/>
        <v>0</v>
      </c>
      <c r="X313" s="67" t="str">
        <f t="shared" si="29"/>
        <v/>
      </c>
      <c r="Y313" s="31"/>
      <c r="Z313" s="30" t="str">
        <f t="shared" si="30"/>
        <v/>
      </c>
    </row>
    <row r="314" spans="2:26" ht="25.5" customHeight="1" x14ac:dyDescent="0.25">
      <c r="B314" s="70" t="str">
        <f t="shared" si="25"/>
        <v/>
      </c>
      <c r="L314" s="27" t="str">
        <f t="shared" si="23"/>
        <v/>
      </c>
      <c r="N314" s="46" t="str">
        <f t="shared" si="26"/>
        <v/>
      </c>
      <c r="Q314" s="28" t="str">
        <f t="shared" si="24"/>
        <v/>
      </c>
      <c r="T314" s="30">
        <f t="shared" si="27"/>
        <v>0</v>
      </c>
      <c r="U314" s="30">
        <f t="shared" si="28"/>
        <v>0</v>
      </c>
      <c r="X314" s="67" t="str">
        <f t="shared" si="29"/>
        <v/>
      </c>
      <c r="Y314" s="31"/>
      <c r="Z314" s="30" t="str">
        <f t="shared" si="30"/>
        <v/>
      </c>
    </row>
    <row r="315" spans="2:26" ht="25.5" customHeight="1" x14ac:dyDescent="0.25">
      <c r="B315" s="70" t="str">
        <f t="shared" si="25"/>
        <v/>
      </c>
      <c r="L315" s="27" t="str">
        <f t="shared" si="23"/>
        <v/>
      </c>
      <c r="N315" s="46" t="str">
        <f t="shared" si="26"/>
        <v/>
      </c>
      <c r="Q315" s="28" t="str">
        <f t="shared" si="24"/>
        <v/>
      </c>
      <c r="T315" s="30">
        <f t="shared" si="27"/>
        <v>0</v>
      </c>
      <c r="U315" s="30">
        <f t="shared" si="28"/>
        <v>0</v>
      </c>
      <c r="X315" s="67" t="str">
        <f t="shared" si="29"/>
        <v/>
      </c>
      <c r="Y315" s="31"/>
      <c r="Z315" s="30" t="str">
        <f t="shared" si="30"/>
        <v/>
      </c>
    </row>
    <row r="316" spans="2:26" ht="25.5" customHeight="1" x14ac:dyDescent="0.25">
      <c r="B316" s="70" t="str">
        <f t="shared" si="25"/>
        <v/>
      </c>
      <c r="L316" s="27" t="str">
        <f t="shared" si="23"/>
        <v/>
      </c>
      <c r="N316" s="46" t="str">
        <f t="shared" si="26"/>
        <v/>
      </c>
      <c r="Q316" s="28" t="str">
        <f t="shared" si="24"/>
        <v/>
      </c>
      <c r="T316" s="30">
        <f t="shared" si="27"/>
        <v>0</v>
      </c>
      <c r="U316" s="30">
        <f t="shared" si="28"/>
        <v>0</v>
      </c>
      <c r="X316" s="67" t="str">
        <f t="shared" si="29"/>
        <v/>
      </c>
      <c r="Y316" s="31"/>
      <c r="Z316" s="30" t="str">
        <f t="shared" si="30"/>
        <v/>
      </c>
    </row>
    <row r="317" spans="2:26" ht="25.5" customHeight="1" x14ac:dyDescent="0.25">
      <c r="B317" s="70" t="str">
        <f t="shared" si="25"/>
        <v/>
      </c>
      <c r="L317" s="27" t="str">
        <f t="shared" si="23"/>
        <v/>
      </c>
      <c r="N317" s="46" t="str">
        <f t="shared" si="26"/>
        <v/>
      </c>
      <c r="Q317" s="28" t="str">
        <f t="shared" si="24"/>
        <v/>
      </c>
      <c r="T317" s="30">
        <f t="shared" si="27"/>
        <v>0</v>
      </c>
      <c r="U317" s="30">
        <f t="shared" si="28"/>
        <v>0</v>
      </c>
      <c r="X317" s="67" t="str">
        <f t="shared" si="29"/>
        <v/>
      </c>
      <c r="Y317" s="31"/>
      <c r="Z317" s="30" t="str">
        <f t="shared" si="30"/>
        <v/>
      </c>
    </row>
    <row r="318" spans="2:26" ht="25.5" customHeight="1" x14ac:dyDescent="0.25">
      <c r="B318" s="70" t="str">
        <f t="shared" si="25"/>
        <v/>
      </c>
      <c r="L318" s="27" t="str">
        <f t="shared" si="23"/>
        <v/>
      </c>
      <c r="N318" s="46" t="str">
        <f t="shared" si="26"/>
        <v/>
      </c>
      <c r="Q318" s="28" t="str">
        <f t="shared" si="24"/>
        <v/>
      </c>
      <c r="T318" s="30">
        <f t="shared" si="27"/>
        <v>0</v>
      </c>
      <c r="U318" s="30">
        <f t="shared" si="28"/>
        <v>0</v>
      </c>
      <c r="X318" s="67" t="str">
        <f t="shared" si="29"/>
        <v/>
      </c>
      <c r="Y318" s="31"/>
      <c r="Z318" s="30" t="str">
        <f t="shared" si="30"/>
        <v/>
      </c>
    </row>
    <row r="319" spans="2:26" ht="25.5" customHeight="1" x14ac:dyDescent="0.25">
      <c r="B319" s="70" t="str">
        <f t="shared" si="25"/>
        <v/>
      </c>
      <c r="L319" s="27" t="str">
        <f t="shared" si="23"/>
        <v/>
      </c>
      <c r="N319" s="46" t="str">
        <f t="shared" si="26"/>
        <v/>
      </c>
      <c r="Q319" s="28" t="str">
        <f t="shared" si="24"/>
        <v/>
      </c>
      <c r="T319" s="30">
        <f t="shared" si="27"/>
        <v>0</v>
      </c>
      <c r="U319" s="30">
        <f t="shared" si="28"/>
        <v>0</v>
      </c>
      <c r="X319" s="67" t="str">
        <f t="shared" si="29"/>
        <v/>
      </c>
      <c r="Y319" s="31"/>
      <c r="Z319" s="30" t="str">
        <f t="shared" si="30"/>
        <v/>
      </c>
    </row>
    <row r="320" spans="2:26" ht="25.5" customHeight="1" x14ac:dyDescent="0.25">
      <c r="B320" s="70" t="str">
        <f t="shared" si="25"/>
        <v/>
      </c>
      <c r="L320" s="27" t="str">
        <f t="shared" si="23"/>
        <v/>
      </c>
      <c r="N320" s="46" t="str">
        <f t="shared" si="26"/>
        <v/>
      </c>
      <c r="Q320" s="28" t="str">
        <f t="shared" si="24"/>
        <v/>
      </c>
      <c r="T320" s="30">
        <f t="shared" si="27"/>
        <v>0</v>
      </c>
      <c r="U320" s="30">
        <f t="shared" si="28"/>
        <v>0</v>
      </c>
      <c r="X320" s="67" t="str">
        <f t="shared" si="29"/>
        <v/>
      </c>
      <c r="Y320" s="31"/>
      <c r="Z320" s="30" t="str">
        <f t="shared" si="30"/>
        <v/>
      </c>
    </row>
    <row r="321" spans="2:26" ht="25.5" customHeight="1" x14ac:dyDescent="0.25">
      <c r="B321" s="70" t="str">
        <f t="shared" si="25"/>
        <v/>
      </c>
      <c r="L321" s="27" t="str">
        <f t="shared" si="23"/>
        <v/>
      </c>
      <c r="N321" s="46" t="str">
        <f t="shared" si="26"/>
        <v/>
      </c>
      <c r="Q321" s="28" t="str">
        <f t="shared" si="24"/>
        <v/>
      </c>
      <c r="T321" s="30">
        <f t="shared" si="27"/>
        <v>0</v>
      </c>
      <c r="U321" s="30">
        <f t="shared" si="28"/>
        <v>0</v>
      </c>
      <c r="X321" s="67" t="str">
        <f t="shared" si="29"/>
        <v/>
      </c>
      <c r="Y321" s="31"/>
      <c r="Z321" s="30" t="str">
        <f t="shared" si="30"/>
        <v/>
      </c>
    </row>
    <row r="322" spans="2:26" ht="25.5" customHeight="1" x14ac:dyDescent="0.25">
      <c r="B322" s="70" t="str">
        <f t="shared" si="25"/>
        <v/>
      </c>
      <c r="L322" s="27" t="str">
        <f t="shared" ref="L322:L385" si="31">IF(K322&lt;&gt;"",VLOOKUP(K322,tenhang,2,0),"")</f>
        <v/>
      </c>
      <c r="N322" s="46" t="str">
        <f t="shared" si="26"/>
        <v/>
      </c>
      <c r="Q322" s="28" t="str">
        <f t="shared" ref="Q322:Q385" si="32">IF(K322&lt;&gt;"",VLOOKUP(K322,tenhang,3,0),"")</f>
        <v/>
      </c>
      <c r="T322" s="30">
        <f t="shared" si="27"/>
        <v>0</v>
      </c>
      <c r="U322" s="30">
        <f t="shared" si="28"/>
        <v>0</v>
      </c>
      <c r="X322" s="67" t="str">
        <f t="shared" si="29"/>
        <v/>
      </c>
      <c r="Y322" s="31"/>
      <c r="Z322" s="30" t="str">
        <f t="shared" si="30"/>
        <v/>
      </c>
    </row>
    <row r="323" spans="2:26" ht="25.5" customHeight="1" x14ac:dyDescent="0.25">
      <c r="B323" s="70" t="str">
        <f t="shared" ref="B323:B386" si="33">IF(I323&lt;&gt;"",IF(LEN(I323)&gt;9,LEFT(I323,10),"sai PO"),"")</f>
        <v/>
      </c>
      <c r="L323" s="27" t="str">
        <f t="shared" si="31"/>
        <v/>
      </c>
      <c r="N323" s="46" t="str">
        <f t="shared" ref="N323:N386" si="34">IF(K323&lt;&gt;"","K-C6","")</f>
        <v/>
      </c>
      <c r="Q323" s="28" t="str">
        <f t="shared" si="32"/>
        <v/>
      </c>
      <c r="T323" s="30">
        <f t="shared" ref="T323:T386" si="35">IF(K323&lt;&gt;"",VLOOKUP(K323,tenhang,4,0),0)</f>
        <v>0</v>
      </c>
      <c r="U323" s="30">
        <f t="shared" ref="U323:U386" si="36">R323*T323</f>
        <v>0</v>
      </c>
      <c r="X323" s="67" t="str">
        <f t="shared" ref="X323:X386" si="37">IF(K323&lt;&gt;"",8,"")</f>
        <v/>
      </c>
      <c r="Y323" s="31"/>
      <c r="Z323" s="30" t="str">
        <f t="shared" ref="Z323:Z386" si="38">IF(K323&lt;&gt;"",ROUND(U323*X323*1%,0),"")</f>
        <v/>
      </c>
    </row>
    <row r="324" spans="2:26" ht="25.5" customHeight="1" x14ac:dyDescent="0.25">
      <c r="B324" s="70" t="str">
        <f t="shared" si="33"/>
        <v/>
      </c>
      <c r="L324" s="27" t="str">
        <f t="shared" si="31"/>
        <v/>
      </c>
      <c r="N324" s="46" t="str">
        <f t="shared" si="34"/>
        <v/>
      </c>
      <c r="Q324" s="28" t="str">
        <f t="shared" si="32"/>
        <v/>
      </c>
      <c r="T324" s="30">
        <f t="shared" si="35"/>
        <v>0</v>
      </c>
      <c r="U324" s="30">
        <f t="shared" si="36"/>
        <v>0</v>
      </c>
      <c r="X324" s="67" t="str">
        <f t="shared" si="37"/>
        <v/>
      </c>
      <c r="Y324" s="31"/>
      <c r="Z324" s="30" t="str">
        <f t="shared" si="38"/>
        <v/>
      </c>
    </row>
    <row r="325" spans="2:26" ht="25.5" customHeight="1" x14ac:dyDescent="0.25">
      <c r="B325" s="70" t="str">
        <f t="shared" si="33"/>
        <v/>
      </c>
      <c r="L325" s="27" t="str">
        <f t="shared" si="31"/>
        <v/>
      </c>
      <c r="N325" s="46" t="str">
        <f t="shared" si="34"/>
        <v/>
      </c>
      <c r="Q325" s="28" t="str">
        <f t="shared" si="32"/>
        <v/>
      </c>
      <c r="T325" s="30">
        <f t="shared" si="35"/>
        <v>0</v>
      </c>
      <c r="U325" s="30">
        <f t="shared" si="36"/>
        <v>0</v>
      </c>
      <c r="X325" s="67" t="str">
        <f t="shared" si="37"/>
        <v/>
      </c>
      <c r="Y325" s="31"/>
      <c r="Z325" s="30" t="str">
        <f t="shared" si="38"/>
        <v/>
      </c>
    </row>
    <row r="326" spans="2:26" ht="25.5" customHeight="1" x14ac:dyDescent="0.25">
      <c r="B326" s="70" t="str">
        <f t="shared" si="33"/>
        <v/>
      </c>
      <c r="L326" s="27" t="str">
        <f t="shared" si="31"/>
        <v/>
      </c>
      <c r="N326" s="46" t="str">
        <f t="shared" si="34"/>
        <v/>
      </c>
      <c r="Q326" s="28" t="str">
        <f t="shared" si="32"/>
        <v/>
      </c>
      <c r="T326" s="30">
        <f t="shared" si="35"/>
        <v>0</v>
      </c>
      <c r="U326" s="30">
        <f t="shared" si="36"/>
        <v>0</v>
      </c>
      <c r="X326" s="67" t="str">
        <f t="shared" si="37"/>
        <v/>
      </c>
      <c r="Y326" s="31"/>
      <c r="Z326" s="30" t="str">
        <f t="shared" si="38"/>
        <v/>
      </c>
    </row>
    <row r="327" spans="2:26" ht="25.5" customHeight="1" x14ac:dyDescent="0.25">
      <c r="B327" s="70" t="str">
        <f t="shared" si="33"/>
        <v/>
      </c>
      <c r="L327" s="27" t="str">
        <f t="shared" si="31"/>
        <v/>
      </c>
      <c r="N327" s="46" t="str">
        <f t="shared" si="34"/>
        <v/>
      </c>
      <c r="Q327" s="28" t="str">
        <f t="shared" si="32"/>
        <v/>
      </c>
      <c r="T327" s="30">
        <f t="shared" si="35"/>
        <v>0</v>
      </c>
      <c r="U327" s="30">
        <f t="shared" si="36"/>
        <v>0</v>
      </c>
      <c r="X327" s="67" t="str">
        <f t="shared" si="37"/>
        <v/>
      </c>
      <c r="Y327" s="31"/>
      <c r="Z327" s="30" t="str">
        <f t="shared" si="38"/>
        <v/>
      </c>
    </row>
    <row r="328" spans="2:26" ht="25.5" customHeight="1" x14ac:dyDescent="0.25">
      <c r="B328" s="70" t="str">
        <f t="shared" si="33"/>
        <v/>
      </c>
      <c r="L328" s="27" t="str">
        <f t="shared" si="31"/>
        <v/>
      </c>
      <c r="N328" s="46" t="str">
        <f t="shared" si="34"/>
        <v/>
      </c>
      <c r="Q328" s="28" t="str">
        <f t="shared" si="32"/>
        <v/>
      </c>
      <c r="T328" s="30">
        <f t="shared" si="35"/>
        <v>0</v>
      </c>
      <c r="U328" s="30">
        <f t="shared" si="36"/>
        <v>0</v>
      </c>
      <c r="X328" s="67" t="str">
        <f t="shared" si="37"/>
        <v/>
      </c>
      <c r="Y328" s="31"/>
      <c r="Z328" s="30" t="str">
        <f t="shared" si="38"/>
        <v/>
      </c>
    </row>
    <row r="329" spans="2:26" ht="25.5" customHeight="1" x14ac:dyDescent="0.25">
      <c r="B329" s="70" t="str">
        <f t="shared" si="33"/>
        <v/>
      </c>
      <c r="L329" s="27" t="str">
        <f t="shared" si="31"/>
        <v/>
      </c>
      <c r="N329" s="46" t="str">
        <f t="shared" si="34"/>
        <v/>
      </c>
      <c r="Q329" s="28" t="str">
        <f t="shared" si="32"/>
        <v/>
      </c>
      <c r="T329" s="30">
        <f t="shared" si="35"/>
        <v>0</v>
      </c>
      <c r="U329" s="30">
        <f t="shared" si="36"/>
        <v>0</v>
      </c>
      <c r="X329" s="67" t="str">
        <f t="shared" si="37"/>
        <v/>
      </c>
      <c r="Y329" s="31"/>
      <c r="Z329" s="30" t="str">
        <f t="shared" si="38"/>
        <v/>
      </c>
    </row>
    <row r="330" spans="2:26" ht="25.5" customHeight="1" x14ac:dyDescent="0.25">
      <c r="B330" s="70" t="str">
        <f t="shared" si="33"/>
        <v/>
      </c>
      <c r="L330" s="27" t="str">
        <f t="shared" si="31"/>
        <v/>
      </c>
      <c r="N330" s="46" t="str">
        <f t="shared" si="34"/>
        <v/>
      </c>
      <c r="Q330" s="28" t="str">
        <f t="shared" si="32"/>
        <v/>
      </c>
      <c r="T330" s="30">
        <f t="shared" si="35"/>
        <v>0</v>
      </c>
      <c r="U330" s="30">
        <f t="shared" si="36"/>
        <v>0</v>
      </c>
      <c r="X330" s="67" t="str">
        <f t="shared" si="37"/>
        <v/>
      </c>
      <c r="Y330" s="31"/>
      <c r="Z330" s="30" t="str">
        <f t="shared" si="38"/>
        <v/>
      </c>
    </row>
    <row r="331" spans="2:26" ht="25.5" customHeight="1" x14ac:dyDescent="0.25">
      <c r="B331" s="70" t="str">
        <f t="shared" si="33"/>
        <v/>
      </c>
      <c r="L331" s="27" t="str">
        <f t="shared" si="31"/>
        <v/>
      </c>
      <c r="N331" s="46" t="str">
        <f t="shared" si="34"/>
        <v/>
      </c>
      <c r="Q331" s="28" t="str">
        <f t="shared" si="32"/>
        <v/>
      </c>
      <c r="T331" s="30">
        <f t="shared" si="35"/>
        <v>0</v>
      </c>
      <c r="U331" s="30">
        <f t="shared" si="36"/>
        <v>0</v>
      </c>
      <c r="X331" s="67" t="str">
        <f t="shared" si="37"/>
        <v/>
      </c>
      <c r="Y331" s="31"/>
      <c r="Z331" s="30" t="str">
        <f t="shared" si="38"/>
        <v/>
      </c>
    </row>
    <row r="332" spans="2:26" ht="25.5" customHeight="1" x14ac:dyDescent="0.25">
      <c r="B332" s="70" t="str">
        <f t="shared" si="33"/>
        <v/>
      </c>
      <c r="L332" s="27" t="str">
        <f t="shared" si="31"/>
        <v/>
      </c>
      <c r="N332" s="46" t="str">
        <f t="shared" si="34"/>
        <v/>
      </c>
      <c r="Q332" s="28" t="str">
        <f t="shared" si="32"/>
        <v/>
      </c>
      <c r="T332" s="30">
        <f t="shared" si="35"/>
        <v>0</v>
      </c>
      <c r="U332" s="30">
        <f t="shared" si="36"/>
        <v>0</v>
      </c>
      <c r="X332" s="67" t="str">
        <f t="shared" si="37"/>
        <v/>
      </c>
      <c r="Y332" s="31"/>
      <c r="Z332" s="30" t="str">
        <f t="shared" si="38"/>
        <v/>
      </c>
    </row>
    <row r="333" spans="2:26" ht="25.5" customHeight="1" x14ac:dyDescent="0.25">
      <c r="B333" s="70" t="str">
        <f t="shared" si="33"/>
        <v/>
      </c>
      <c r="L333" s="27" t="str">
        <f t="shared" si="31"/>
        <v/>
      </c>
      <c r="N333" s="46" t="str">
        <f t="shared" si="34"/>
        <v/>
      </c>
      <c r="Q333" s="28" t="str">
        <f t="shared" si="32"/>
        <v/>
      </c>
      <c r="T333" s="30">
        <f t="shared" si="35"/>
        <v>0</v>
      </c>
      <c r="U333" s="30">
        <f t="shared" si="36"/>
        <v>0</v>
      </c>
      <c r="X333" s="67" t="str">
        <f t="shared" si="37"/>
        <v/>
      </c>
      <c r="Y333" s="31"/>
      <c r="Z333" s="30" t="str">
        <f t="shared" si="38"/>
        <v/>
      </c>
    </row>
    <row r="334" spans="2:26" ht="25.5" customHeight="1" x14ac:dyDescent="0.25">
      <c r="B334" s="70" t="str">
        <f t="shared" si="33"/>
        <v/>
      </c>
      <c r="L334" s="27" t="str">
        <f t="shared" si="31"/>
        <v/>
      </c>
      <c r="N334" s="46" t="str">
        <f t="shared" si="34"/>
        <v/>
      </c>
      <c r="Q334" s="28" t="str">
        <f t="shared" si="32"/>
        <v/>
      </c>
      <c r="T334" s="30">
        <f t="shared" si="35"/>
        <v>0</v>
      </c>
      <c r="U334" s="30">
        <f t="shared" si="36"/>
        <v>0</v>
      </c>
      <c r="X334" s="67" t="str">
        <f t="shared" si="37"/>
        <v/>
      </c>
      <c r="Y334" s="31"/>
      <c r="Z334" s="30" t="str">
        <f t="shared" si="38"/>
        <v/>
      </c>
    </row>
    <row r="335" spans="2:26" ht="25.5" customHeight="1" x14ac:dyDescent="0.25">
      <c r="B335" s="70" t="str">
        <f t="shared" si="33"/>
        <v/>
      </c>
      <c r="L335" s="27" t="str">
        <f t="shared" si="31"/>
        <v/>
      </c>
      <c r="N335" s="46" t="str">
        <f t="shared" si="34"/>
        <v/>
      </c>
      <c r="Q335" s="28" t="str">
        <f t="shared" si="32"/>
        <v/>
      </c>
      <c r="T335" s="30">
        <f t="shared" si="35"/>
        <v>0</v>
      </c>
      <c r="U335" s="30">
        <f t="shared" si="36"/>
        <v>0</v>
      </c>
      <c r="X335" s="67" t="str">
        <f t="shared" si="37"/>
        <v/>
      </c>
      <c r="Y335" s="31"/>
      <c r="Z335" s="30" t="str">
        <f t="shared" si="38"/>
        <v/>
      </c>
    </row>
    <row r="336" spans="2:26" ht="25.5" customHeight="1" x14ac:dyDescent="0.25">
      <c r="B336" s="70" t="str">
        <f t="shared" si="33"/>
        <v/>
      </c>
      <c r="L336" s="27" t="str">
        <f t="shared" si="31"/>
        <v/>
      </c>
      <c r="N336" s="46" t="str">
        <f t="shared" si="34"/>
        <v/>
      </c>
      <c r="Q336" s="28" t="str">
        <f t="shared" si="32"/>
        <v/>
      </c>
      <c r="T336" s="30">
        <f t="shared" si="35"/>
        <v>0</v>
      </c>
      <c r="U336" s="30">
        <f t="shared" si="36"/>
        <v>0</v>
      </c>
      <c r="X336" s="67" t="str">
        <f t="shared" si="37"/>
        <v/>
      </c>
      <c r="Y336" s="31"/>
      <c r="Z336" s="30" t="str">
        <f t="shared" si="38"/>
        <v/>
      </c>
    </row>
    <row r="337" spans="2:26" ht="25.5" customHeight="1" x14ac:dyDescent="0.25">
      <c r="B337" s="70" t="str">
        <f t="shared" si="33"/>
        <v/>
      </c>
      <c r="L337" s="27" t="str">
        <f t="shared" si="31"/>
        <v/>
      </c>
      <c r="N337" s="46" t="str">
        <f t="shared" si="34"/>
        <v/>
      </c>
      <c r="Q337" s="28" t="str">
        <f t="shared" si="32"/>
        <v/>
      </c>
      <c r="T337" s="30">
        <f t="shared" si="35"/>
        <v>0</v>
      </c>
      <c r="U337" s="30">
        <f t="shared" si="36"/>
        <v>0</v>
      </c>
      <c r="X337" s="67" t="str">
        <f t="shared" si="37"/>
        <v/>
      </c>
      <c r="Y337" s="31"/>
      <c r="Z337" s="30" t="str">
        <f t="shared" si="38"/>
        <v/>
      </c>
    </row>
    <row r="338" spans="2:26" ht="25.5" customHeight="1" x14ac:dyDescent="0.25">
      <c r="B338" s="70" t="str">
        <f t="shared" si="33"/>
        <v/>
      </c>
      <c r="L338" s="27" t="str">
        <f t="shared" si="31"/>
        <v/>
      </c>
      <c r="N338" s="46" t="str">
        <f t="shared" si="34"/>
        <v/>
      </c>
      <c r="Q338" s="28" t="str">
        <f t="shared" si="32"/>
        <v/>
      </c>
      <c r="T338" s="30">
        <f t="shared" si="35"/>
        <v>0</v>
      </c>
      <c r="U338" s="30">
        <f t="shared" si="36"/>
        <v>0</v>
      </c>
      <c r="X338" s="67" t="str">
        <f t="shared" si="37"/>
        <v/>
      </c>
      <c r="Y338" s="31"/>
      <c r="Z338" s="30" t="str">
        <f t="shared" si="38"/>
        <v/>
      </c>
    </row>
    <row r="339" spans="2:26" ht="25.5" customHeight="1" x14ac:dyDescent="0.25">
      <c r="B339" s="70" t="str">
        <f t="shared" si="33"/>
        <v/>
      </c>
      <c r="L339" s="27" t="str">
        <f t="shared" si="31"/>
        <v/>
      </c>
      <c r="N339" s="46" t="str">
        <f t="shared" si="34"/>
        <v/>
      </c>
      <c r="Q339" s="28" t="str">
        <f t="shared" si="32"/>
        <v/>
      </c>
      <c r="T339" s="30">
        <f t="shared" si="35"/>
        <v>0</v>
      </c>
      <c r="U339" s="30">
        <f t="shared" si="36"/>
        <v>0</v>
      </c>
      <c r="X339" s="67" t="str">
        <f t="shared" si="37"/>
        <v/>
      </c>
      <c r="Y339" s="31"/>
      <c r="Z339" s="30" t="str">
        <f t="shared" si="38"/>
        <v/>
      </c>
    </row>
    <row r="340" spans="2:26" ht="25.5" customHeight="1" x14ac:dyDescent="0.25">
      <c r="B340" s="70" t="str">
        <f t="shared" si="33"/>
        <v/>
      </c>
      <c r="L340" s="27" t="str">
        <f t="shared" si="31"/>
        <v/>
      </c>
      <c r="N340" s="46" t="str">
        <f t="shared" si="34"/>
        <v/>
      </c>
      <c r="Q340" s="28" t="str">
        <f t="shared" si="32"/>
        <v/>
      </c>
      <c r="T340" s="30">
        <f t="shared" si="35"/>
        <v>0</v>
      </c>
      <c r="U340" s="30">
        <f t="shared" si="36"/>
        <v>0</v>
      </c>
      <c r="X340" s="67" t="str">
        <f t="shared" si="37"/>
        <v/>
      </c>
      <c r="Y340" s="31"/>
      <c r="Z340" s="30" t="str">
        <f t="shared" si="38"/>
        <v/>
      </c>
    </row>
    <row r="341" spans="2:26" ht="25.5" customHeight="1" x14ac:dyDescent="0.25">
      <c r="B341" s="70" t="str">
        <f t="shared" si="33"/>
        <v/>
      </c>
      <c r="L341" s="27" t="str">
        <f t="shared" si="31"/>
        <v/>
      </c>
      <c r="N341" s="46" t="str">
        <f t="shared" si="34"/>
        <v/>
      </c>
      <c r="Q341" s="28" t="str">
        <f t="shared" si="32"/>
        <v/>
      </c>
      <c r="T341" s="30">
        <f t="shared" si="35"/>
        <v>0</v>
      </c>
      <c r="U341" s="30">
        <f t="shared" si="36"/>
        <v>0</v>
      </c>
      <c r="X341" s="67" t="str">
        <f t="shared" si="37"/>
        <v/>
      </c>
      <c r="Y341" s="31"/>
      <c r="Z341" s="30" t="str">
        <f t="shared" si="38"/>
        <v/>
      </c>
    </row>
    <row r="342" spans="2:26" ht="25.5" customHeight="1" x14ac:dyDescent="0.25">
      <c r="B342" s="70" t="str">
        <f t="shared" si="33"/>
        <v/>
      </c>
      <c r="L342" s="27" t="str">
        <f t="shared" si="31"/>
        <v/>
      </c>
      <c r="N342" s="46" t="str">
        <f t="shared" si="34"/>
        <v/>
      </c>
      <c r="Q342" s="28" t="str">
        <f t="shared" si="32"/>
        <v/>
      </c>
      <c r="T342" s="30">
        <f t="shared" si="35"/>
        <v>0</v>
      </c>
      <c r="U342" s="30">
        <f t="shared" si="36"/>
        <v>0</v>
      </c>
      <c r="X342" s="67" t="str">
        <f t="shared" si="37"/>
        <v/>
      </c>
      <c r="Y342" s="31"/>
      <c r="Z342" s="30" t="str">
        <f t="shared" si="38"/>
        <v/>
      </c>
    </row>
    <row r="343" spans="2:26" ht="25.5" customHeight="1" x14ac:dyDescent="0.25">
      <c r="B343" s="70" t="str">
        <f t="shared" si="33"/>
        <v/>
      </c>
      <c r="L343" s="27" t="str">
        <f t="shared" si="31"/>
        <v/>
      </c>
      <c r="N343" s="46" t="str">
        <f t="shared" si="34"/>
        <v/>
      </c>
      <c r="Q343" s="28" t="str">
        <f t="shared" si="32"/>
        <v/>
      </c>
      <c r="T343" s="30">
        <f t="shared" si="35"/>
        <v>0</v>
      </c>
      <c r="U343" s="30">
        <f t="shared" si="36"/>
        <v>0</v>
      </c>
      <c r="X343" s="67" t="str">
        <f t="shared" si="37"/>
        <v/>
      </c>
      <c r="Y343" s="31"/>
      <c r="Z343" s="30" t="str">
        <f t="shared" si="38"/>
        <v/>
      </c>
    </row>
    <row r="344" spans="2:26" ht="25.5" customHeight="1" x14ac:dyDescent="0.25">
      <c r="B344" s="70" t="str">
        <f t="shared" si="33"/>
        <v/>
      </c>
      <c r="L344" s="27" t="str">
        <f t="shared" si="31"/>
        <v/>
      </c>
      <c r="N344" s="46" t="str">
        <f t="shared" si="34"/>
        <v/>
      </c>
      <c r="Q344" s="28" t="str">
        <f t="shared" si="32"/>
        <v/>
      </c>
      <c r="T344" s="30">
        <f t="shared" si="35"/>
        <v>0</v>
      </c>
      <c r="U344" s="30">
        <f t="shared" si="36"/>
        <v>0</v>
      </c>
      <c r="X344" s="67" t="str">
        <f t="shared" si="37"/>
        <v/>
      </c>
      <c r="Y344" s="31"/>
      <c r="Z344" s="30" t="str">
        <f t="shared" si="38"/>
        <v/>
      </c>
    </row>
    <row r="345" spans="2:26" ht="25.5" customHeight="1" x14ac:dyDescent="0.25">
      <c r="B345" s="70" t="str">
        <f t="shared" si="33"/>
        <v/>
      </c>
      <c r="L345" s="27" t="str">
        <f t="shared" si="31"/>
        <v/>
      </c>
      <c r="N345" s="46" t="str">
        <f t="shared" si="34"/>
        <v/>
      </c>
      <c r="Q345" s="28" t="str">
        <f t="shared" si="32"/>
        <v/>
      </c>
      <c r="T345" s="30">
        <f t="shared" si="35"/>
        <v>0</v>
      </c>
      <c r="U345" s="30">
        <f t="shared" si="36"/>
        <v>0</v>
      </c>
      <c r="X345" s="67" t="str">
        <f t="shared" si="37"/>
        <v/>
      </c>
      <c r="Y345" s="31"/>
      <c r="Z345" s="30" t="str">
        <f t="shared" si="38"/>
        <v/>
      </c>
    </row>
    <row r="346" spans="2:26" ht="25.5" customHeight="1" x14ac:dyDescent="0.25">
      <c r="B346" s="70" t="str">
        <f t="shared" si="33"/>
        <v/>
      </c>
      <c r="L346" s="27" t="str">
        <f t="shared" si="31"/>
        <v/>
      </c>
      <c r="N346" s="46" t="str">
        <f t="shared" si="34"/>
        <v/>
      </c>
      <c r="Q346" s="28" t="str">
        <f t="shared" si="32"/>
        <v/>
      </c>
      <c r="T346" s="30">
        <f t="shared" si="35"/>
        <v>0</v>
      </c>
      <c r="U346" s="30">
        <f t="shared" si="36"/>
        <v>0</v>
      </c>
      <c r="X346" s="67" t="str">
        <f t="shared" si="37"/>
        <v/>
      </c>
      <c r="Y346" s="31"/>
      <c r="Z346" s="30" t="str">
        <f t="shared" si="38"/>
        <v/>
      </c>
    </row>
    <row r="347" spans="2:26" ht="25.5" customHeight="1" x14ac:dyDescent="0.25">
      <c r="B347" s="70" t="str">
        <f t="shared" si="33"/>
        <v/>
      </c>
      <c r="L347" s="27" t="str">
        <f t="shared" si="31"/>
        <v/>
      </c>
      <c r="N347" s="46" t="str">
        <f t="shared" si="34"/>
        <v/>
      </c>
      <c r="Q347" s="28" t="str">
        <f t="shared" si="32"/>
        <v/>
      </c>
      <c r="T347" s="30">
        <f t="shared" si="35"/>
        <v>0</v>
      </c>
      <c r="U347" s="30">
        <f t="shared" si="36"/>
        <v>0</v>
      </c>
      <c r="X347" s="67" t="str">
        <f t="shared" si="37"/>
        <v/>
      </c>
      <c r="Y347" s="31"/>
      <c r="Z347" s="30" t="str">
        <f t="shared" si="38"/>
        <v/>
      </c>
    </row>
    <row r="348" spans="2:26" ht="25.5" customHeight="1" x14ac:dyDescent="0.25">
      <c r="B348" s="70" t="str">
        <f t="shared" si="33"/>
        <v/>
      </c>
      <c r="L348" s="27" t="str">
        <f t="shared" si="31"/>
        <v/>
      </c>
      <c r="N348" s="46" t="str">
        <f t="shared" si="34"/>
        <v/>
      </c>
      <c r="Q348" s="28" t="str">
        <f t="shared" si="32"/>
        <v/>
      </c>
      <c r="T348" s="30">
        <f t="shared" si="35"/>
        <v>0</v>
      </c>
      <c r="U348" s="30">
        <f t="shared" si="36"/>
        <v>0</v>
      </c>
      <c r="X348" s="67" t="str">
        <f t="shared" si="37"/>
        <v/>
      </c>
      <c r="Y348" s="31"/>
      <c r="Z348" s="30" t="str">
        <f t="shared" si="38"/>
        <v/>
      </c>
    </row>
    <row r="349" spans="2:26" ht="25.5" customHeight="1" x14ac:dyDescent="0.25">
      <c r="B349" s="70" t="str">
        <f t="shared" si="33"/>
        <v/>
      </c>
      <c r="L349" s="27" t="str">
        <f t="shared" si="31"/>
        <v/>
      </c>
      <c r="N349" s="46" t="str">
        <f t="shared" si="34"/>
        <v/>
      </c>
      <c r="Q349" s="28" t="str">
        <f t="shared" si="32"/>
        <v/>
      </c>
      <c r="T349" s="30">
        <f t="shared" si="35"/>
        <v>0</v>
      </c>
      <c r="U349" s="30">
        <f t="shared" si="36"/>
        <v>0</v>
      </c>
      <c r="X349" s="67" t="str">
        <f t="shared" si="37"/>
        <v/>
      </c>
      <c r="Y349" s="31"/>
      <c r="Z349" s="30" t="str">
        <f t="shared" si="38"/>
        <v/>
      </c>
    </row>
    <row r="350" spans="2:26" ht="25.5" customHeight="1" x14ac:dyDescent="0.25">
      <c r="B350" s="70" t="str">
        <f t="shared" si="33"/>
        <v/>
      </c>
      <c r="L350" s="27" t="str">
        <f t="shared" si="31"/>
        <v/>
      </c>
      <c r="N350" s="46" t="str">
        <f t="shared" si="34"/>
        <v/>
      </c>
      <c r="Q350" s="28" t="str">
        <f t="shared" si="32"/>
        <v/>
      </c>
      <c r="T350" s="30">
        <f t="shared" si="35"/>
        <v>0</v>
      </c>
      <c r="U350" s="30">
        <f t="shared" si="36"/>
        <v>0</v>
      </c>
      <c r="X350" s="67" t="str">
        <f t="shared" si="37"/>
        <v/>
      </c>
      <c r="Y350" s="31"/>
      <c r="Z350" s="30" t="str">
        <f t="shared" si="38"/>
        <v/>
      </c>
    </row>
    <row r="351" spans="2:26" ht="25.5" customHeight="1" x14ac:dyDescent="0.25">
      <c r="B351" s="70" t="str">
        <f t="shared" si="33"/>
        <v/>
      </c>
      <c r="L351" s="27" t="str">
        <f t="shared" si="31"/>
        <v/>
      </c>
      <c r="N351" s="46" t="str">
        <f t="shared" si="34"/>
        <v/>
      </c>
      <c r="Q351" s="28" t="str">
        <f t="shared" si="32"/>
        <v/>
      </c>
      <c r="T351" s="30">
        <f t="shared" si="35"/>
        <v>0</v>
      </c>
      <c r="U351" s="30">
        <f t="shared" si="36"/>
        <v>0</v>
      </c>
      <c r="X351" s="67" t="str">
        <f t="shared" si="37"/>
        <v/>
      </c>
      <c r="Y351" s="31"/>
      <c r="Z351" s="30" t="str">
        <f t="shared" si="38"/>
        <v/>
      </c>
    </row>
    <row r="352" spans="2:26" ht="25.5" customHeight="1" x14ac:dyDescent="0.25">
      <c r="B352" s="70" t="str">
        <f t="shared" si="33"/>
        <v/>
      </c>
      <c r="L352" s="27" t="str">
        <f t="shared" si="31"/>
        <v/>
      </c>
      <c r="N352" s="46" t="str">
        <f t="shared" si="34"/>
        <v/>
      </c>
      <c r="Q352" s="28" t="str">
        <f t="shared" si="32"/>
        <v/>
      </c>
      <c r="T352" s="30">
        <f t="shared" si="35"/>
        <v>0</v>
      </c>
      <c r="U352" s="30">
        <f t="shared" si="36"/>
        <v>0</v>
      </c>
      <c r="X352" s="67" t="str">
        <f t="shared" si="37"/>
        <v/>
      </c>
      <c r="Y352" s="31"/>
      <c r="Z352" s="30" t="str">
        <f t="shared" si="38"/>
        <v/>
      </c>
    </row>
    <row r="353" spans="2:26" ht="25.5" customHeight="1" x14ac:dyDescent="0.25">
      <c r="B353" s="70" t="str">
        <f t="shared" si="33"/>
        <v/>
      </c>
      <c r="L353" s="27" t="str">
        <f t="shared" si="31"/>
        <v/>
      </c>
      <c r="N353" s="46" t="str">
        <f t="shared" si="34"/>
        <v/>
      </c>
      <c r="Q353" s="28" t="str">
        <f t="shared" si="32"/>
        <v/>
      </c>
      <c r="T353" s="30">
        <f t="shared" si="35"/>
        <v>0</v>
      </c>
      <c r="U353" s="30">
        <f t="shared" si="36"/>
        <v>0</v>
      </c>
      <c r="X353" s="67" t="str">
        <f t="shared" si="37"/>
        <v/>
      </c>
      <c r="Y353" s="31"/>
      <c r="Z353" s="30" t="str">
        <f t="shared" si="38"/>
        <v/>
      </c>
    </row>
    <row r="354" spans="2:26" ht="25.5" customHeight="1" x14ac:dyDescent="0.25">
      <c r="B354" s="70" t="str">
        <f t="shared" si="33"/>
        <v/>
      </c>
      <c r="L354" s="27" t="str">
        <f t="shared" si="31"/>
        <v/>
      </c>
      <c r="N354" s="46" t="str">
        <f t="shared" si="34"/>
        <v/>
      </c>
      <c r="Q354" s="28" t="str">
        <f t="shared" si="32"/>
        <v/>
      </c>
      <c r="T354" s="30">
        <f t="shared" si="35"/>
        <v>0</v>
      </c>
      <c r="U354" s="30">
        <f t="shared" si="36"/>
        <v>0</v>
      </c>
      <c r="X354" s="67" t="str">
        <f t="shared" si="37"/>
        <v/>
      </c>
      <c r="Y354" s="31"/>
      <c r="Z354" s="30" t="str">
        <f t="shared" si="38"/>
        <v/>
      </c>
    </row>
    <row r="355" spans="2:26" ht="25.5" customHeight="1" x14ac:dyDescent="0.25">
      <c r="B355" s="70" t="str">
        <f t="shared" si="33"/>
        <v/>
      </c>
      <c r="L355" s="27" t="str">
        <f t="shared" si="31"/>
        <v/>
      </c>
      <c r="N355" s="46" t="str">
        <f t="shared" si="34"/>
        <v/>
      </c>
      <c r="Q355" s="28" t="str">
        <f t="shared" si="32"/>
        <v/>
      </c>
      <c r="T355" s="30">
        <f t="shared" si="35"/>
        <v>0</v>
      </c>
      <c r="U355" s="30">
        <f t="shared" si="36"/>
        <v>0</v>
      </c>
      <c r="X355" s="67" t="str">
        <f t="shared" si="37"/>
        <v/>
      </c>
      <c r="Y355" s="31"/>
      <c r="Z355" s="30" t="str">
        <f t="shared" si="38"/>
        <v/>
      </c>
    </row>
    <row r="356" spans="2:26" ht="25.5" customHeight="1" x14ac:dyDescent="0.25">
      <c r="B356" s="70" t="str">
        <f t="shared" si="33"/>
        <v/>
      </c>
      <c r="L356" s="27" t="str">
        <f t="shared" si="31"/>
        <v/>
      </c>
      <c r="N356" s="46" t="str">
        <f t="shared" si="34"/>
        <v/>
      </c>
      <c r="Q356" s="28" t="str">
        <f t="shared" si="32"/>
        <v/>
      </c>
      <c r="T356" s="30">
        <f t="shared" si="35"/>
        <v>0</v>
      </c>
      <c r="U356" s="30">
        <f t="shared" si="36"/>
        <v>0</v>
      </c>
      <c r="X356" s="67" t="str">
        <f t="shared" si="37"/>
        <v/>
      </c>
      <c r="Y356" s="31"/>
      <c r="Z356" s="30" t="str">
        <f t="shared" si="38"/>
        <v/>
      </c>
    </row>
    <row r="357" spans="2:26" ht="25.5" customHeight="1" x14ac:dyDescent="0.25">
      <c r="B357" s="70" t="str">
        <f t="shared" si="33"/>
        <v/>
      </c>
      <c r="L357" s="27" t="str">
        <f t="shared" si="31"/>
        <v/>
      </c>
      <c r="N357" s="46" t="str">
        <f t="shared" si="34"/>
        <v/>
      </c>
      <c r="Q357" s="28" t="str">
        <f t="shared" si="32"/>
        <v/>
      </c>
      <c r="T357" s="30">
        <f t="shared" si="35"/>
        <v>0</v>
      </c>
      <c r="U357" s="30">
        <f t="shared" si="36"/>
        <v>0</v>
      </c>
      <c r="X357" s="67" t="str">
        <f t="shared" si="37"/>
        <v/>
      </c>
      <c r="Y357" s="31"/>
      <c r="Z357" s="30" t="str">
        <f t="shared" si="38"/>
        <v/>
      </c>
    </row>
    <row r="358" spans="2:26" ht="25.5" customHeight="1" x14ac:dyDescent="0.25">
      <c r="B358" s="70" t="str">
        <f t="shared" si="33"/>
        <v/>
      </c>
      <c r="L358" s="27" t="str">
        <f t="shared" si="31"/>
        <v/>
      </c>
      <c r="N358" s="46" t="str">
        <f t="shared" si="34"/>
        <v/>
      </c>
      <c r="Q358" s="28" t="str">
        <f t="shared" si="32"/>
        <v/>
      </c>
      <c r="T358" s="30">
        <f t="shared" si="35"/>
        <v>0</v>
      </c>
      <c r="U358" s="30">
        <f t="shared" si="36"/>
        <v>0</v>
      </c>
      <c r="X358" s="67" t="str">
        <f t="shared" si="37"/>
        <v/>
      </c>
      <c r="Y358" s="31"/>
      <c r="Z358" s="30" t="str">
        <f t="shared" si="38"/>
        <v/>
      </c>
    </row>
    <row r="359" spans="2:26" ht="25.5" customHeight="1" x14ac:dyDescent="0.25">
      <c r="B359" s="70" t="str">
        <f t="shared" si="33"/>
        <v/>
      </c>
      <c r="L359" s="27" t="str">
        <f t="shared" si="31"/>
        <v/>
      </c>
      <c r="N359" s="46" t="str">
        <f t="shared" si="34"/>
        <v/>
      </c>
      <c r="Q359" s="28" t="str">
        <f t="shared" si="32"/>
        <v/>
      </c>
      <c r="T359" s="30">
        <f t="shared" si="35"/>
        <v>0</v>
      </c>
      <c r="U359" s="30">
        <f t="shared" si="36"/>
        <v>0</v>
      </c>
      <c r="X359" s="67" t="str">
        <f t="shared" si="37"/>
        <v/>
      </c>
      <c r="Y359" s="31"/>
      <c r="Z359" s="30" t="str">
        <f t="shared" si="38"/>
        <v/>
      </c>
    </row>
    <row r="360" spans="2:26" ht="25.5" customHeight="1" x14ac:dyDescent="0.25">
      <c r="B360" s="70" t="str">
        <f t="shared" si="33"/>
        <v/>
      </c>
      <c r="L360" s="27" t="str">
        <f t="shared" si="31"/>
        <v/>
      </c>
      <c r="N360" s="46" t="str">
        <f t="shared" si="34"/>
        <v/>
      </c>
      <c r="Q360" s="28" t="str">
        <f t="shared" si="32"/>
        <v/>
      </c>
      <c r="T360" s="30">
        <f t="shared" si="35"/>
        <v>0</v>
      </c>
      <c r="U360" s="30">
        <f t="shared" si="36"/>
        <v>0</v>
      </c>
      <c r="X360" s="67" t="str">
        <f t="shared" si="37"/>
        <v/>
      </c>
      <c r="Y360" s="31"/>
      <c r="Z360" s="30" t="str">
        <f t="shared" si="38"/>
        <v/>
      </c>
    </row>
    <row r="361" spans="2:26" ht="25.5" customHeight="1" x14ac:dyDescent="0.25">
      <c r="B361" s="70" t="str">
        <f t="shared" si="33"/>
        <v/>
      </c>
      <c r="L361" s="27" t="str">
        <f t="shared" si="31"/>
        <v/>
      </c>
      <c r="N361" s="46" t="str">
        <f t="shared" si="34"/>
        <v/>
      </c>
      <c r="Q361" s="28" t="str">
        <f t="shared" si="32"/>
        <v/>
      </c>
      <c r="T361" s="30">
        <f t="shared" si="35"/>
        <v>0</v>
      </c>
      <c r="U361" s="30">
        <f t="shared" si="36"/>
        <v>0</v>
      </c>
      <c r="X361" s="67" t="str">
        <f t="shared" si="37"/>
        <v/>
      </c>
      <c r="Y361" s="31"/>
      <c r="Z361" s="30" t="str">
        <f t="shared" si="38"/>
        <v/>
      </c>
    </row>
    <row r="362" spans="2:26" ht="25.5" customHeight="1" x14ac:dyDescent="0.25">
      <c r="B362" s="70" t="str">
        <f t="shared" si="33"/>
        <v/>
      </c>
      <c r="L362" s="27" t="str">
        <f t="shared" si="31"/>
        <v/>
      </c>
      <c r="N362" s="46" t="str">
        <f t="shared" si="34"/>
        <v/>
      </c>
      <c r="Q362" s="28" t="str">
        <f t="shared" si="32"/>
        <v/>
      </c>
      <c r="T362" s="30">
        <f t="shared" si="35"/>
        <v>0</v>
      </c>
      <c r="U362" s="30">
        <f t="shared" si="36"/>
        <v>0</v>
      </c>
      <c r="X362" s="67" t="str">
        <f t="shared" si="37"/>
        <v/>
      </c>
      <c r="Y362" s="31"/>
      <c r="Z362" s="30" t="str">
        <f t="shared" si="38"/>
        <v/>
      </c>
    </row>
    <row r="363" spans="2:26" ht="25.5" customHeight="1" x14ac:dyDescent="0.25">
      <c r="B363" s="70" t="str">
        <f t="shared" si="33"/>
        <v/>
      </c>
      <c r="L363" s="27" t="str">
        <f t="shared" si="31"/>
        <v/>
      </c>
      <c r="N363" s="46" t="str">
        <f t="shared" si="34"/>
        <v/>
      </c>
      <c r="Q363" s="28" t="str">
        <f t="shared" si="32"/>
        <v/>
      </c>
      <c r="T363" s="30">
        <f t="shared" si="35"/>
        <v>0</v>
      </c>
      <c r="U363" s="30">
        <f t="shared" si="36"/>
        <v>0</v>
      </c>
      <c r="X363" s="67" t="str">
        <f t="shared" si="37"/>
        <v/>
      </c>
      <c r="Y363" s="31"/>
      <c r="Z363" s="30" t="str">
        <f t="shared" si="38"/>
        <v/>
      </c>
    </row>
    <row r="364" spans="2:26" ht="25.5" customHeight="1" x14ac:dyDescent="0.25">
      <c r="B364" s="70" t="str">
        <f t="shared" si="33"/>
        <v/>
      </c>
      <c r="L364" s="27" t="str">
        <f t="shared" si="31"/>
        <v/>
      </c>
      <c r="N364" s="46" t="str">
        <f t="shared" si="34"/>
        <v/>
      </c>
      <c r="Q364" s="28" t="str">
        <f t="shared" si="32"/>
        <v/>
      </c>
      <c r="T364" s="30">
        <f t="shared" si="35"/>
        <v>0</v>
      </c>
      <c r="U364" s="30">
        <f t="shared" si="36"/>
        <v>0</v>
      </c>
      <c r="X364" s="67" t="str">
        <f t="shared" si="37"/>
        <v/>
      </c>
      <c r="Y364" s="31"/>
      <c r="Z364" s="30" t="str">
        <f t="shared" si="38"/>
        <v/>
      </c>
    </row>
    <row r="365" spans="2:26" ht="25.5" customHeight="1" x14ac:dyDescent="0.25">
      <c r="B365" s="70" t="str">
        <f t="shared" si="33"/>
        <v/>
      </c>
      <c r="L365" s="27" t="str">
        <f t="shared" si="31"/>
        <v/>
      </c>
      <c r="N365" s="46" t="str">
        <f t="shared" si="34"/>
        <v/>
      </c>
      <c r="Q365" s="28" t="str">
        <f t="shared" si="32"/>
        <v/>
      </c>
      <c r="T365" s="30">
        <f t="shared" si="35"/>
        <v>0</v>
      </c>
      <c r="U365" s="30">
        <f t="shared" si="36"/>
        <v>0</v>
      </c>
      <c r="X365" s="67" t="str">
        <f t="shared" si="37"/>
        <v/>
      </c>
      <c r="Y365" s="31"/>
      <c r="Z365" s="30" t="str">
        <f t="shared" si="38"/>
        <v/>
      </c>
    </row>
    <row r="366" spans="2:26" ht="25.5" customHeight="1" x14ac:dyDescent="0.25">
      <c r="B366" s="70" t="str">
        <f t="shared" si="33"/>
        <v/>
      </c>
      <c r="L366" s="27" t="str">
        <f t="shared" si="31"/>
        <v/>
      </c>
      <c r="N366" s="46" t="str">
        <f t="shared" si="34"/>
        <v/>
      </c>
      <c r="Q366" s="28" t="str">
        <f t="shared" si="32"/>
        <v/>
      </c>
      <c r="T366" s="30">
        <f t="shared" si="35"/>
        <v>0</v>
      </c>
      <c r="U366" s="30">
        <f t="shared" si="36"/>
        <v>0</v>
      </c>
      <c r="X366" s="67" t="str">
        <f t="shared" si="37"/>
        <v/>
      </c>
      <c r="Y366" s="31"/>
      <c r="Z366" s="30" t="str">
        <f t="shared" si="38"/>
        <v/>
      </c>
    </row>
    <row r="367" spans="2:26" ht="25.5" customHeight="1" x14ac:dyDescent="0.25">
      <c r="B367" s="70" t="str">
        <f t="shared" si="33"/>
        <v/>
      </c>
      <c r="L367" s="27" t="str">
        <f t="shared" si="31"/>
        <v/>
      </c>
      <c r="N367" s="46" t="str">
        <f t="shared" si="34"/>
        <v/>
      </c>
      <c r="Q367" s="28" t="str">
        <f t="shared" si="32"/>
        <v/>
      </c>
      <c r="T367" s="30">
        <f t="shared" si="35"/>
        <v>0</v>
      </c>
      <c r="U367" s="30">
        <f t="shared" si="36"/>
        <v>0</v>
      </c>
      <c r="X367" s="67" t="str">
        <f t="shared" si="37"/>
        <v/>
      </c>
      <c r="Y367" s="31"/>
      <c r="Z367" s="30" t="str">
        <f t="shared" si="38"/>
        <v/>
      </c>
    </row>
    <row r="368" spans="2:26" ht="25.5" customHeight="1" x14ac:dyDescent="0.25">
      <c r="B368" s="70" t="str">
        <f t="shared" si="33"/>
        <v/>
      </c>
      <c r="L368" s="27" t="str">
        <f t="shared" si="31"/>
        <v/>
      </c>
      <c r="N368" s="46" t="str">
        <f t="shared" si="34"/>
        <v/>
      </c>
      <c r="Q368" s="28" t="str">
        <f t="shared" si="32"/>
        <v/>
      </c>
      <c r="T368" s="30">
        <f t="shared" si="35"/>
        <v>0</v>
      </c>
      <c r="U368" s="30">
        <f t="shared" si="36"/>
        <v>0</v>
      </c>
      <c r="X368" s="67" t="str">
        <f t="shared" si="37"/>
        <v/>
      </c>
      <c r="Y368" s="31"/>
      <c r="Z368" s="30" t="str">
        <f t="shared" si="38"/>
        <v/>
      </c>
    </row>
    <row r="369" spans="2:26" ht="25.5" customHeight="1" x14ac:dyDescent="0.25">
      <c r="B369" s="70" t="str">
        <f t="shared" si="33"/>
        <v/>
      </c>
      <c r="L369" s="27" t="str">
        <f t="shared" si="31"/>
        <v/>
      </c>
      <c r="N369" s="46" t="str">
        <f t="shared" si="34"/>
        <v/>
      </c>
      <c r="Q369" s="28" t="str">
        <f t="shared" si="32"/>
        <v/>
      </c>
      <c r="T369" s="30">
        <f t="shared" si="35"/>
        <v>0</v>
      </c>
      <c r="U369" s="30">
        <f t="shared" si="36"/>
        <v>0</v>
      </c>
      <c r="X369" s="67" t="str">
        <f t="shared" si="37"/>
        <v/>
      </c>
      <c r="Y369" s="31"/>
      <c r="Z369" s="30" t="str">
        <f t="shared" si="38"/>
        <v/>
      </c>
    </row>
    <row r="370" spans="2:26" ht="25.5" customHeight="1" x14ac:dyDescent="0.25">
      <c r="B370" s="70" t="str">
        <f t="shared" si="33"/>
        <v/>
      </c>
      <c r="L370" s="27" t="str">
        <f t="shared" si="31"/>
        <v/>
      </c>
      <c r="N370" s="46" t="str">
        <f t="shared" si="34"/>
        <v/>
      </c>
      <c r="Q370" s="28" t="str">
        <f t="shared" si="32"/>
        <v/>
      </c>
      <c r="T370" s="30">
        <f t="shared" si="35"/>
        <v>0</v>
      </c>
      <c r="U370" s="30">
        <f t="shared" si="36"/>
        <v>0</v>
      </c>
      <c r="X370" s="67" t="str">
        <f t="shared" si="37"/>
        <v/>
      </c>
      <c r="Y370" s="31"/>
      <c r="Z370" s="30" t="str">
        <f t="shared" si="38"/>
        <v/>
      </c>
    </row>
    <row r="371" spans="2:26" ht="25.5" customHeight="1" x14ac:dyDescent="0.25">
      <c r="B371" s="70" t="str">
        <f t="shared" si="33"/>
        <v/>
      </c>
      <c r="L371" s="27" t="str">
        <f t="shared" si="31"/>
        <v/>
      </c>
      <c r="N371" s="46" t="str">
        <f t="shared" si="34"/>
        <v/>
      </c>
      <c r="Q371" s="28" t="str">
        <f t="shared" si="32"/>
        <v/>
      </c>
      <c r="T371" s="30">
        <f t="shared" si="35"/>
        <v>0</v>
      </c>
      <c r="U371" s="30">
        <f t="shared" si="36"/>
        <v>0</v>
      </c>
      <c r="X371" s="67" t="str">
        <f t="shared" si="37"/>
        <v/>
      </c>
      <c r="Y371" s="31"/>
      <c r="Z371" s="30" t="str">
        <f t="shared" si="38"/>
        <v/>
      </c>
    </row>
    <row r="372" spans="2:26" ht="25.5" customHeight="1" x14ac:dyDescent="0.25">
      <c r="B372" s="70" t="str">
        <f t="shared" si="33"/>
        <v/>
      </c>
      <c r="L372" s="27" t="str">
        <f t="shared" si="31"/>
        <v/>
      </c>
      <c r="N372" s="46" t="str">
        <f t="shared" si="34"/>
        <v/>
      </c>
      <c r="Q372" s="28" t="str">
        <f t="shared" si="32"/>
        <v/>
      </c>
      <c r="T372" s="30">
        <f t="shared" si="35"/>
        <v>0</v>
      </c>
      <c r="U372" s="30">
        <f t="shared" si="36"/>
        <v>0</v>
      </c>
      <c r="X372" s="67" t="str">
        <f t="shared" si="37"/>
        <v/>
      </c>
      <c r="Y372" s="31"/>
      <c r="Z372" s="30" t="str">
        <f t="shared" si="38"/>
        <v/>
      </c>
    </row>
    <row r="373" spans="2:26" ht="25.5" customHeight="1" x14ac:dyDescent="0.25">
      <c r="B373" s="70" t="str">
        <f t="shared" si="33"/>
        <v/>
      </c>
      <c r="L373" s="27" t="str">
        <f t="shared" si="31"/>
        <v/>
      </c>
      <c r="N373" s="46" t="str">
        <f t="shared" si="34"/>
        <v/>
      </c>
      <c r="Q373" s="28" t="str">
        <f t="shared" si="32"/>
        <v/>
      </c>
      <c r="T373" s="30">
        <f t="shared" si="35"/>
        <v>0</v>
      </c>
      <c r="U373" s="30">
        <f t="shared" si="36"/>
        <v>0</v>
      </c>
      <c r="X373" s="67" t="str">
        <f t="shared" si="37"/>
        <v/>
      </c>
      <c r="Y373" s="31"/>
      <c r="Z373" s="30" t="str">
        <f t="shared" si="38"/>
        <v/>
      </c>
    </row>
    <row r="374" spans="2:26" ht="25.5" customHeight="1" x14ac:dyDescent="0.25">
      <c r="B374" s="70" t="str">
        <f t="shared" si="33"/>
        <v/>
      </c>
      <c r="L374" s="27" t="str">
        <f t="shared" si="31"/>
        <v/>
      </c>
      <c r="N374" s="46" t="str">
        <f t="shared" si="34"/>
        <v/>
      </c>
      <c r="Q374" s="28" t="str">
        <f t="shared" si="32"/>
        <v/>
      </c>
      <c r="T374" s="30">
        <f t="shared" si="35"/>
        <v>0</v>
      </c>
      <c r="U374" s="30">
        <f t="shared" si="36"/>
        <v>0</v>
      </c>
      <c r="X374" s="67" t="str">
        <f t="shared" si="37"/>
        <v/>
      </c>
      <c r="Y374" s="31"/>
      <c r="Z374" s="30" t="str">
        <f t="shared" si="38"/>
        <v/>
      </c>
    </row>
    <row r="375" spans="2:26" ht="25.5" customHeight="1" x14ac:dyDescent="0.25">
      <c r="B375" s="70" t="str">
        <f t="shared" si="33"/>
        <v/>
      </c>
      <c r="L375" s="27" t="str">
        <f t="shared" si="31"/>
        <v/>
      </c>
      <c r="N375" s="46" t="str">
        <f t="shared" si="34"/>
        <v/>
      </c>
      <c r="Q375" s="28" t="str">
        <f t="shared" si="32"/>
        <v/>
      </c>
      <c r="T375" s="30">
        <f t="shared" si="35"/>
        <v>0</v>
      </c>
      <c r="U375" s="30">
        <f t="shared" si="36"/>
        <v>0</v>
      </c>
      <c r="X375" s="67" t="str">
        <f t="shared" si="37"/>
        <v/>
      </c>
      <c r="Y375" s="31"/>
      <c r="Z375" s="30" t="str">
        <f t="shared" si="38"/>
        <v/>
      </c>
    </row>
    <row r="376" spans="2:26" ht="25.5" customHeight="1" x14ac:dyDescent="0.25">
      <c r="B376" s="70" t="str">
        <f t="shared" si="33"/>
        <v/>
      </c>
      <c r="L376" s="27" t="str">
        <f t="shared" si="31"/>
        <v/>
      </c>
      <c r="N376" s="46" t="str">
        <f t="shared" si="34"/>
        <v/>
      </c>
      <c r="Q376" s="28" t="str">
        <f t="shared" si="32"/>
        <v/>
      </c>
      <c r="T376" s="30">
        <f t="shared" si="35"/>
        <v>0</v>
      </c>
      <c r="U376" s="30">
        <f t="shared" si="36"/>
        <v>0</v>
      </c>
      <c r="X376" s="67" t="str">
        <f t="shared" si="37"/>
        <v/>
      </c>
      <c r="Y376" s="31"/>
      <c r="Z376" s="30" t="str">
        <f t="shared" si="38"/>
        <v/>
      </c>
    </row>
    <row r="377" spans="2:26" ht="25.5" customHeight="1" x14ac:dyDescent="0.25">
      <c r="B377" s="70" t="str">
        <f t="shared" si="33"/>
        <v/>
      </c>
      <c r="L377" s="27" t="str">
        <f t="shared" si="31"/>
        <v/>
      </c>
      <c r="N377" s="46" t="str">
        <f t="shared" si="34"/>
        <v/>
      </c>
      <c r="Q377" s="28" t="str">
        <f t="shared" si="32"/>
        <v/>
      </c>
      <c r="T377" s="30">
        <f t="shared" si="35"/>
        <v>0</v>
      </c>
      <c r="U377" s="30">
        <f t="shared" si="36"/>
        <v>0</v>
      </c>
      <c r="X377" s="67" t="str">
        <f t="shared" si="37"/>
        <v/>
      </c>
      <c r="Y377" s="31"/>
      <c r="Z377" s="30" t="str">
        <f t="shared" si="38"/>
        <v/>
      </c>
    </row>
    <row r="378" spans="2:26" ht="25.5" customHeight="1" x14ac:dyDescent="0.25">
      <c r="B378" s="70" t="str">
        <f t="shared" si="33"/>
        <v/>
      </c>
      <c r="L378" s="27" t="str">
        <f t="shared" si="31"/>
        <v/>
      </c>
      <c r="N378" s="46" t="str">
        <f t="shared" si="34"/>
        <v/>
      </c>
      <c r="Q378" s="28" t="str">
        <f t="shared" si="32"/>
        <v/>
      </c>
      <c r="T378" s="30">
        <f t="shared" si="35"/>
        <v>0</v>
      </c>
      <c r="U378" s="30">
        <f t="shared" si="36"/>
        <v>0</v>
      </c>
      <c r="X378" s="67" t="str">
        <f t="shared" si="37"/>
        <v/>
      </c>
      <c r="Y378" s="31"/>
      <c r="Z378" s="30" t="str">
        <f t="shared" si="38"/>
        <v/>
      </c>
    </row>
    <row r="379" spans="2:26" ht="25.5" customHeight="1" x14ac:dyDescent="0.25">
      <c r="B379" s="70" t="str">
        <f t="shared" si="33"/>
        <v/>
      </c>
      <c r="L379" s="27" t="str">
        <f t="shared" si="31"/>
        <v/>
      </c>
      <c r="N379" s="46" t="str">
        <f t="shared" si="34"/>
        <v/>
      </c>
      <c r="Q379" s="28" t="str">
        <f t="shared" si="32"/>
        <v/>
      </c>
      <c r="T379" s="30">
        <f t="shared" si="35"/>
        <v>0</v>
      </c>
      <c r="U379" s="30">
        <f t="shared" si="36"/>
        <v>0</v>
      </c>
      <c r="X379" s="67" t="str">
        <f t="shared" si="37"/>
        <v/>
      </c>
      <c r="Y379" s="31"/>
      <c r="Z379" s="30" t="str">
        <f t="shared" si="38"/>
        <v/>
      </c>
    </row>
    <row r="380" spans="2:26" ht="25.5" customHeight="1" x14ac:dyDescent="0.25">
      <c r="B380" s="70" t="str">
        <f t="shared" si="33"/>
        <v/>
      </c>
      <c r="L380" s="27" t="str">
        <f t="shared" si="31"/>
        <v/>
      </c>
      <c r="N380" s="46" t="str">
        <f t="shared" si="34"/>
        <v/>
      </c>
      <c r="Q380" s="28" t="str">
        <f t="shared" si="32"/>
        <v/>
      </c>
      <c r="T380" s="30">
        <f t="shared" si="35"/>
        <v>0</v>
      </c>
      <c r="U380" s="30">
        <f t="shared" si="36"/>
        <v>0</v>
      </c>
      <c r="X380" s="67" t="str">
        <f t="shared" si="37"/>
        <v/>
      </c>
      <c r="Y380" s="31"/>
      <c r="Z380" s="30" t="str">
        <f t="shared" si="38"/>
        <v/>
      </c>
    </row>
    <row r="381" spans="2:26" ht="25.5" customHeight="1" x14ac:dyDescent="0.25">
      <c r="B381" s="70" t="str">
        <f t="shared" si="33"/>
        <v/>
      </c>
      <c r="L381" s="27" t="str">
        <f t="shared" si="31"/>
        <v/>
      </c>
      <c r="N381" s="46" t="str">
        <f t="shared" si="34"/>
        <v/>
      </c>
      <c r="Q381" s="28" t="str">
        <f t="shared" si="32"/>
        <v/>
      </c>
      <c r="T381" s="30">
        <f t="shared" si="35"/>
        <v>0</v>
      </c>
      <c r="U381" s="30">
        <f t="shared" si="36"/>
        <v>0</v>
      </c>
      <c r="X381" s="67" t="str">
        <f t="shared" si="37"/>
        <v/>
      </c>
      <c r="Y381" s="31"/>
      <c r="Z381" s="30" t="str">
        <f t="shared" si="38"/>
        <v/>
      </c>
    </row>
    <row r="382" spans="2:26" ht="25.5" customHeight="1" x14ac:dyDescent="0.25">
      <c r="B382" s="70" t="str">
        <f t="shared" si="33"/>
        <v/>
      </c>
      <c r="L382" s="27" t="str">
        <f t="shared" si="31"/>
        <v/>
      </c>
      <c r="N382" s="46" t="str">
        <f t="shared" si="34"/>
        <v/>
      </c>
      <c r="Q382" s="28" t="str">
        <f t="shared" si="32"/>
        <v/>
      </c>
      <c r="T382" s="30">
        <f t="shared" si="35"/>
        <v>0</v>
      </c>
      <c r="U382" s="30">
        <f t="shared" si="36"/>
        <v>0</v>
      </c>
      <c r="X382" s="67" t="str">
        <f t="shared" si="37"/>
        <v/>
      </c>
      <c r="Y382" s="31"/>
      <c r="Z382" s="30" t="str">
        <f t="shared" si="38"/>
        <v/>
      </c>
    </row>
    <row r="383" spans="2:26" ht="25.5" customHeight="1" x14ac:dyDescent="0.25">
      <c r="B383" s="70" t="str">
        <f t="shared" si="33"/>
        <v/>
      </c>
      <c r="L383" s="27" t="str">
        <f t="shared" si="31"/>
        <v/>
      </c>
      <c r="N383" s="46" t="str">
        <f t="shared" si="34"/>
        <v/>
      </c>
      <c r="Q383" s="28" t="str">
        <f t="shared" si="32"/>
        <v/>
      </c>
      <c r="T383" s="30">
        <f t="shared" si="35"/>
        <v>0</v>
      </c>
      <c r="U383" s="30">
        <f t="shared" si="36"/>
        <v>0</v>
      </c>
      <c r="X383" s="67" t="str">
        <f t="shared" si="37"/>
        <v/>
      </c>
      <c r="Y383" s="31"/>
      <c r="Z383" s="30" t="str">
        <f t="shared" si="38"/>
        <v/>
      </c>
    </row>
    <row r="384" spans="2:26" ht="25.5" customHeight="1" x14ac:dyDescent="0.25">
      <c r="B384" s="70" t="str">
        <f t="shared" si="33"/>
        <v/>
      </c>
      <c r="L384" s="27" t="str">
        <f t="shared" si="31"/>
        <v/>
      </c>
      <c r="N384" s="46" t="str">
        <f t="shared" si="34"/>
        <v/>
      </c>
      <c r="Q384" s="28" t="str">
        <f t="shared" si="32"/>
        <v/>
      </c>
      <c r="T384" s="30">
        <f t="shared" si="35"/>
        <v>0</v>
      </c>
      <c r="U384" s="30">
        <f t="shared" si="36"/>
        <v>0</v>
      </c>
      <c r="X384" s="67" t="str">
        <f t="shared" si="37"/>
        <v/>
      </c>
      <c r="Y384" s="31"/>
      <c r="Z384" s="30" t="str">
        <f t="shared" si="38"/>
        <v/>
      </c>
    </row>
    <row r="385" spans="2:26" ht="25.5" customHeight="1" x14ac:dyDescent="0.25">
      <c r="B385" s="70" t="str">
        <f t="shared" si="33"/>
        <v/>
      </c>
      <c r="L385" s="27" t="str">
        <f t="shared" si="31"/>
        <v/>
      </c>
      <c r="N385" s="46" t="str">
        <f t="shared" si="34"/>
        <v/>
      </c>
      <c r="Q385" s="28" t="str">
        <f t="shared" si="32"/>
        <v/>
      </c>
      <c r="T385" s="30">
        <f t="shared" si="35"/>
        <v>0</v>
      </c>
      <c r="U385" s="30">
        <f t="shared" si="36"/>
        <v>0</v>
      </c>
      <c r="X385" s="67" t="str">
        <f t="shared" si="37"/>
        <v/>
      </c>
      <c r="Y385" s="31"/>
      <c r="Z385" s="30" t="str">
        <f t="shared" si="38"/>
        <v/>
      </c>
    </row>
    <row r="386" spans="2:26" ht="25.5" customHeight="1" x14ac:dyDescent="0.25">
      <c r="B386" s="70" t="str">
        <f t="shared" si="33"/>
        <v/>
      </c>
      <c r="L386" s="27" t="str">
        <f t="shared" ref="L386:L449" si="39">IF(K386&lt;&gt;"",VLOOKUP(K386,tenhang,2,0),"")</f>
        <v/>
      </c>
      <c r="N386" s="46" t="str">
        <f t="shared" si="34"/>
        <v/>
      </c>
      <c r="Q386" s="28" t="str">
        <f t="shared" ref="Q386:Q449" si="40">IF(K386&lt;&gt;"",VLOOKUP(K386,tenhang,3,0),"")</f>
        <v/>
      </c>
      <c r="T386" s="30">
        <f t="shared" si="35"/>
        <v>0</v>
      </c>
      <c r="U386" s="30">
        <f t="shared" si="36"/>
        <v>0</v>
      </c>
      <c r="X386" s="67" t="str">
        <f t="shared" si="37"/>
        <v/>
      </c>
      <c r="Y386" s="31"/>
      <c r="Z386" s="30" t="str">
        <f t="shared" si="38"/>
        <v/>
      </c>
    </row>
    <row r="387" spans="2:26" ht="25.5" customHeight="1" x14ac:dyDescent="0.25">
      <c r="B387" s="70" t="str">
        <f t="shared" ref="B387:B450" si="41">IF(I387&lt;&gt;"",IF(LEN(I387)&gt;9,LEFT(I387,10),"sai PO"),"")</f>
        <v/>
      </c>
      <c r="L387" s="27" t="str">
        <f t="shared" si="39"/>
        <v/>
      </c>
      <c r="N387" s="46" t="str">
        <f t="shared" ref="N387:N450" si="42">IF(K387&lt;&gt;"","K-C6","")</f>
        <v/>
      </c>
      <c r="Q387" s="28" t="str">
        <f t="shared" si="40"/>
        <v/>
      </c>
      <c r="T387" s="30">
        <f t="shared" ref="T387:T450" si="43">IF(K387&lt;&gt;"",VLOOKUP(K387,tenhang,4,0),0)</f>
        <v>0</v>
      </c>
      <c r="U387" s="30">
        <f t="shared" ref="U387:U450" si="44">R387*T387</f>
        <v>0</v>
      </c>
      <c r="X387" s="67" t="str">
        <f t="shared" ref="X387:X450" si="45">IF(K387&lt;&gt;"",8,"")</f>
        <v/>
      </c>
      <c r="Y387" s="31"/>
      <c r="Z387" s="30" t="str">
        <f t="shared" ref="Z387:Z450" si="46">IF(K387&lt;&gt;"",ROUND(U387*X387*1%,0),"")</f>
        <v/>
      </c>
    </row>
    <row r="388" spans="2:26" ht="25.5" customHeight="1" x14ac:dyDescent="0.25">
      <c r="B388" s="70" t="str">
        <f t="shared" si="41"/>
        <v/>
      </c>
      <c r="L388" s="27" t="str">
        <f t="shared" si="39"/>
        <v/>
      </c>
      <c r="N388" s="46" t="str">
        <f t="shared" si="42"/>
        <v/>
      </c>
      <c r="Q388" s="28" t="str">
        <f t="shared" si="40"/>
        <v/>
      </c>
      <c r="T388" s="30">
        <f t="shared" si="43"/>
        <v>0</v>
      </c>
      <c r="U388" s="30">
        <f t="shared" si="44"/>
        <v>0</v>
      </c>
      <c r="X388" s="67" t="str">
        <f t="shared" si="45"/>
        <v/>
      </c>
      <c r="Y388" s="31"/>
      <c r="Z388" s="30" t="str">
        <f t="shared" si="46"/>
        <v/>
      </c>
    </row>
    <row r="389" spans="2:26" ht="25.5" customHeight="1" x14ac:dyDescent="0.25">
      <c r="B389" s="70" t="str">
        <f t="shared" si="41"/>
        <v/>
      </c>
      <c r="L389" s="27" t="str">
        <f t="shared" si="39"/>
        <v/>
      </c>
      <c r="N389" s="46" t="str">
        <f t="shared" si="42"/>
        <v/>
      </c>
      <c r="Q389" s="28" t="str">
        <f t="shared" si="40"/>
        <v/>
      </c>
      <c r="T389" s="30">
        <f t="shared" si="43"/>
        <v>0</v>
      </c>
      <c r="U389" s="30">
        <f t="shared" si="44"/>
        <v>0</v>
      </c>
      <c r="X389" s="67" t="str">
        <f t="shared" si="45"/>
        <v/>
      </c>
      <c r="Y389" s="31"/>
      <c r="Z389" s="30" t="str">
        <f t="shared" si="46"/>
        <v/>
      </c>
    </row>
    <row r="390" spans="2:26" ht="25.5" customHeight="1" x14ac:dyDescent="0.25">
      <c r="B390" s="70" t="str">
        <f t="shared" si="41"/>
        <v/>
      </c>
      <c r="L390" s="27" t="str">
        <f t="shared" si="39"/>
        <v/>
      </c>
      <c r="N390" s="46" t="str">
        <f t="shared" si="42"/>
        <v/>
      </c>
      <c r="Q390" s="28" t="str">
        <f t="shared" si="40"/>
        <v/>
      </c>
      <c r="T390" s="30">
        <f t="shared" si="43"/>
        <v>0</v>
      </c>
      <c r="U390" s="30">
        <f t="shared" si="44"/>
        <v>0</v>
      </c>
      <c r="X390" s="67" t="str">
        <f t="shared" si="45"/>
        <v/>
      </c>
      <c r="Y390" s="31"/>
      <c r="Z390" s="30" t="str">
        <f t="shared" si="46"/>
        <v/>
      </c>
    </row>
    <row r="391" spans="2:26" ht="25.5" customHeight="1" x14ac:dyDescent="0.25">
      <c r="B391" s="70" t="str">
        <f t="shared" si="41"/>
        <v/>
      </c>
      <c r="L391" s="27" t="str">
        <f t="shared" si="39"/>
        <v/>
      </c>
      <c r="N391" s="46" t="str">
        <f t="shared" si="42"/>
        <v/>
      </c>
      <c r="Q391" s="28" t="str">
        <f t="shared" si="40"/>
        <v/>
      </c>
      <c r="T391" s="30">
        <f t="shared" si="43"/>
        <v>0</v>
      </c>
      <c r="U391" s="30">
        <f t="shared" si="44"/>
        <v>0</v>
      </c>
      <c r="X391" s="67" t="str">
        <f t="shared" si="45"/>
        <v/>
      </c>
      <c r="Y391" s="31"/>
      <c r="Z391" s="30" t="str">
        <f t="shared" si="46"/>
        <v/>
      </c>
    </row>
    <row r="392" spans="2:26" ht="25.5" customHeight="1" x14ac:dyDescent="0.25">
      <c r="B392" s="70" t="str">
        <f t="shared" si="41"/>
        <v/>
      </c>
      <c r="L392" s="27" t="str">
        <f t="shared" si="39"/>
        <v/>
      </c>
      <c r="N392" s="46" t="str">
        <f t="shared" si="42"/>
        <v/>
      </c>
      <c r="Q392" s="28" t="str">
        <f t="shared" si="40"/>
        <v/>
      </c>
      <c r="T392" s="30">
        <f t="shared" si="43"/>
        <v>0</v>
      </c>
      <c r="U392" s="30">
        <f t="shared" si="44"/>
        <v>0</v>
      </c>
      <c r="X392" s="67" t="str">
        <f t="shared" si="45"/>
        <v/>
      </c>
      <c r="Y392" s="31"/>
      <c r="Z392" s="30" t="str">
        <f t="shared" si="46"/>
        <v/>
      </c>
    </row>
    <row r="393" spans="2:26" ht="25.5" customHeight="1" x14ac:dyDescent="0.25">
      <c r="B393" s="70" t="str">
        <f t="shared" si="41"/>
        <v/>
      </c>
      <c r="L393" s="27" t="str">
        <f t="shared" si="39"/>
        <v/>
      </c>
      <c r="N393" s="46" t="str">
        <f t="shared" si="42"/>
        <v/>
      </c>
      <c r="Q393" s="28" t="str">
        <f t="shared" si="40"/>
        <v/>
      </c>
      <c r="T393" s="30">
        <f t="shared" si="43"/>
        <v>0</v>
      </c>
      <c r="U393" s="30">
        <f t="shared" si="44"/>
        <v>0</v>
      </c>
      <c r="X393" s="67" t="str">
        <f t="shared" si="45"/>
        <v/>
      </c>
      <c r="Y393" s="31"/>
      <c r="Z393" s="30" t="str">
        <f t="shared" si="46"/>
        <v/>
      </c>
    </row>
    <row r="394" spans="2:26" ht="25.5" customHeight="1" x14ac:dyDescent="0.25">
      <c r="B394" s="70" t="str">
        <f t="shared" si="41"/>
        <v/>
      </c>
      <c r="L394" s="27" t="str">
        <f t="shared" si="39"/>
        <v/>
      </c>
      <c r="N394" s="46" t="str">
        <f t="shared" si="42"/>
        <v/>
      </c>
      <c r="Q394" s="28" t="str">
        <f t="shared" si="40"/>
        <v/>
      </c>
      <c r="T394" s="30">
        <f t="shared" si="43"/>
        <v>0</v>
      </c>
      <c r="U394" s="30">
        <f t="shared" si="44"/>
        <v>0</v>
      </c>
      <c r="X394" s="67" t="str">
        <f t="shared" si="45"/>
        <v/>
      </c>
      <c r="Y394" s="31"/>
      <c r="Z394" s="30" t="str">
        <f t="shared" si="46"/>
        <v/>
      </c>
    </row>
    <row r="395" spans="2:26" ht="25.5" customHeight="1" x14ac:dyDescent="0.25">
      <c r="B395" s="70" t="str">
        <f t="shared" si="41"/>
        <v/>
      </c>
      <c r="L395" s="27" t="str">
        <f t="shared" si="39"/>
        <v/>
      </c>
      <c r="N395" s="46" t="str">
        <f t="shared" si="42"/>
        <v/>
      </c>
      <c r="Q395" s="28" t="str">
        <f t="shared" si="40"/>
        <v/>
      </c>
      <c r="T395" s="30">
        <f t="shared" si="43"/>
        <v>0</v>
      </c>
      <c r="U395" s="30">
        <f t="shared" si="44"/>
        <v>0</v>
      </c>
      <c r="X395" s="67" t="str">
        <f t="shared" si="45"/>
        <v/>
      </c>
      <c r="Y395" s="31"/>
      <c r="Z395" s="30" t="str">
        <f t="shared" si="46"/>
        <v/>
      </c>
    </row>
    <row r="396" spans="2:26" ht="25.5" customHeight="1" x14ac:dyDescent="0.25">
      <c r="B396" s="70" t="str">
        <f t="shared" si="41"/>
        <v/>
      </c>
      <c r="L396" s="27" t="str">
        <f t="shared" si="39"/>
        <v/>
      </c>
      <c r="N396" s="46" t="str">
        <f t="shared" si="42"/>
        <v/>
      </c>
      <c r="Q396" s="28" t="str">
        <f t="shared" si="40"/>
        <v/>
      </c>
      <c r="T396" s="30">
        <f t="shared" si="43"/>
        <v>0</v>
      </c>
      <c r="U396" s="30">
        <f t="shared" si="44"/>
        <v>0</v>
      </c>
      <c r="X396" s="67" t="str">
        <f t="shared" si="45"/>
        <v/>
      </c>
      <c r="Y396" s="31"/>
      <c r="Z396" s="30" t="str">
        <f t="shared" si="46"/>
        <v/>
      </c>
    </row>
    <row r="397" spans="2:26" ht="25.5" customHeight="1" x14ac:dyDescent="0.25">
      <c r="B397" s="70" t="str">
        <f t="shared" si="41"/>
        <v/>
      </c>
      <c r="L397" s="27" t="str">
        <f t="shared" si="39"/>
        <v/>
      </c>
      <c r="N397" s="46" t="str">
        <f t="shared" si="42"/>
        <v/>
      </c>
      <c r="Q397" s="28" t="str">
        <f t="shared" si="40"/>
        <v/>
      </c>
      <c r="T397" s="30">
        <f t="shared" si="43"/>
        <v>0</v>
      </c>
      <c r="U397" s="30">
        <f t="shared" si="44"/>
        <v>0</v>
      </c>
      <c r="X397" s="67" t="str">
        <f t="shared" si="45"/>
        <v/>
      </c>
      <c r="Y397" s="31"/>
      <c r="Z397" s="30" t="str">
        <f t="shared" si="46"/>
        <v/>
      </c>
    </row>
    <row r="398" spans="2:26" ht="25.5" customHeight="1" x14ac:dyDescent="0.25">
      <c r="B398" s="70" t="str">
        <f t="shared" si="41"/>
        <v/>
      </c>
      <c r="L398" s="27" t="str">
        <f t="shared" si="39"/>
        <v/>
      </c>
      <c r="N398" s="46" t="str">
        <f t="shared" si="42"/>
        <v/>
      </c>
      <c r="Q398" s="28" t="str">
        <f t="shared" si="40"/>
        <v/>
      </c>
      <c r="T398" s="30">
        <f t="shared" si="43"/>
        <v>0</v>
      </c>
      <c r="U398" s="30">
        <f t="shared" si="44"/>
        <v>0</v>
      </c>
      <c r="X398" s="67" t="str">
        <f t="shared" si="45"/>
        <v/>
      </c>
      <c r="Y398" s="31"/>
      <c r="Z398" s="30" t="str">
        <f t="shared" si="46"/>
        <v/>
      </c>
    </row>
    <row r="399" spans="2:26" ht="25.5" customHeight="1" x14ac:dyDescent="0.25">
      <c r="B399" s="70" t="str">
        <f t="shared" si="41"/>
        <v/>
      </c>
      <c r="L399" s="27" t="str">
        <f t="shared" si="39"/>
        <v/>
      </c>
      <c r="N399" s="46" t="str">
        <f t="shared" si="42"/>
        <v/>
      </c>
      <c r="Q399" s="28" t="str">
        <f t="shared" si="40"/>
        <v/>
      </c>
      <c r="T399" s="30">
        <f t="shared" si="43"/>
        <v>0</v>
      </c>
      <c r="U399" s="30">
        <f t="shared" si="44"/>
        <v>0</v>
      </c>
      <c r="X399" s="67" t="str">
        <f t="shared" si="45"/>
        <v/>
      </c>
      <c r="Y399" s="31"/>
      <c r="Z399" s="30" t="str">
        <f t="shared" si="46"/>
        <v/>
      </c>
    </row>
    <row r="400" spans="2:26" ht="25.5" customHeight="1" x14ac:dyDescent="0.25">
      <c r="B400" s="70" t="str">
        <f t="shared" si="41"/>
        <v/>
      </c>
      <c r="L400" s="27" t="str">
        <f t="shared" si="39"/>
        <v/>
      </c>
      <c r="N400" s="46" t="str">
        <f t="shared" si="42"/>
        <v/>
      </c>
      <c r="Q400" s="28" t="str">
        <f t="shared" si="40"/>
        <v/>
      </c>
      <c r="T400" s="30">
        <f t="shared" si="43"/>
        <v>0</v>
      </c>
      <c r="U400" s="30">
        <f t="shared" si="44"/>
        <v>0</v>
      </c>
      <c r="X400" s="67" t="str">
        <f t="shared" si="45"/>
        <v/>
      </c>
      <c r="Y400" s="31"/>
      <c r="Z400" s="30" t="str">
        <f t="shared" si="46"/>
        <v/>
      </c>
    </row>
    <row r="401" spans="2:26" ht="25.5" customHeight="1" x14ac:dyDescent="0.25">
      <c r="B401" s="70" t="str">
        <f t="shared" si="41"/>
        <v/>
      </c>
      <c r="L401" s="27" t="str">
        <f t="shared" si="39"/>
        <v/>
      </c>
      <c r="N401" s="46" t="str">
        <f t="shared" si="42"/>
        <v/>
      </c>
      <c r="Q401" s="28" t="str">
        <f t="shared" si="40"/>
        <v/>
      </c>
      <c r="T401" s="30">
        <f t="shared" si="43"/>
        <v>0</v>
      </c>
      <c r="U401" s="30">
        <f t="shared" si="44"/>
        <v>0</v>
      </c>
      <c r="X401" s="67" t="str">
        <f t="shared" si="45"/>
        <v/>
      </c>
      <c r="Y401" s="31"/>
      <c r="Z401" s="30" t="str">
        <f t="shared" si="46"/>
        <v/>
      </c>
    </row>
    <row r="402" spans="2:26" ht="25.5" customHeight="1" x14ac:dyDescent="0.25">
      <c r="B402" s="70" t="str">
        <f t="shared" si="41"/>
        <v/>
      </c>
      <c r="L402" s="27" t="str">
        <f t="shared" si="39"/>
        <v/>
      </c>
      <c r="N402" s="46" t="str">
        <f t="shared" si="42"/>
        <v/>
      </c>
      <c r="Q402" s="28" t="str">
        <f t="shared" si="40"/>
        <v/>
      </c>
      <c r="T402" s="30">
        <f t="shared" si="43"/>
        <v>0</v>
      </c>
      <c r="U402" s="30">
        <f t="shared" si="44"/>
        <v>0</v>
      </c>
      <c r="X402" s="67" t="str">
        <f t="shared" si="45"/>
        <v/>
      </c>
      <c r="Y402" s="31"/>
      <c r="Z402" s="30" t="str">
        <f t="shared" si="46"/>
        <v/>
      </c>
    </row>
    <row r="403" spans="2:26" ht="25.5" customHeight="1" x14ac:dyDescent="0.25">
      <c r="B403" s="70" t="str">
        <f t="shared" si="41"/>
        <v/>
      </c>
      <c r="L403" s="27" t="str">
        <f t="shared" si="39"/>
        <v/>
      </c>
      <c r="N403" s="46" t="str">
        <f t="shared" si="42"/>
        <v/>
      </c>
      <c r="Q403" s="28" t="str">
        <f t="shared" si="40"/>
        <v/>
      </c>
      <c r="T403" s="30">
        <f t="shared" si="43"/>
        <v>0</v>
      </c>
      <c r="U403" s="30">
        <f t="shared" si="44"/>
        <v>0</v>
      </c>
      <c r="X403" s="67" t="str">
        <f t="shared" si="45"/>
        <v/>
      </c>
      <c r="Y403" s="31"/>
      <c r="Z403" s="30" t="str">
        <f t="shared" si="46"/>
        <v/>
      </c>
    </row>
    <row r="404" spans="2:26" ht="25.5" customHeight="1" x14ac:dyDescent="0.25">
      <c r="B404" s="70" t="str">
        <f t="shared" si="41"/>
        <v/>
      </c>
      <c r="L404" s="27" t="str">
        <f t="shared" si="39"/>
        <v/>
      </c>
      <c r="N404" s="46" t="str">
        <f t="shared" si="42"/>
        <v/>
      </c>
      <c r="Q404" s="28" t="str">
        <f t="shared" si="40"/>
        <v/>
      </c>
      <c r="T404" s="30">
        <f t="shared" si="43"/>
        <v>0</v>
      </c>
      <c r="U404" s="30">
        <f t="shared" si="44"/>
        <v>0</v>
      </c>
      <c r="X404" s="67" t="str">
        <f t="shared" si="45"/>
        <v/>
      </c>
      <c r="Y404" s="31"/>
      <c r="Z404" s="30" t="str">
        <f t="shared" si="46"/>
        <v/>
      </c>
    </row>
    <row r="405" spans="2:26" ht="25.5" customHeight="1" x14ac:dyDescent="0.25">
      <c r="B405" s="70" t="str">
        <f t="shared" si="41"/>
        <v/>
      </c>
      <c r="L405" s="27" t="str">
        <f t="shared" si="39"/>
        <v/>
      </c>
      <c r="N405" s="46" t="str">
        <f t="shared" si="42"/>
        <v/>
      </c>
      <c r="Q405" s="28" t="str">
        <f t="shared" si="40"/>
        <v/>
      </c>
      <c r="T405" s="30">
        <f t="shared" si="43"/>
        <v>0</v>
      </c>
      <c r="U405" s="30">
        <f t="shared" si="44"/>
        <v>0</v>
      </c>
      <c r="X405" s="67" t="str">
        <f t="shared" si="45"/>
        <v/>
      </c>
      <c r="Y405" s="31"/>
      <c r="Z405" s="30" t="str">
        <f t="shared" si="46"/>
        <v/>
      </c>
    </row>
    <row r="406" spans="2:26" ht="25.5" customHeight="1" x14ac:dyDescent="0.25">
      <c r="B406" s="70" t="str">
        <f t="shared" si="41"/>
        <v/>
      </c>
      <c r="L406" s="27" t="str">
        <f t="shared" si="39"/>
        <v/>
      </c>
      <c r="N406" s="46" t="str">
        <f t="shared" si="42"/>
        <v/>
      </c>
      <c r="Q406" s="28" t="str">
        <f t="shared" si="40"/>
        <v/>
      </c>
      <c r="T406" s="30">
        <f t="shared" si="43"/>
        <v>0</v>
      </c>
      <c r="U406" s="30">
        <f t="shared" si="44"/>
        <v>0</v>
      </c>
      <c r="X406" s="67" t="str">
        <f t="shared" si="45"/>
        <v/>
      </c>
      <c r="Y406" s="31"/>
      <c r="Z406" s="30" t="str">
        <f t="shared" si="46"/>
        <v/>
      </c>
    </row>
    <row r="407" spans="2:26" ht="25.5" customHeight="1" x14ac:dyDescent="0.25">
      <c r="B407" s="70" t="str">
        <f t="shared" si="41"/>
        <v/>
      </c>
      <c r="L407" s="27" t="str">
        <f t="shared" si="39"/>
        <v/>
      </c>
      <c r="N407" s="46" t="str">
        <f t="shared" si="42"/>
        <v/>
      </c>
      <c r="Q407" s="28" t="str">
        <f t="shared" si="40"/>
        <v/>
      </c>
      <c r="T407" s="30">
        <f t="shared" si="43"/>
        <v>0</v>
      </c>
      <c r="U407" s="30">
        <f t="shared" si="44"/>
        <v>0</v>
      </c>
      <c r="X407" s="67" t="str">
        <f t="shared" si="45"/>
        <v/>
      </c>
      <c r="Y407" s="31"/>
      <c r="Z407" s="30" t="str">
        <f t="shared" si="46"/>
        <v/>
      </c>
    </row>
    <row r="408" spans="2:26" ht="25.5" customHeight="1" x14ac:dyDescent="0.25">
      <c r="B408" s="70" t="str">
        <f t="shared" si="41"/>
        <v/>
      </c>
      <c r="L408" s="27" t="str">
        <f t="shared" si="39"/>
        <v/>
      </c>
      <c r="N408" s="46" t="str">
        <f t="shared" si="42"/>
        <v/>
      </c>
      <c r="Q408" s="28" t="str">
        <f t="shared" si="40"/>
        <v/>
      </c>
      <c r="T408" s="30">
        <f t="shared" si="43"/>
        <v>0</v>
      </c>
      <c r="U408" s="30">
        <f t="shared" si="44"/>
        <v>0</v>
      </c>
      <c r="X408" s="67" t="str">
        <f t="shared" si="45"/>
        <v/>
      </c>
      <c r="Y408" s="31"/>
      <c r="Z408" s="30" t="str">
        <f t="shared" si="46"/>
        <v/>
      </c>
    </row>
    <row r="409" spans="2:26" ht="25.5" customHeight="1" x14ac:dyDescent="0.25">
      <c r="B409" s="70" t="str">
        <f t="shared" si="41"/>
        <v/>
      </c>
      <c r="L409" s="27" t="str">
        <f t="shared" si="39"/>
        <v/>
      </c>
      <c r="N409" s="46" t="str">
        <f t="shared" si="42"/>
        <v/>
      </c>
      <c r="Q409" s="28" t="str">
        <f t="shared" si="40"/>
        <v/>
      </c>
      <c r="T409" s="30">
        <f t="shared" si="43"/>
        <v>0</v>
      </c>
      <c r="U409" s="30">
        <f t="shared" si="44"/>
        <v>0</v>
      </c>
      <c r="X409" s="67" t="str">
        <f t="shared" si="45"/>
        <v/>
      </c>
      <c r="Y409" s="31"/>
      <c r="Z409" s="30" t="str">
        <f t="shared" si="46"/>
        <v/>
      </c>
    </row>
    <row r="410" spans="2:26" ht="25.5" customHeight="1" x14ac:dyDescent="0.25">
      <c r="B410" s="70" t="str">
        <f t="shared" si="41"/>
        <v/>
      </c>
      <c r="L410" s="27" t="str">
        <f t="shared" si="39"/>
        <v/>
      </c>
      <c r="N410" s="46" t="str">
        <f t="shared" si="42"/>
        <v/>
      </c>
      <c r="Q410" s="28" t="str">
        <f t="shared" si="40"/>
        <v/>
      </c>
      <c r="T410" s="30">
        <f t="shared" si="43"/>
        <v>0</v>
      </c>
      <c r="U410" s="30">
        <f t="shared" si="44"/>
        <v>0</v>
      </c>
      <c r="X410" s="67" t="str">
        <f t="shared" si="45"/>
        <v/>
      </c>
      <c r="Y410" s="31"/>
      <c r="Z410" s="30" t="str">
        <f t="shared" si="46"/>
        <v/>
      </c>
    </row>
    <row r="411" spans="2:26" ht="25.5" customHeight="1" x14ac:dyDescent="0.25">
      <c r="B411" s="70" t="str">
        <f t="shared" si="41"/>
        <v/>
      </c>
      <c r="L411" s="27" t="str">
        <f t="shared" si="39"/>
        <v/>
      </c>
      <c r="N411" s="46" t="str">
        <f t="shared" si="42"/>
        <v/>
      </c>
      <c r="Q411" s="28" t="str">
        <f t="shared" si="40"/>
        <v/>
      </c>
      <c r="T411" s="30">
        <f t="shared" si="43"/>
        <v>0</v>
      </c>
      <c r="U411" s="30">
        <f t="shared" si="44"/>
        <v>0</v>
      </c>
      <c r="X411" s="67" t="str">
        <f t="shared" si="45"/>
        <v/>
      </c>
      <c r="Y411" s="31"/>
      <c r="Z411" s="30" t="str">
        <f t="shared" si="46"/>
        <v/>
      </c>
    </row>
    <row r="412" spans="2:26" ht="25.5" customHeight="1" x14ac:dyDescent="0.25">
      <c r="B412" s="70" t="str">
        <f t="shared" si="41"/>
        <v/>
      </c>
      <c r="L412" s="27" t="str">
        <f t="shared" si="39"/>
        <v/>
      </c>
      <c r="N412" s="46" t="str">
        <f t="shared" si="42"/>
        <v/>
      </c>
      <c r="Q412" s="28" t="str">
        <f t="shared" si="40"/>
        <v/>
      </c>
      <c r="T412" s="30">
        <f t="shared" si="43"/>
        <v>0</v>
      </c>
      <c r="U412" s="30">
        <f t="shared" si="44"/>
        <v>0</v>
      </c>
      <c r="X412" s="67" t="str">
        <f t="shared" si="45"/>
        <v/>
      </c>
      <c r="Y412" s="31"/>
      <c r="Z412" s="30" t="str">
        <f t="shared" si="46"/>
        <v/>
      </c>
    </row>
    <row r="413" spans="2:26" ht="25.5" customHeight="1" x14ac:dyDescent="0.25">
      <c r="B413" s="70" t="str">
        <f t="shared" si="41"/>
        <v/>
      </c>
      <c r="L413" s="27" t="str">
        <f t="shared" si="39"/>
        <v/>
      </c>
      <c r="N413" s="46" t="str">
        <f t="shared" si="42"/>
        <v/>
      </c>
      <c r="Q413" s="28" t="str">
        <f t="shared" si="40"/>
        <v/>
      </c>
      <c r="T413" s="30">
        <f t="shared" si="43"/>
        <v>0</v>
      </c>
      <c r="U413" s="30">
        <f t="shared" si="44"/>
        <v>0</v>
      </c>
      <c r="X413" s="67" t="str">
        <f t="shared" si="45"/>
        <v/>
      </c>
      <c r="Y413" s="31"/>
      <c r="Z413" s="30" t="str">
        <f t="shared" si="46"/>
        <v/>
      </c>
    </row>
    <row r="414" spans="2:26" ht="25.5" customHeight="1" x14ac:dyDescent="0.25">
      <c r="B414" s="70" t="str">
        <f t="shared" si="41"/>
        <v/>
      </c>
      <c r="L414" s="27" t="str">
        <f t="shared" si="39"/>
        <v/>
      </c>
      <c r="N414" s="46" t="str">
        <f t="shared" si="42"/>
        <v/>
      </c>
      <c r="Q414" s="28" t="str">
        <f t="shared" si="40"/>
        <v/>
      </c>
      <c r="T414" s="30">
        <f t="shared" si="43"/>
        <v>0</v>
      </c>
      <c r="U414" s="30">
        <f t="shared" si="44"/>
        <v>0</v>
      </c>
      <c r="X414" s="67" t="str">
        <f t="shared" si="45"/>
        <v/>
      </c>
      <c r="Y414" s="31"/>
      <c r="Z414" s="30" t="str">
        <f t="shared" si="46"/>
        <v/>
      </c>
    </row>
    <row r="415" spans="2:26" ht="25.5" customHeight="1" x14ac:dyDescent="0.25">
      <c r="B415" s="70" t="str">
        <f t="shared" si="41"/>
        <v/>
      </c>
      <c r="L415" s="27" t="str">
        <f t="shared" si="39"/>
        <v/>
      </c>
      <c r="N415" s="46" t="str">
        <f t="shared" si="42"/>
        <v/>
      </c>
      <c r="Q415" s="28" t="str">
        <f t="shared" si="40"/>
        <v/>
      </c>
      <c r="T415" s="30">
        <f t="shared" si="43"/>
        <v>0</v>
      </c>
      <c r="U415" s="30">
        <f t="shared" si="44"/>
        <v>0</v>
      </c>
      <c r="X415" s="67" t="str">
        <f t="shared" si="45"/>
        <v/>
      </c>
      <c r="Y415" s="31"/>
      <c r="Z415" s="30" t="str">
        <f t="shared" si="46"/>
        <v/>
      </c>
    </row>
    <row r="416" spans="2:26" ht="25.5" customHeight="1" x14ac:dyDescent="0.25">
      <c r="B416" s="70" t="str">
        <f t="shared" si="41"/>
        <v/>
      </c>
      <c r="L416" s="27" t="str">
        <f t="shared" si="39"/>
        <v/>
      </c>
      <c r="N416" s="46" t="str">
        <f t="shared" si="42"/>
        <v/>
      </c>
      <c r="Q416" s="28" t="str">
        <f t="shared" si="40"/>
        <v/>
      </c>
      <c r="T416" s="30">
        <f t="shared" si="43"/>
        <v>0</v>
      </c>
      <c r="U416" s="30">
        <f t="shared" si="44"/>
        <v>0</v>
      </c>
      <c r="X416" s="67" t="str">
        <f t="shared" si="45"/>
        <v/>
      </c>
      <c r="Y416" s="31"/>
      <c r="Z416" s="30" t="str">
        <f t="shared" si="46"/>
        <v/>
      </c>
    </row>
    <row r="417" spans="2:26" ht="25.5" customHeight="1" x14ac:dyDescent="0.25">
      <c r="B417" s="70" t="str">
        <f t="shared" si="41"/>
        <v/>
      </c>
      <c r="L417" s="27" t="str">
        <f t="shared" si="39"/>
        <v/>
      </c>
      <c r="N417" s="46" t="str">
        <f t="shared" si="42"/>
        <v/>
      </c>
      <c r="Q417" s="28" t="str">
        <f t="shared" si="40"/>
        <v/>
      </c>
      <c r="T417" s="30">
        <f t="shared" si="43"/>
        <v>0</v>
      </c>
      <c r="U417" s="30">
        <f t="shared" si="44"/>
        <v>0</v>
      </c>
      <c r="X417" s="67" t="str">
        <f t="shared" si="45"/>
        <v/>
      </c>
      <c r="Y417" s="31"/>
      <c r="Z417" s="30" t="str">
        <f t="shared" si="46"/>
        <v/>
      </c>
    </row>
    <row r="418" spans="2:26" ht="25.5" customHeight="1" x14ac:dyDescent="0.25">
      <c r="B418" s="70" t="str">
        <f t="shared" si="41"/>
        <v/>
      </c>
      <c r="L418" s="27" t="str">
        <f t="shared" si="39"/>
        <v/>
      </c>
      <c r="N418" s="46" t="str">
        <f t="shared" si="42"/>
        <v/>
      </c>
      <c r="Q418" s="28" t="str">
        <f t="shared" si="40"/>
        <v/>
      </c>
      <c r="T418" s="30">
        <f t="shared" si="43"/>
        <v>0</v>
      </c>
      <c r="U418" s="30">
        <f t="shared" si="44"/>
        <v>0</v>
      </c>
      <c r="X418" s="67" t="str">
        <f t="shared" si="45"/>
        <v/>
      </c>
      <c r="Y418" s="31"/>
      <c r="Z418" s="30" t="str">
        <f t="shared" si="46"/>
        <v/>
      </c>
    </row>
    <row r="419" spans="2:26" ht="25.5" customHeight="1" x14ac:dyDescent="0.25">
      <c r="B419" s="70" t="str">
        <f t="shared" si="41"/>
        <v/>
      </c>
      <c r="L419" s="27" t="str">
        <f t="shared" si="39"/>
        <v/>
      </c>
      <c r="N419" s="46" t="str">
        <f t="shared" si="42"/>
        <v/>
      </c>
      <c r="Q419" s="28" t="str">
        <f t="shared" si="40"/>
        <v/>
      </c>
      <c r="T419" s="30">
        <f t="shared" si="43"/>
        <v>0</v>
      </c>
      <c r="U419" s="30">
        <f t="shared" si="44"/>
        <v>0</v>
      </c>
      <c r="X419" s="67" t="str">
        <f t="shared" si="45"/>
        <v/>
      </c>
      <c r="Y419" s="31"/>
      <c r="Z419" s="30" t="str">
        <f t="shared" si="46"/>
        <v/>
      </c>
    </row>
    <row r="420" spans="2:26" ht="25.5" customHeight="1" x14ac:dyDescent="0.25">
      <c r="B420" s="70" t="str">
        <f t="shared" si="41"/>
        <v/>
      </c>
      <c r="L420" s="27" t="str">
        <f t="shared" si="39"/>
        <v/>
      </c>
      <c r="N420" s="46" t="str">
        <f t="shared" si="42"/>
        <v/>
      </c>
      <c r="Q420" s="28" t="str">
        <f t="shared" si="40"/>
        <v/>
      </c>
      <c r="T420" s="30">
        <f t="shared" si="43"/>
        <v>0</v>
      </c>
      <c r="U420" s="30">
        <f t="shared" si="44"/>
        <v>0</v>
      </c>
      <c r="X420" s="67" t="str">
        <f t="shared" si="45"/>
        <v/>
      </c>
      <c r="Y420" s="31"/>
      <c r="Z420" s="30" t="str">
        <f t="shared" si="46"/>
        <v/>
      </c>
    </row>
    <row r="421" spans="2:26" ht="25.5" customHeight="1" x14ac:dyDescent="0.25">
      <c r="B421" s="70" t="str">
        <f t="shared" si="41"/>
        <v/>
      </c>
      <c r="L421" s="27" t="str">
        <f t="shared" si="39"/>
        <v/>
      </c>
      <c r="N421" s="46" t="str">
        <f t="shared" si="42"/>
        <v/>
      </c>
      <c r="Q421" s="28" t="str">
        <f t="shared" si="40"/>
        <v/>
      </c>
      <c r="T421" s="30">
        <f t="shared" si="43"/>
        <v>0</v>
      </c>
      <c r="U421" s="30">
        <f t="shared" si="44"/>
        <v>0</v>
      </c>
      <c r="X421" s="67" t="str">
        <f t="shared" si="45"/>
        <v/>
      </c>
      <c r="Y421" s="31"/>
      <c r="Z421" s="30" t="str">
        <f t="shared" si="46"/>
        <v/>
      </c>
    </row>
    <row r="422" spans="2:26" ht="25.5" customHeight="1" x14ac:dyDescent="0.25">
      <c r="B422" s="70" t="str">
        <f t="shared" si="41"/>
        <v/>
      </c>
      <c r="L422" s="27" t="str">
        <f t="shared" si="39"/>
        <v/>
      </c>
      <c r="N422" s="46" t="str">
        <f t="shared" si="42"/>
        <v/>
      </c>
      <c r="Q422" s="28" t="str">
        <f t="shared" si="40"/>
        <v/>
      </c>
      <c r="T422" s="30">
        <f t="shared" si="43"/>
        <v>0</v>
      </c>
      <c r="U422" s="30">
        <f t="shared" si="44"/>
        <v>0</v>
      </c>
      <c r="X422" s="67" t="str">
        <f t="shared" si="45"/>
        <v/>
      </c>
      <c r="Y422" s="31"/>
      <c r="Z422" s="30" t="str">
        <f t="shared" si="46"/>
        <v/>
      </c>
    </row>
    <row r="423" spans="2:26" ht="25.5" customHeight="1" x14ac:dyDescent="0.25">
      <c r="B423" s="70" t="str">
        <f t="shared" si="41"/>
        <v/>
      </c>
      <c r="L423" s="27" t="str">
        <f t="shared" si="39"/>
        <v/>
      </c>
      <c r="N423" s="46" t="str">
        <f t="shared" si="42"/>
        <v/>
      </c>
      <c r="Q423" s="28" t="str">
        <f t="shared" si="40"/>
        <v/>
      </c>
      <c r="T423" s="30">
        <f t="shared" si="43"/>
        <v>0</v>
      </c>
      <c r="U423" s="30">
        <f t="shared" si="44"/>
        <v>0</v>
      </c>
      <c r="X423" s="67" t="str">
        <f t="shared" si="45"/>
        <v/>
      </c>
      <c r="Y423" s="31"/>
      <c r="Z423" s="30" t="str">
        <f t="shared" si="46"/>
        <v/>
      </c>
    </row>
    <row r="424" spans="2:26" ht="25.5" customHeight="1" x14ac:dyDescent="0.25">
      <c r="B424" s="70" t="str">
        <f t="shared" si="41"/>
        <v/>
      </c>
      <c r="L424" s="27" t="str">
        <f t="shared" si="39"/>
        <v/>
      </c>
      <c r="N424" s="46" t="str">
        <f t="shared" si="42"/>
        <v/>
      </c>
      <c r="Q424" s="28" t="str">
        <f t="shared" si="40"/>
        <v/>
      </c>
      <c r="T424" s="30">
        <f t="shared" si="43"/>
        <v>0</v>
      </c>
      <c r="U424" s="30">
        <f t="shared" si="44"/>
        <v>0</v>
      </c>
      <c r="X424" s="67" t="str">
        <f t="shared" si="45"/>
        <v/>
      </c>
      <c r="Y424" s="31"/>
      <c r="Z424" s="30" t="str">
        <f t="shared" si="46"/>
        <v/>
      </c>
    </row>
    <row r="425" spans="2:26" ht="25.5" customHeight="1" x14ac:dyDescent="0.25">
      <c r="B425" s="70" t="str">
        <f t="shared" si="41"/>
        <v/>
      </c>
      <c r="L425" s="27" t="str">
        <f t="shared" si="39"/>
        <v/>
      </c>
      <c r="N425" s="46" t="str">
        <f t="shared" si="42"/>
        <v/>
      </c>
      <c r="Q425" s="28" t="str">
        <f t="shared" si="40"/>
        <v/>
      </c>
      <c r="T425" s="30">
        <f t="shared" si="43"/>
        <v>0</v>
      </c>
      <c r="U425" s="30">
        <f t="shared" si="44"/>
        <v>0</v>
      </c>
      <c r="X425" s="67" t="str">
        <f t="shared" si="45"/>
        <v/>
      </c>
      <c r="Y425" s="31"/>
      <c r="Z425" s="30" t="str">
        <f t="shared" si="46"/>
        <v/>
      </c>
    </row>
    <row r="426" spans="2:26" ht="25.5" customHeight="1" x14ac:dyDescent="0.25">
      <c r="B426" s="70" t="str">
        <f t="shared" si="41"/>
        <v/>
      </c>
      <c r="L426" s="27" t="str">
        <f t="shared" si="39"/>
        <v/>
      </c>
      <c r="N426" s="46" t="str">
        <f t="shared" si="42"/>
        <v/>
      </c>
      <c r="Q426" s="28" t="str">
        <f t="shared" si="40"/>
        <v/>
      </c>
      <c r="T426" s="30">
        <f t="shared" si="43"/>
        <v>0</v>
      </c>
      <c r="U426" s="30">
        <f t="shared" si="44"/>
        <v>0</v>
      </c>
      <c r="X426" s="67" t="str">
        <f t="shared" si="45"/>
        <v/>
      </c>
      <c r="Y426" s="31"/>
      <c r="Z426" s="30" t="str">
        <f t="shared" si="46"/>
        <v/>
      </c>
    </row>
    <row r="427" spans="2:26" ht="25.5" customHeight="1" x14ac:dyDescent="0.25">
      <c r="B427" s="70" t="str">
        <f t="shared" si="41"/>
        <v/>
      </c>
      <c r="L427" s="27" t="str">
        <f t="shared" si="39"/>
        <v/>
      </c>
      <c r="N427" s="46" t="str">
        <f t="shared" si="42"/>
        <v/>
      </c>
      <c r="Q427" s="28" t="str">
        <f t="shared" si="40"/>
        <v/>
      </c>
      <c r="T427" s="30">
        <f t="shared" si="43"/>
        <v>0</v>
      </c>
      <c r="U427" s="30">
        <f t="shared" si="44"/>
        <v>0</v>
      </c>
      <c r="X427" s="67" t="str">
        <f t="shared" si="45"/>
        <v/>
      </c>
      <c r="Y427" s="31"/>
      <c r="Z427" s="30" t="str">
        <f t="shared" si="46"/>
        <v/>
      </c>
    </row>
    <row r="428" spans="2:26" ht="25.5" customHeight="1" x14ac:dyDescent="0.25">
      <c r="B428" s="70" t="str">
        <f t="shared" si="41"/>
        <v/>
      </c>
      <c r="L428" s="27" t="str">
        <f t="shared" si="39"/>
        <v/>
      </c>
      <c r="N428" s="46" t="str">
        <f t="shared" si="42"/>
        <v/>
      </c>
      <c r="Q428" s="28" t="str">
        <f t="shared" si="40"/>
        <v/>
      </c>
      <c r="T428" s="30">
        <f t="shared" si="43"/>
        <v>0</v>
      </c>
      <c r="U428" s="30">
        <f t="shared" si="44"/>
        <v>0</v>
      </c>
      <c r="X428" s="67" t="str">
        <f t="shared" si="45"/>
        <v/>
      </c>
      <c r="Y428" s="31"/>
      <c r="Z428" s="30" t="str">
        <f t="shared" si="46"/>
        <v/>
      </c>
    </row>
    <row r="429" spans="2:26" ht="25.5" customHeight="1" x14ac:dyDescent="0.25">
      <c r="B429" s="70" t="str">
        <f t="shared" si="41"/>
        <v/>
      </c>
      <c r="L429" s="27" t="str">
        <f t="shared" si="39"/>
        <v/>
      </c>
      <c r="N429" s="46" t="str">
        <f t="shared" si="42"/>
        <v/>
      </c>
      <c r="Q429" s="28" t="str">
        <f t="shared" si="40"/>
        <v/>
      </c>
      <c r="T429" s="30">
        <f t="shared" si="43"/>
        <v>0</v>
      </c>
      <c r="U429" s="30">
        <f t="shared" si="44"/>
        <v>0</v>
      </c>
      <c r="X429" s="67" t="str">
        <f t="shared" si="45"/>
        <v/>
      </c>
      <c r="Y429" s="31"/>
      <c r="Z429" s="30" t="str">
        <f t="shared" si="46"/>
        <v/>
      </c>
    </row>
    <row r="430" spans="2:26" ht="25.5" customHeight="1" x14ac:dyDescent="0.25">
      <c r="B430" s="70" t="str">
        <f t="shared" si="41"/>
        <v/>
      </c>
      <c r="L430" s="27" t="str">
        <f t="shared" si="39"/>
        <v/>
      </c>
      <c r="N430" s="46" t="str">
        <f t="shared" si="42"/>
        <v/>
      </c>
      <c r="Q430" s="28" t="str">
        <f t="shared" si="40"/>
        <v/>
      </c>
      <c r="T430" s="30">
        <f t="shared" si="43"/>
        <v>0</v>
      </c>
      <c r="U430" s="30">
        <f t="shared" si="44"/>
        <v>0</v>
      </c>
      <c r="X430" s="67" t="str">
        <f t="shared" si="45"/>
        <v/>
      </c>
      <c r="Y430" s="31"/>
      <c r="Z430" s="30" t="str">
        <f t="shared" si="46"/>
        <v/>
      </c>
    </row>
    <row r="431" spans="2:26" ht="25.5" customHeight="1" x14ac:dyDescent="0.25">
      <c r="B431" s="70" t="str">
        <f t="shared" si="41"/>
        <v/>
      </c>
      <c r="L431" s="27" t="str">
        <f t="shared" si="39"/>
        <v/>
      </c>
      <c r="N431" s="46" t="str">
        <f t="shared" si="42"/>
        <v/>
      </c>
      <c r="Q431" s="28" t="str">
        <f t="shared" si="40"/>
        <v/>
      </c>
      <c r="T431" s="30">
        <f t="shared" si="43"/>
        <v>0</v>
      </c>
      <c r="U431" s="30">
        <f t="shared" si="44"/>
        <v>0</v>
      </c>
      <c r="X431" s="67" t="str">
        <f t="shared" si="45"/>
        <v/>
      </c>
      <c r="Y431" s="31"/>
      <c r="Z431" s="30" t="str">
        <f t="shared" si="46"/>
        <v/>
      </c>
    </row>
    <row r="432" spans="2:26" ht="25.5" customHeight="1" x14ac:dyDescent="0.25">
      <c r="B432" s="70" t="str">
        <f t="shared" si="41"/>
        <v/>
      </c>
      <c r="L432" s="27" t="str">
        <f t="shared" si="39"/>
        <v/>
      </c>
      <c r="N432" s="46" t="str">
        <f t="shared" si="42"/>
        <v/>
      </c>
      <c r="Q432" s="28" t="str">
        <f t="shared" si="40"/>
        <v/>
      </c>
      <c r="T432" s="30">
        <f t="shared" si="43"/>
        <v>0</v>
      </c>
      <c r="U432" s="30">
        <f t="shared" si="44"/>
        <v>0</v>
      </c>
      <c r="X432" s="67" t="str">
        <f t="shared" si="45"/>
        <v/>
      </c>
      <c r="Y432" s="31"/>
      <c r="Z432" s="30" t="str">
        <f t="shared" si="46"/>
        <v/>
      </c>
    </row>
    <row r="433" spans="2:26" ht="25.5" customHeight="1" x14ac:dyDescent="0.25">
      <c r="B433" s="70" t="str">
        <f t="shared" si="41"/>
        <v/>
      </c>
      <c r="L433" s="27" t="str">
        <f t="shared" si="39"/>
        <v/>
      </c>
      <c r="N433" s="46" t="str">
        <f t="shared" si="42"/>
        <v/>
      </c>
      <c r="Q433" s="28" t="str">
        <f t="shared" si="40"/>
        <v/>
      </c>
      <c r="T433" s="30">
        <f t="shared" si="43"/>
        <v>0</v>
      </c>
      <c r="U433" s="30">
        <f t="shared" si="44"/>
        <v>0</v>
      </c>
      <c r="X433" s="67" t="str">
        <f t="shared" si="45"/>
        <v/>
      </c>
      <c r="Y433" s="31"/>
      <c r="Z433" s="30" t="str">
        <f t="shared" si="46"/>
        <v/>
      </c>
    </row>
    <row r="434" spans="2:26" ht="25.5" customHeight="1" x14ac:dyDescent="0.25">
      <c r="B434" s="70" t="str">
        <f t="shared" si="41"/>
        <v/>
      </c>
      <c r="L434" s="27" t="str">
        <f t="shared" si="39"/>
        <v/>
      </c>
      <c r="N434" s="46" t="str">
        <f t="shared" si="42"/>
        <v/>
      </c>
      <c r="Q434" s="28" t="str">
        <f t="shared" si="40"/>
        <v/>
      </c>
      <c r="T434" s="30">
        <f t="shared" si="43"/>
        <v>0</v>
      </c>
      <c r="U434" s="30">
        <f t="shared" si="44"/>
        <v>0</v>
      </c>
      <c r="X434" s="67" t="str">
        <f t="shared" si="45"/>
        <v/>
      </c>
      <c r="Y434" s="31"/>
      <c r="Z434" s="30" t="str">
        <f t="shared" si="46"/>
        <v/>
      </c>
    </row>
    <row r="435" spans="2:26" ht="25.5" customHeight="1" x14ac:dyDescent="0.25">
      <c r="B435" s="70" t="str">
        <f t="shared" si="41"/>
        <v/>
      </c>
      <c r="L435" s="27" t="str">
        <f t="shared" si="39"/>
        <v/>
      </c>
      <c r="N435" s="46" t="str">
        <f t="shared" si="42"/>
        <v/>
      </c>
      <c r="Q435" s="28" t="str">
        <f t="shared" si="40"/>
        <v/>
      </c>
      <c r="T435" s="30">
        <f t="shared" si="43"/>
        <v>0</v>
      </c>
      <c r="U435" s="30">
        <f t="shared" si="44"/>
        <v>0</v>
      </c>
      <c r="X435" s="67" t="str">
        <f t="shared" si="45"/>
        <v/>
      </c>
      <c r="Y435" s="31"/>
      <c r="Z435" s="30" t="str">
        <f t="shared" si="46"/>
        <v/>
      </c>
    </row>
    <row r="436" spans="2:26" ht="25.5" customHeight="1" x14ac:dyDescent="0.25">
      <c r="B436" s="70" t="str">
        <f t="shared" si="41"/>
        <v/>
      </c>
      <c r="L436" s="27" t="str">
        <f t="shared" si="39"/>
        <v/>
      </c>
      <c r="N436" s="46" t="str">
        <f t="shared" si="42"/>
        <v/>
      </c>
      <c r="Q436" s="28" t="str">
        <f t="shared" si="40"/>
        <v/>
      </c>
      <c r="T436" s="30">
        <f t="shared" si="43"/>
        <v>0</v>
      </c>
      <c r="U436" s="30">
        <f t="shared" si="44"/>
        <v>0</v>
      </c>
      <c r="X436" s="67" t="str">
        <f t="shared" si="45"/>
        <v/>
      </c>
      <c r="Y436" s="31"/>
      <c r="Z436" s="30" t="str">
        <f t="shared" si="46"/>
        <v/>
      </c>
    </row>
    <row r="437" spans="2:26" ht="25.5" customHeight="1" x14ac:dyDescent="0.25">
      <c r="B437" s="70" t="str">
        <f t="shared" si="41"/>
        <v/>
      </c>
      <c r="L437" s="27" t="str">
        <f t="shared" si="39"/>
        <v/>
      </c>
      <c r="N437" s="46" t="str">
        <f t="shared" si="42"/>
        <v/>
      </c>
      <c r="Q437" s="28" t="str">
        <f t="shared" si="40"/>
        <v/>
      </c>
      <c r="T437" s="30">
        <f t="shared" si="43"/>
        <v>0</v>
      </c>
      <c r="U437" s="30">
        <f t="shared" si="44"/>
        <v>0</v>
      </c>
      <c r="X437" s="67" t="str">
        <f t="shared" si="45"/>
        <v/>
      </c>
      <c r="Y437" s="31"/>
      <c r="Z437" s="30" t="str">
        <f t="shared" si="46"/>
        <v/>
      </c>
    </row>
    <row r="438" spans="2:26" ht="25.5" customHeight="1" x14ac:dyDescent="0.25">
      <c r="B438" s="70" t="str">
        <f t="shared" si="41"/>
        <v/>
      </c>
      <c r="L438" s="27" t="str">
        <f t="shared" si="39"/>
        <v/>
      </c>
      <c r="N438" s="46" t="str">
        <f t="shared" si="42"/>
        <v/>
      </c>
      <c r="Q438" s="28" t="str">
        <f t="shared" si="40"/>
        <v/>
      </c>
      <c r="T438" s="30">
        <f t="shared" si="43"/>
        <v>0</v>
      </c>
      <c r="U438" s="30">
        <f t="shared" si="44"/>
        <v>0</v>
      </c>
      <c r="X438" s="67" t="str">
        <f t="shared" si="45"/>
        <v/>
      </c>
      <c r="Y438" s="31"/>
      <c r="Z438" s="30" t="str">
        <f t="shared" si="46"/>
        <v/>
      </c>
    </row>
    <row r="439" spans="2:26" ht="25.5" customHeight="1" x14ac:dyDescent="0.25">
      <c r="B439" s="70" t="str">
        <f t="shared" si="41"/>
        <v/>
      </c>
      <c r="L439" s="27" t="str">
        <f t="shared" si="39"/>
        <v/>
      </c>
      <c r="N439" s="46" t="str">
        <f t="shared" si="42"/>
        <v/>
      </c>
      <c r="Q439" s="28" t="str">
        <f t="shared" si="40"/>
        <v/>
      </c>
      <c r="T439" s="30">
        <f t="shared" si="43"/>
        <v>0</v>
      </c>
      <c r="U439" s="30">
        <f t="shared" si="44"/>
        <v>0</v>
      </c>
      <c r="X439" s="67" t="str">
        <f t="shared" si="45"/>
        <v/>
      </c>
      <c r="Y439" s="31"/>
      <c r="Z439" s="30" t="str">
        <f t="shared" si="46"/>
        <v/>
      </c>
    </row>
    <row r="440" spans="2:26" ht="25.5" customHeight="1" x14ac:dyDescent="0.25">
      <c r="B440" s="70" t="str">
        <f t="shared" si="41"/>
        <v/>
      </c>
      <c r="L440" s="27" t="str">
        <f t="shared" si="39"/>
        <v/>
      </c>
      <c r="N440" s="46" t="str">
        <f t="shared" si="42"/>
        <v/>
      </c>
      <c r="Q440" s="28" t="str">
        <f t="shared" si="40"/>
        <v/>
      </c>
      <c r="T440" s="30">
        <f t="shared" si="43"/>
        <v>0</v>
      </c>
      <c r="U440" s="30">
        <f t="shared" si="44"/>
        <v>0</v>
      </c>
      <c r="X440" s="67" t="str">
        <f t="shared" si="45"/>
        <v/>
      </c>
      <c r="Y440" s="31"/>
      <c r="Z440" s="30" t="str">
        <f t="shared" si="46"/>
        <v/>
      </c>
    </row>
    <row r="441" spans="2:26" ht="25.5" customHeight="1" x14ac:dyDescent="0.25">
      <c r="B441" s="70" t="str">
        <f t="shared" si="41"/>
        <v/>
      </c>
      <c r="L441" s="27" t="str">
        <f t="shared" si="39"/>
        <v/>
      </c>
      <c r="N441" s="46" t="str">
        <f t="shared" si="42"/>
        <v/>
      </c>
      <c r="Q441" s="28" t="str">
        <f t="shared" si="40"/>
        <v/>
      </c>
      <c r="T441" s="30">
        <f t="shared" si="43"/>
        <v>0</v>
      </c>
      <c r="U441" s="30">
        <f t="shared" si="44"/>
        <v>0</v>
      </c>
      <c r="X441" s="67" t="str">
        <f t="shared" si="45"/>
        <v/>
      </c>
      <c r="Y441" s="31"/>
      <c r="Z441" s="30" t="str">
        <f t="shared" si="46"/>
        <v/>
      </c>
    </row>
    <row r="442" spans="2:26" ht="25.5" customHeight="1" x14ac:dyDescent="0.25">
      <c r="B442" s="70" t="str">
        <f t="shared" si="41"/>
        <v/>
      </c>
      <c r="L442" s="27" t="str">
        <f t="shared" si="39"/>
        <v/>
      </c>
      <c r="N442" s="46" t="str">
        <f t="shared" si="42"/>
        <v/>
      </c>
      <c r="Q442" s="28" t="str">
        <f t="shared" si="40"/>
        <v/>
      </c>
      <c r="T442" s="30">
        <f t="shared" si="43"/>
        <v>0</v>
      </c>
      <c r="U442" s="30">
        <f t="shared" si="44"/>
        <v>0</v>
      </c>
      <c r="X442" s="67" t="str">
        <f t="shared" si="45"/>
        <v/>
      </c>
      <c r="Y442" s="31"/>
      <c r="Z442" s="30" t="str">
        <f t="shared" si="46"/>
        <v/>
      </c>
    </row>
    <row r="443" spans="2:26" ht="25.5" customHeight="1" x14ac:dyDescent="0.25">
      <c r="B443" s="70" t="str">
        <f t="shared" si="41"/>
        <v/>
      </c>
      <c r="L443" s="27" t="str">
        <f t="shared" si="39"/>
        <v/>
      </c>
      <c r="N443" s="46" t="str">
        <f t="shared" si="42"/>
        <v/>
      </c>
      <c r="Q443" s="28" t="str">
        <f t="shared" si="40"/>
        <v/>
      </c>
      <c r="T443" s="30">
        <f t="shared" si="43"/>
        <v>0</v>
      </c>
      <c r="U443" s="30">
        <f t="shared" si="44"/>
        <v>0</v>
      </c>
      <c r="X443" s="67" t="str">
        <f t="shared" si="45"/>
        <v/>
      </c>
      <c r="Y443" s="31"/>
      <c r="Z443" s="30" t="str">
        <f t="shared" si="46"/>
        <v/>
      </c>
    </row>
    <row r="444" spans="2:26" ht="25.5" customHeight="1" x14ac:dyDescent="0.25">
      <c r="B444" s="70" t="str">
        <f t="shared" si="41"/>
        <v/>
      </c>
      <c r="L444" s="27" t="str">
        <f t="shared" si="39"/>
        <v/>
      </c>
      <c r="N444" s="46" t="str">
        <f t="shared" si="42"/>
        <v/>
      </c>
      <c r="Q444" s="28" t="str">
        <f t="shared" si="40"/>
        <v/>
      </c>
      <c r="T444" s="30">
        <f t="shared" si="43"/>
        <v>0</v>
      </c>
      <c r="U444" s="30">
        <f t="shared" si="44"/>
        <v>0</v>
      </c>
      <c r="X444" s="67" t="str">
        <f t="shared" si="45"/>
        <v/>
      </c>
      <c r="Y444" s="31"/>
      <c r="Z444" s="30" t="str">
        <f t="shared" si="46"/>
        <v/>
      </c>
    </row>
    <row r="445" spans="2:26" ht="25.5" customHeight="1" x14ac:dyDescent="0.25">
      <c r="B445" s="70" t="str">
        <f t="shared" si="41"/>
        <v/>
      </c>
      <c r="L445" s="27" t="str">
        <f t="shared" si="39"/>
        <v/>
      </c>
      <c r="N445" s="46" t="str">
        <f t="shared" si="42"/>
        <v/>
      </c>
      <c r="Q445" s="28" t="str">
        <f t="shared" si="40"/>
        <v/>
      </c>
      <c r="T445" s="30">
        <f t="shared" si="43"/>
        <v>0</v>
      </c>
      <c r="U445" s="30">
        <f t="shared" si="44"/>
        <v>0</v>
      </c>
      <c r="X445" s="67" t="str">
        <f t="shared" si="45"/>
        <v/>
      </c>
      <c r="Y445" s="31"/>
      <c r="Z445" s="30" t="str">
        <f t="shared" si="46"/>
        <v/>
      </c>
    </row>
    <row r="446" spans="2:26" ht="25.5" customHeight="1" x14ac:dyDescent="0.25">
      <c r="B446" s="70" t="str">
        <f t="shared" si="41"/>
        <v/>
      </c>
      <c r="L446" s="27" t="str">
        <f t="shared" si="39"/>
        <v/>
      </c>
      <c r="N446" s="46" t="str">
        <f t="shared" si="42"/>
        <v/>
      </c>
      <c r="Q446" s="28" t="str">
        <f t="shared" si="40"/>
        <v/>
      </c>
      <c r="T446" s="30">
        <f t="shared" si="43"/>
        <v>0</v>
      </c>
      <c r="U446" s="30">
        <f t="shared" si="44"/>
        <v>0</v>
      </c>
      <c r="X446" s="67" t="str">
        <f t="shared" si="45"/>
        <v/>
      </c>
      <c r="Y446" s="31"/>
      <c r="Z446" s="30" t="str">
        <f t="shared" si="46"/>
        <v/>
      </c>
    </row>
    <row r="447" spans="2:26" ht="25.5" customHeight="1" x14ac:dyDescent="0.25">
      <c r="B447" s="70" t="str">
        <f t="shared" si="41"/>
        <v/>
      </c>
      <c r="L447" s="27" t="str">
        <f t="shared" si="39"/>
        <v/>
      </c>
      <c r="N447" s="46" t="str">
        <f t="shared" si="42"/>
        <v/>
      </c>
      <c r="Q447" s="28" t="str">
        <f t="shared" si="40"/>
        <v/>
      </c>
      <c r="T447" s="30">
        <f t="shared" si="43"/>
        <v>0</v>
      </c>
      <c r="U447" s="30">
        <f t="shared" si="44"/>
        <v>0</v>
      </c>
      <c r="X447" s="67" t="str">
        <f t="shared" si="45"/>
        <v/>
      </c>
      <c r="Y447" s="31"/>
      <c r="Z447" s="30" t="str">
        <f t="shared" si="46"/>
        <v/>
      </c>
    </row>
    <row r="448" spans="2:26" ht="25.5" customHeight="1" x14ac:dyDescent="0.25">
      <c r="B448" s="70" t="str">
        <f t="shared" si="41"/>
        <v/>
      </c>
      <c r="L448" s="27" t="str">
        <f t="shared" si="39"/>
        <v/>
      </c>
      <c r="N448" s="46" t="str">
        <f t="shared" si="42"/>
        <v/>
      </c>
      <c r="Q448" s="28" t="str">
        <f t="shared" si="40"/>
        <v/>
      </c>
      <c r="T448" s="30">
        <f t="shared" si="43"/>
        <v>0</v>
      </c>
      <c r="U448" s="30">
        <f t="shared" si="44"/>
        <v>0</v>
      </c>
      <c r="X448" s="67" t="str">
        <f t="shared" si="45"/>
        <v/>
      </c>
      <c r="Y448" s="31"/>
      <c r="Z448" s="30" t="str">
        <f t="shared" si="46"/>
        <v/>
      </c>
    </row>
    <row r="449" spans="2:26" ht="25.5" customHeight="1" x14ac:dyDescent="0.25">
      <c r="B449" s="70" t="str">
        <f t="shared" si="41"/>
        <v/>
      </c>
      <c r="L449" s="27" t="str">
        <f t="shared" si="39"/>
        <v/>
      </c>
      <c r="N449" s="46" t="str">
        <f t="shared" si="42"/>
        <v/>
      </c>
      <c r="Q449" s="28" t="str">
        <f t="shared" si="40"/>
        <v/>
      </c>
      <c r="T449" s="30">
        <f t="shared" si="43"/>
        <v>0</v>
      </c>
      <c r="U449" s="30">
        <f t="shared" si="44"/>
        <v>0</v>
      </c>
      <c r="X449" s="67" t="str">
        <f t="shared" si="45"/>
        <v/>
      </c>
      <c r="Y449" s="31"/>
      <c r="Z449" s="30" t="str">
        <f t="shared" si="46"/>
        <v/>
      </c>
    </row>
    <row r="450" spans="2:26" ht="25.5" customHeight="1" x14ac:dyDescent="0.25">
      <c r="B450" s="70" t="str">
        <f t="shared" si="41"/>
        <v/>
      </c>
      <c r="L450" s="27" t="str">
        <f t="shared" ref="L450:L513" si="47">IF(K450&lt;&gt;"",VLOOKUP(K450,tenhang,2,0),"")</f>
        <v/>
      </c>
      <c r="N450" s="46" t="str">
        <f t="shared" si="42"/>
        <v/>
      </c>
      <c r="Q450" s="28" t="str">
        <f t="shared" ref="Q450:Q513" si="48">IF(K450&lt;&gt;"",VLOOKUP(K450,tenhang,3,0),"")</f>
        <v/>
      </c>
      <c r="T450" s="30">
        <f t="shared" si="43"/>
        <v>0</v>
      </c>
      <c r="U450" s="30">
        <f t="shared" si="44"/>
        <v>0</v>
      </c>
      <c r="X450" s="67" t="str">
        <f t="shared" si="45"/>
        <v/>
      </c>
      <c r="Y450" s="31"/>
      <c r="Z450" s="30" t="str">
        <f t="shared" si="46"/>
        <v/>
      </c>
    </row>
    <row r="451" spans="2:26" ht="25.5" customHeight="1" x14ac:dyDescent="0.25">
      <c r="B451" s="70" t="str">
        <f t="shared" ref="B451:B514" si="49">IF(I451&lt;&gt;"",IF(LEN(I451)&gt;9,LEFT(I451,10),"sai PO"),"")</f>
        <v/>
      </c>
      <c r="L451" s="27" t="str">
        <f t="shared" si="47"/>
        <v/>
      </c>
      <c r="N451" s="46" t="str">
        <f t="shared" ref="N451:N514" si="50">IF(K451&lt;&gt;"","K-C6","")</f>
        <v/>
      </c>
      <c r="Q451" s="28" t="str">
        <f t="shared" si="48"/>
        <v/>
      </c>
      <c r="T451" s="30">
        <f t="shared" ref="T451:T514" si="51">IF(K451&lt;&gt;"",VLOOKUP(K451,tenhang,4,0),0)</f>
        <v>0</v>
      </c>
      <c r="U451" s="30">
        <f t="shared" ref="U451:U514" si="52">R451*T451</f>
        <v>0</v>
      </c>
      <c r="X451" s="67" t="str">
        <f t="shared" ref="X451:X514" si="53">IF(K451&lt;&gt;"",8,"")</f>
        <v/>
      </c>
      <c r="Y451" s="31"/>
      <c r="Z451" s="30" t="str">
        <f t="shared" ref="Z451:Z514" si="54">IF(K451&lt;&gt;"",ROUND(U451*X451*1%,0),"")</f>
        <v/>
      </c>
    </row>
    <row r="452" spans="2:26" ht="25.5" customHeight="1" x14ac:dyDescent="0.25">
      <c r="B452" s="70" t="str">
        <f t="shared" si="49"/>
        <v/>
      </c>
      <c r="L452" s="27" t="str">
        <f t="shared" si="47"/>
        <v/>
      </c>
      <c r="N452" s="46" t="str">
        <f t="shared" si="50"/>
        <v/>
      </c>
      <c r="Q452" s="28" t="str">
        <f t="shared" si="48"/>
        <v/>
      </c>
      <c r="T452" s="30">
        <f t="shared" si="51"/>
        <v>0</v>
      </c>
      <c r="U452" s="30">
        <f t="shared" si="52"/>
        <v>0</v>
      </c>
      <c r="X452" s="67" t="str">
        <f t="shared" si="53"/>
        <v/>
      </c>
      <c r="Y452" s="31"/>
      <c r="Z452" s="30" t="str">
        <f t="shared" si="54"/>
        <v/>
      </c>
    </row>
    <row r="453" spans="2:26" ht="25.5" customHeight="1" x14ac:dyDescent="0.25">
      <c r="B453" s="70" t="str">
        <f t="shared" si="49"/>
        <v/>
      </c>
      <c r="L453" s="27" t="str">
        <f t="shared" si="47"/>
        <v/>
      </c>
      <c r="N453" s="46" t="str">
        <f t="shared" si="50"/>
        <v/>
      </c>
      <c r="Q453" s="28" t="str">
        <f t="shared" si="48"/>
        <v/>
      </c>
      <c r="T453" s="30">
        <f t="shared" si="51"/>
        <v>0</v>
      </c>
      <c r="U453" s="30">
        <f t="shared" si="52"/>
        <v>0</v>
      </c>
      <c r="X453" s="67" t="str">
        <f t="shared" si="53"/>
        <v/>
      </c>
      <c r="Y453" s="31"/>
      <c r="Z453" s="30" t="str">
        <f t="shared" si="54"/>
        <v/>
      </c>
    </row>
    <row r="454" spans="2:26" ht="25.5" customHeight="1" x14ac:dyDescent="0.25">
      <c r="B454" s="70" t="str">
        <f t="shared" si="49"/>
        <v/>
      </c>
      <c r="L454" s="27" t="str">
        <f t="shared" si="47"/>
        <v/>
      </c>
      <c r="N454" s="46" t="str">
        <f t="shared" si="50"/>
        <v/>
      </c>
      <c r="Q454" s="28" t="str">
        <f t="shared" si="48"/>
        <v/>
      </c>
      <c r="T454" s="30">
        <f t="shared" si="51"/>
        <v>0</v>
      </c>
      <c r="U454" s="30">
        <f t="shared" si="52"/>
        <v>0</v>
      </c>
      <c r="X454" s="67" t="str">
        <f t="shared" si="53"/>
        <v/>
      </c>
      <c r="Y454" s="31"/>
      <c r="Z454" s="30" t="str">
        <f t="shared" si="54"/>
        <v/>
      </c>
    </row>
    <row r="455" spans="2:26" ht="25.5" customHeight="1" x14ac:dyDescent="0.25">
      <c r="B455" s="70" t="str">
        <f t="shared" si="49"/>
        <v/>
      </c>
      <c r="L455" s="27" t="str">
        <f t="shared" si="47"/>
        <v/>
      </c>
      <c r="N455" s="46" t="str">
        <f t="shared" si="50"/>
        <v/>
      </c>
      <c r="Q455" s="28" t="str">
        <f t="shared" si="48"/>
        <v/>
      </c>
      <c r="T455" s="30">
        <f t="shared" si="51"/>
        <v>0</v>
      </c>
      <c r="U455" s="30">
        <f t="shared" si="52"/>
        <v>0</v>
      </c>
      <c r="X455" s="67" t="str">
        <f t="shared" si="53"/>
        <v/>
      </c>
      <c r="Y455" s="31"/>
      <c r="Z455" s="30" t="str">
        <f t="shared" si="54"/>
        <v/>
      </c>
    </row>
    <row r="456" spans="2:26" ht="25.5" customHeight="1" x14ac:dyDescent="0.25">
      <c r="B456" s="70" t="str">
        <f t="shared" si="49"/>
        <v/>
      </c>
      <c r="L456" s="27" t="str">
        <f t="shared" si="47"/>
        <v/>
      </c>
      <c r="N456" s="46" t="str">
        <f t="shared" si="50"/>
        <v/>
      </c>
      <c r="Q456" s="28" t="str">
        <f t="shared" si="48"/>
        <v/>
      </c>
      <c r="T456" s="30">
        <f t="shared" si="51"/>
        <v>0</v>
      </c>
      <c r="U456" s="30">
        <f t="shared" si="52"/>
        <v>0</v>
      </c>
      <c r="X456" s="67" t="str">
        <f t="shared" si="53"/>
        <v/>
      </c>
      <c r="Y456" s="31"/>
      <c r="Z456" s="30" t="str">
        <f t="shared" si="54"/>
        <v/>
      </c>
    </row>
    <row r="457" spans="2:26" ht="25.5" customHeight="1" x14ac:dyDescent="0.25">
      <c r="B457" s="70" t="str">
        <f t="shared" si="49"/>
        <v/>
      </c>
      <c r="L457" s="27" t="str">
        <f t="shared" si="47"/>
        <v/>
      </c>
      <c r="N457" s="46" t="str">
        <f t="shared" si="50"/>
        <v/>
      </c>
      <c r="Q457" s="28" t="str">
        <f t="shared" si="48"/>
        <v/>
      </c>
      <c r="T457" s="30">
        <f t="shared" si="51"/>
        <v>0</v>
      </c>
      <c r="U457" s="30">
        <f t="shared" si="52"/>
        <v>0</v>
      </c>
      <c r="X457" s="67" t="str">
        <f t="shared" si="53"/>
        <v/>
      </c>
      <c r="Y457" s="31"/>
      <c r="Z457" s="30" t="str">
        <f t="shared" si="54"/>
        <v/>
      </c>
    </row>
    <row r="458" spans="2:26" ht="25.5" customHeight="1" x14ac:dyDescent="0.25">
      <c r="B458" s="70" t="str">
        <f t="shared" si="49"/>
        <v/>
      </c>
      <c r="L458" s="27" t="str">
        <f t="shared" si="47"/>
        <v/>
      </c>
      <c r="N458" s="46" t="str">
        <f t="shared" si="50"/>
        <v/>
      </c>
      <c r="Q458" s="28" t="str">
        <f t="shared" si="48"/>
        <v/>
      </c>
      <c r="T458" s="30">
        <f t="shared" si="51"/>
        <v>0</v>
      </c>
      <c r="U458" s="30">
        <f t="shared" si="52"/>
        <v>0</v>
      </c>
      <c r="X458" s="67" t="str">
        <f t="shared" si="53"/>
        <v/>
      </c>
      <c r="Y458" s="31"/>
      <c r="Z458" s="30" t="str">
        <f t="shared" si="54"/>
        <v/>
      </c>
    </row>
    <row r="459" spans="2:26" ht="25.5" customHeight="1" x14ac:dyDescent="0.25">
      <c r="B459" s="70" t="str">
        <f t="shared" si="49"/>
        <v/>
      </c>
      <c r="L459" s="27" t="str">
        <f t="shared" si="47"/>
        <v/>
      </c>
      <c r="N459" s="46" t="str">
        <f t="shared" si="50"/>
        <v/>
      </c>
      <c r="Q459" s="28" t="str">
        <f t="shared" si="48"/>
        <v/>
      </c>
      <c r="T459" s="30">
        <f t="shared" si="51"/>
        <v>0</v>
      </c>
      <c r="U459" s="30">
        <f t="shared" si="52"/>
        <v>0</v>
      </c>
      <c r="X459" s="67" t="str">
        <f t="shared" si="53"/>
        <v/>
      </c>
      <c r="Y459" s="31"/>
      <c r="Z459" s="30" t="str">
        <f t="shared" si="54"/>
        <v/>
      </c>
    </row>
    <row r="460" spans="2:26" ht="25.5" customHeight="1" x14ac:dyDescent="0.25">
      <c r="B460" s="70" t="str">
        <f t="shared" si="49"/>
        <v/>
      </c>
      <c r="L460" s="27" t="str">
        <f t="shared" si="47"/>
        <v/>
      </c>
      <c r="N460" s="46" t="str">
        <f t="shared" si="50"/>
        <v/>
      </c>
      <c r="Q460" s="28" t="str">
        <f t="shared" si="48"/>
        <v/>
      </c>
      <c r="T460" s="30">
        <f t="shared" si="51"/>
        <v>0</v>
      </c>
      <c r="U460" s="30">
        <f t="shared" si="52"/>
        <v>0</v>
      </c>
      <c r="X460" s="67" t="str">
        <f t="shared" si="53"/>
        <v/>
      </c>
      <c r="Y460" s="31"/>
      <c r="Z460" s="30" t="str">
        <f t="shared" si="54"/>
        <v/>
      </c>
    </row>
    <row r="461" spans="2:26" ht="25.5" customHeight="1" x14ac:dyDescent="0.25">
      <c r="B461" s="70" t="str">
        <f t="shared" si="49"/>
        <v/>
      </c>
      <c r="L461" s="27" t="str">
        <f t="shared" si="47"/>
        <v/>
      </c>
      <c r="N461" s="46" t="str">
        <f t="shared" si="50"/>
        <v/>
      </c>
      <c r="Q461" s="28" t="str">
        <f t="shared" si="48"/>
        <v/>
      </c>
      <c r="T461" s="30">
        <f t="shared" si="51"/>
        <v>0</v>
      </c>
      <c r="U461" s="30">
        <f t="shared" si="52"/>
        <v>0</v>
      </c>
      <c r="X461" s="67" t="str">
        <f t="shared" si="53"/>
        <v/>
      </c>
      <c r="Y461" s="31"/>
      <c r="Z461" s="30" t="str">
        <f t="shared" si="54"/>
        <v/>
      </c>
    </row>
    <row r="462" spans="2:26" ht="25.5" customHeight="1" x14ac:dyDescent="0.25">
      <c r="B462" s="70" t="str">
        <f t="shared" si="49"/>
        <v/>
      </c>
      <c r="L462" s="27" t="str">
        <f t="shared" si="47"/>
        <v/>
      </c>
      <c r="N462" s="46" t="str">
        <f t="shared" si="50"/>
        <v/>
      </c>
      <c r="Q462" s="28" t="str">
        <f t="shared" si="48"/>
        <v/>
      </c>
      <c r="T462" s="30">
        <f t="shared" si="51"/>
        <v>0</v>
      </c>
      <c r="U462" s="30">
        <f t="shared" si="52"/>
        <v>0</v>
      </c>
      <c r="X462" s="67" t="str">
        <f t="shared" si="53"/>
        <v/>
      </c>
      <c r="Y462" s="31"/>
      <c r="Z462" s="30" t="str">
        <f t="shared" si="54"/>
        <v/>
      </c>
    </row>
    <row r="463" spans="2:26" ht="25.5" customHeight="1" x14ac:dyDescent="0.25">
      <c r="B463" s="70" t="str">
        <f t="shared" si="49"/>
        <v/>
      </c>
      <c r="L463" s="27" t="str">
        <f t="shared" si="47"/>
        <v/>
      </c>
      <c r="N463" s="46" t="str">
        <f t="shared" si="50"/>
        <v/>
      </c>
      <c r="Q463" s="28" t="str">
        <f t="shared" si="48"/>
        <v/>
      </c>
      <c r="T463" s="30">
        <f t="shared" si="51"/>
        <v>0</v>
      </c>
      <c r="U463" s="30">
        <f t="shared" si="52"/>
        <v>0</v>
      </c>
      <c r="X463" s="67" t="str">
        <f t="shared" si="53"/>
        <v/>
      </c>
      <c r="Y463" s="31"/>
      <c r="Z463" s="30" t="str">
        <f t="shared" si="54"/>
        <v/>
      </c>
    </row>
    <row r="464" spans="2:26" ht="25.5" customHeight="1" x14ac:dyDescent="0.25">
      <c r="B464" s="70" t="str">
        <f t="shared" si="49"/>
        <v/>
      </c>
      <c r="L464" s="27" t="str">
        <f t="shared" si="47"/>
        <v/>
      </c>
      <c r="N464" s="46" t="str">
        <f t="shared" si="50"/>
        <v/>
      </c>
      <c r="Q464" s="28" t="str">
        <f t="shared" si="48"/>
        <v/>
      </c>
      <c r="T464" s="30">
        <f t="shared" si="51"/>
        <v>0</v>
      </c>
      <c r="U464" s="30">
        <f t="shared" si="52"/>
        <v>0</v>
      </c>
      <c r="X464" s="67" t="str">
        <f t="shared" si="53"/>
        <v/>
      </c>
      <c r="Y464" s="31"/>
      <c r="Z464" s="30" t="str">
        <f t="shared" si="54"/>
        <v/>
      </c>
    </row>
    <row r="465" spans="2:26" ht="25.5" customHeight="1" x14ac:dyDescent="0.25">
      <c r="B465" s="70" t="str">
        <f t="shared" si="49"/>
        <v/>
      </c>
      <c r="L465" s="27" t="str">
        <f t="shared" si="47"/>
        <v/>
      </c>
      <c r="N465" s="46" t="str">
        <f t="shared" si="50"/>
        <v/>
      </c>
      <c r="Q465" s="28" t="str">
        <f t="shared" si="48"/>
        <v/>
      </c>
      <c r="T465" s="30">
        <f t="shared" si="51"/>
        <v>0</v>
      </c>
      <c r="U465" s="30">
        <f t="shared" si="52"/>
        <v>0</v>
      </c>
      <c r="X465" s="67" t="str">
        <f t="shared" si="53"/>
        <v/>
      </c>
      <c r="Y465" s="31"/>
      <c r="Z465" s="30" t="str">
        <f t="shared" si="54"/>
        <v/>
      </c>
    </row>
    <row r="466" spans="2:26" ht="25.5" customHeight="1" x14ac:dyDescent="0.25">
      <c r="B466" s="70" t="str">
        <f t="shared" si="49"/>
        <v/>
      </c>
      <c r="L466" s="27" t="str">
        <f t="shared" si="47"/>
        <v/>
      </c>
      <c r="N466" s="46" t="str">
        <f t="shared" si="50"/>
        <v/>
      </c>
      <c r="Q466" s="28" t="str">
        <f t="shared" si="48"/>
        <v/>
      </c>
      <c r="T466" s="30">
        <f t="shared" si="51"/>
        <v>0</v>
      </c>
      <c r="U466" s="30">
        <f t="shared" si="52"/>
        <v>0</v>
      </c>
      <c r="X466" s="67" t="str">
        <f t="shared" si="53"/>
        <v/>
      </c>
      <c r="Y466" s="31"/>
      <c r="Z466" s="30" t="str">
        <f t="shared" si="54"/>
        <v/>
      </c>
    </row>
    <row r="467" spans="2:26" ht="25.5" customHeight="1" x14ac:dyDescent="0.25">
      <c r="B467" s="70" t="str">
        <f t="shared" si="49"/>
        <v/>
      </c>
      <c r="L467" s="27" t="str">
        <f t="shared" si="47"/>
        <v/>
      </c>
      <c r="N467" s="46" t="str">
        <f t="shared" si="50"/>
        <v/>
      </c>
      <c r="Q467" s="28" t="str">
        <f t="shared" si="48"/>
        <v/>
      </c>
      <c r="T467" s="30">
        <f t="shared" si="51"/>
        <v>0</v>
      </c>
      <c r="U467" s="30">
        <f t="shared" si="52"/>
        <v>0</v>
      </c>
      <c r="X467" s="67" t="str">
        <f t="shared" si="53"/>
        <v/>
      </c>
      <c r="Y467" s="31"/>
      <c r="Z467" s="30" t="str">
        <f t="shared" si="54"/>
        <v/>
      </c>
    </row>
    <row r="468" spans="2:26" ht="25.5" customHeight="1" x14ac:dyDescent="0.25">
      <c r="B468" s="70" t="str">
        <f t="shared" si="49"/>
        <v/>
      </c>
      <c r="L468" s="27" t="str">
        <f t="shared" si="47"/>
        <v/>
      </c>
      <c r="N468" s="46" t="str">
        <f t="shared" si="50"/>
        <v/>
      </c>
      <c r="Q468" s="28" t="str">
        <f t="shared" si="48"/>
        <v/>
      </c>
      <c r="T468" s="30">
        <f t="shared" si="51"/>
        <v>0</v>
      </c>
      <c r="U468" s="30">
        <f t="shared" si="52"/>
        <v>0</v>
      </c>
      <c r="X468" s="67" t="str">
        <f t="shared" si="53"/>
        <v/>
      </c>
      <c r="Y468" s="31"/>
      <c r="Z468" s="30" t="str">
        <f t="shared" si="54"/>
        <v/>
      </c>
    </row>
    <row r="469" spans="2:26" ht="25.5" customHeight="1" x14ac:dyDescent="0.25">
      <c r="B469" s="70" t="str">
        <f t="shared" si="49"/>
        <v/>
      </c>
      <c r="L469" s="27" t="str">
        <f t="shared" si="47"/>
        <v/>
      </c>
      <c r="N469" s="46" t="str">
        <f t="shared" si="50"/>
        <v/>
      </c>
      <c r="Q469" s="28" t="str">
        <f t="shared" si="48"/>
        <v/>
      </c>
      <c r="T469" s="30">
        <f t="shared" si="51"/>
        <v>0</v>
      </c>
      <c r="U469" s="30">
        <f t="shared" si="52"/>
        <v>0</v>
      </c>
      <c r="X469" s="67" t="str">
        <f t="shared" si="53"/>
        <v/>
      </c>
      <c r="Y469" s="31"/>
      <c r="Z469" s="30" t="str">
        <f t="shared" si="54"/>
        <v/>
      </c>
    </row>
    <row r="470" spans="2:26" ht="25.5" customHeight="1" x14ac:dyDescent="0.25">
      <c r="B470" s="70" t="str">
        <f t="shared" si="49"/>
        <v/>
      </c>
      <c r="L470" s="27" t="str">
        <f t="shared" si="47"/>
        <v/>
      </c>
      <c r="N470" s="46" t="str">
        <f t="shared" si="50"/>
        <v/>
      </c>
      <c r="Q470" s="28" t="str">
        <f t="shared" si="48"/>
        <v/>
      </c>
      <c r="T470" s="30">
        <f t="shared" si="51"/>
        <v>0</v>
      </c>
      <c r="U470" s="30">
        <f t="shared" si="52"/>
        <v>0</v>
      </c>
      <c r="X470" s="67" t="str">
        <f t="shared" si="53"/>
        <v/>
      </c>
      <c r="Y470" s="31"/>
      <c r="Z470" s="30" t="str">
        <f t="shared" si="54"/>
        <v/>
      </c>
    </row>
    <row r="471" spans="2:26" ht="25.5" customHeight="1" x14ac:dyDescent="0.25">
      <c r="B471" s="70" t="str">
        <f t="shared" si="49"/>
        <v/>
      </c>
      <c r="L471" s="27" t="str">
        <f t="shared" si="47"/>
        <v/>
      </c>
      <c r="N471" s="46" t="str">
        <f t="shared" si="50"/>
        <v/>
      </c>
      <c r="Q471" s="28" t="str">
        <f t="shared" si="48"/>
        <v/>
      </c>
      <c r="T471" s="30">
        <f t="shared" si="51"/>
        <v>0</v>
      </c>
      <c r="U471" s="30">
        <f t="shared" si="52"/>
        <v>0</v>
      </c>
      <c r="X471" s="67" t="str">
        <f t="shared" si="53"/>
        <v/>
      </c>
      <c r="Y471" s="31"/>
      <c r="Z471" s="30" t="str">
        <f t="shared" si="54"/>
        <v/>
      </c>
    </row>
    <row r="472" spans="2:26" ht="25.5" customHeight="1" x14ac:dyDescent="0.25">
      <c r="B472" s="70" t="str">
        <f t="shared" si="49"/>
        <v/>
      </c>
      <c r="L472" s="27" t="str">
        <f t="shared" si="47"/>
        <v/>
      </c>
      <c r="N472" s="46" t="str">
        <f t="shared" si="50"/>
        <v/>
      </c>
      <c r="Q472" s="28" t="str">
        <f t="shared" si="48"/>
        <v/>
      </c>
      <c r="T472" s="30">
        <f t="shared" si="51"/>
        <v>0</v>
      </c>
      <c r="U472" s="30">
        <f t="shared" si="52"/>
        <v>0</v>
      </c>
      <c r="X472" s="67" t="str">
        <f t="shared" si="53"/>
        <v/>
      </c>
      <c r="Y472" s="31"/>
      <c r="Z472" s="30" t="str">
        <f t="shared" si="54"/>
        <v/>
      </c>
    </row>
    <row r="473" spans="2:26" ht="25.5" customHeight="1" x14ac:dyDescent="0.25">
      <c r="B473" s="70" t="str">
        <f t="shared" si="49"/>
        <v/>
      </c>
      <c r="L473" s="27" t="str">
        <f t="shared" si="47"/>
        <v/>
      </c>
      <c r="N473" s="46" t="str">
        <f t="shared" si="50"/>
        <v/>
      </c>
      <c r="Q473" s="28" t="str">
        <f t="shared" si="48"/>
        <v/>
      </c>
      <c r="T473" s="30">
        <f t="shared" si="51"/>
        <v>0</v>
      </c>
      <c r="U473" s="30">
        <f t="shared" si="52"/>
        <v>0</v>
      </c>
      <c r="X473" s="67" t="str">
        <f t="shared" si="53"/>
        <v/>
      </c>
      <c r="Y473" s="31"/>
      <c r="Z473" s="30" t="str">
        <f t="shared" si="54"/>
        <v/>
      </c>
    </row>
    <row r="474" spans="2:26" ht="25.5" customHeight="1" x14ac:dyDescent="0.25">
      <c r="B474" s="70" t="str">
        <f t="shared" si="49"/>
        <v/>
      </c>
      <c r="L474" s="27" t="str">
        <f t="shared" si="47"/>
        <v/>
      </c>
      <c r="N474" s="46" t="str">
        <f t="shared" si="50"/>
        <v/>
      </c>
      <c r="Q474" s="28" t="str">
        <f t="shared" si="48"/>
        <v/>
      </c>
      <c r="T474" s="30">
        <f t="shared" si="51"/>
        <v>0</v>
      </c>
      <c r="U474" s="30">
        <f t="shared" si="52"/>
        <v>0</v>
      </c>
      <c r="X474" s="67" t="str">
        <f t="shared" si="53"/>
        <v/>
      </c>
      <c r="Y474" s="31"/>
      <c r="Z474" s="30" t="str">
        <f t="shared" si="54"/>
        <v/>
      </c>
    </row>
    <row r="475" spans="2:26" ht="25.5" customHeight="1" x14ac:dyDescent="0.25">
      <c r="B475" s="70" t="str">
        <f t="shared" si="49"/>
        <v/>
      </c>
      <c r="L475" s="27" t="str">
        <f t="shared" si="47"/>
        <v/>
      </c>
      <c r="N475" s="46" t="str">
        <f t="shared" si="50"/>
        <v/>
      </c>
      <c r="Q475" s="28" t="str">
        <f t="shared" si="48"/>
        <v/>
      </c>
      <c r="T475" s="30">
        <f t="shared" si="51"/>
        <v>0</v>
      </c>
      <c r="U475" s="30">
        <f t="shared" si="52"/>
        <v>0</v>
      </c>
      <c r="X475" s="67" t="str">
        <f t="shared" si="53"/>
        <v/>
      </c>
      <c r="Y475" s="31"/>
      <c r="Z475" s="30" t="str">
        <f t="shared" si="54"/>
        <v/>
      </c>
    </row>
    <row r="476" spans="2:26" ht="25.5" customHeight="1" x14ac:dyDescent="0.25">
      <c r="B476" s="70" t="str">
        <f t="shared" si="49"/>
        <v/>
      </c>
      <c r="L476" s="27" t="str">
        <f t="shared" si="47"/>
        <v/>
      </c>
      <c r="N476" s="46" t="str">
        <f t="shared" si="50"/>
        <v/>
      </c>
      <c r="Q476" s="28" t="str">
        <f t="shared" si="48"/>
        <v/>
      </c>
      <c r="T476" s="30">
        <f t="shared" si="51"/>
        <v>0</v>
      </c>
      <c r="U476" s="30">
        <f t="shared" si="52"/>
        <v>0</v>
      </c>
      <c r="X476" s="67" t="str">
        <f t="shared" si="53"/>
        <v/>
      </c>
      <c r="Y476" s="31"/>
      <c r="Z476" s="30" t="str">
        <f t="shared" si="54"/>
        <v/>
      </c>
    </row>
    <row r="477" spans="2:26" ht="25.5" customHeight="1" x14ac:dyDescent="0.25">
      <c r="B477" s="70" t="str">
        <f t="shared" si="49"/>
        <v/>
      </c>
      <c r="L477" s="27" t="str">
        <f t="shared" si="47"/>
        <v/>
      </c>
      <c r="N477" s="46" t="str">
        <f t="shared" si="50"/>
        <v/>
      </c>
      <c r="Q477" s="28" t="str">
        <f t="shared" si="48"/>
        <v/>
      </c>
      <c r="T477" s="30">
        <f t="shared" si="51"/>
        <v>0</v>
      </c>
      <c r="U477" s="30">
        <f t="shared" si="52"/>
        <v>0</v>
      </c>
      <c r="X477" s="67" t="str">
        <f t="shared" si="53"/>
        <v/>
      </c>
      <c r="Y477" s="31"/>
      <c r="Z477" s="30" t="str">
        <f t="shared" si="54"/>
        <v/>
      </c>
    </row>
    <row r="478" spans="2:26" ht="25.5" customHeight="1" x14ac:dyDescent="0.25">
      <c r="B478" s="70" t="str">
        <f t="shared" si="49"/>
        <v/>
      </c>
      <c r="L478" s="27" t="str">
        <f t="shared" si="47"/>
        <v/>
      </c>
      <c r="N478" s="46" t="str">
        <f t="shared" si="50"/>
        <v/>
      </c>
      <c r="Q478" s="28" t="str">
        <f t="shared" si="48"/>
        <v/>
      </c>
      <c r="T478" s="30">
        <f t="shared" si="51"/>
        <v>0</v>
      </c>
      <c r="U478" s="30">
        <f t="shared" si="52"/>
        <v>0</v>
      </c>
      <c r="X478" s="67" t="str">
        <f t="shared" si="53"/>
        <v/>
      </c>
      <c r="Y478" s="31"/>
      <c r="Z478" s="30" t="str">
        <f t="shared" si="54"/>
        <v/>
      </c>
    </row>
    <row r="479" spans="2:26" ht="25.5" customHeight="1" x14ac:dyDescent="0.25">
      <c r="B479" s="70" t="str">
        <f t="shared" si="49"/>
        <v/>
      </c>
      <c r="L479" s="27" t="str">
        <f t="shared" si="47"/>
        <v/>
      </c>
      <c r="N479" s="46" t="str">
        <f t="shared" si="50"/>
        <v/>
      </c>
      <c r="Q479" s="28" t="str">
        <f t="shared" si="48"/>
        <v/>
      </c>
      <c r="T479" s="30">
        <f t="shared" si="51"/>
        <v>0</v>
      </c>
      <c r="U479" s="30">
        <f t="shared" si="52"/>
        <v>0</v>
      </c>
      <c r="X479" s="67" t="str">
        <f t="shared" si="53"/>
        <v/>
      </c>
      <c r="Y479" s="31"/>
      <c r="Z479" s="30" t="str">
        <f t="shared" si="54"/>
        <v/>
      </c>
    </row>
    <row r="480" spans="2:26" ht="25.5" customHeight="1" x14ac:dyDescent="0.25">
      <c r="B480" s="70" t="str">
        <f t="shared" si="49"/>
        <v/>
      </c>
      <c r="L480" s="27" t="str">
        <f t="shared" si="47"/>
        <v/>
      </c>
      <c r="N480" s="46" t="str">
        <f t="shared" si="50"/>
        <v/>
      </c>
      <c r="Q480" s="28" t="str">
        <f t="shared" si="48"/>
        <v/>
      </c>
      <c r="T480" s="30">
        <f t="shared" si="51"/>
        <v>0</v>
      </c>
      <c r="U480" s="30">
        <f t="shared" si="52"/>
        <v>0</v>
      </c>
      <c r="X480" s="67" t="str">
        <f t="shared" si="53"/>
        <v/>
      </c>
      <c r="Y480" s="31"/>
      <c r="Z480" s="30" t="str">
        <f t="shared" si="54"/>
        <v/>
      </c>
    </row>
    <row r="481" spans="2:26" ht="25.5" customHeight="1" x14ac:dyDescent="0.25">
      <c r="B481" s="70" t="str">
        <f t="shared" si="49"/>
        <v/>
      </c>
      <c r="L481" s="27" t="str">
        <f t="shared" si="47"/>
        <v/>
      </c>
      <c r="N481" s="46" t="str">
        <f t="shared" si="50"/>
        <v/>
      </c>
      <c r="Q481" s="28" t="str">
        <f t="shared" si="48"/>
        <v/>
      </c>
      <c r="T481" s="30">
        <f t="shared" si="51"/>
        <v>0</v>
      </c>
      <c r="U481" s="30">
        <f t="shared" si="52"/>
        <v>0</v>
      </c>
      <c r="X481" s="67" t="str">
        <f t="shared" si="53"/>
        <v/>
      </c>
      <c r="Y481" s="31"/>
      <c r="Z481" s="30" t="str">
        <f t="shared" si="54"/>
        <v/>
      </c>
    </row>
    <row r="482" spans="2:26" ht="25.5" customHeight="1" x14ac:dyDescent="0.25">
      <c r="B482" s="70" t="str">
        <f t="shared" si="49"/>
        <v/>
      </c>
      <c r="L482" s="27" t="str">
        <f t="shared" si="47"/>
        <v/>
      </c>
      <c r="N482" s="46" t="str">
        <f t="shared" si="50"/>
        <v/>
      </c>
      <c r="Q482" s="28" t="str">
        <f t="shared" si="48"/>
        <v/>
      </c>
      <c r="T482" s="30">
        <f t="shared" si="51"/>
        <v>0</v>
      </c>
      <c r="U482" s="30">
        <f t="shared" si="52"/>
        <v>0</v>
      </c>
      <c r="X482" s="67" t="str">
        <f t="shared" si="53"/>
        <v/>
      </c>
      <c r="Y482" s="31"/>
      <c r="Z482" s="30" t="str">
        <f t="shared" si="54"/>
        <v/>
      </c>
    </row>
    <row r="483" spans="2:26" ht="25.5" customHeight="1" x14ac:dyDescent="0.25">
      <c r="B483" s="70" t="str">
        <f t="shared" si="49"/>
        <v/>
      </c>
      <c r="L483" s="27" t="str">
        <f t="shared" si="47"/>
        <v/>
      </c>
      <c r="N483" s="46" t="str">
        <f t="shared" si="50"/>
        <v/>
      </c>
      <c r="Q483" s="28" t="str">
        <f t="shared" si="48"/>
        <v/>
      </c>
      <c r="T483" s="30">
        <f t="shared" si="51"/>
        <v>0</v>
      </c>
      <c r="U483" s="30">
        <f t="shared" si="52"/>
        <v>0</v>
      </c>
      <c r="X483" s="67" t="str">
        <f t="shared" si="53"/>
        <v/>
      </c>
      <c r="Y483" s="31"/>
      <c r="Z483" s="30" t="str">
        <f t="shared" si="54"/>
        <v/>
      </c>
    </row>
    <row r="484" spans="2:26" ht="25.5" customHeight="1" x14ac:dyDescent="0.25">
      <c r="B484" s="70" t="str">
        <f t="shared" si="49"/>
        <v/>
      </c>
      <c r="L484" s="27" t="str">
        <f t="shared" si="47"/>
        <v/>
      </c>
      <c r="N484" s="46" t="str">
        <f t="shared" si="50"/>
        <v/>
      </c>
      <c r="Q484" s="28" t="str">
        <f t="shared" si="48"/>
        <v/>
      </c>
      <c r="T484" s="30">
        <f t="shared" si="51"/>
        <v>0</v>
      </c>
      <c r="U484" s="30">
        <f t="shared" si="52"/>
        <v>0</v>
      </c>
      <c r="X484" s="67" t="str">
        <f t="shared" si="53"/>
        <v/>
      </c>
      <c r="Y484" s="31"/>
      <c r="Z484" s="30" t="str">
        <f t="shared" si="54"/>
        <v/>
      </c>
    </row>
    <row r="485" spans="2:26" ht="25.5" customHeight="1" x14ac:dyDescent="0.25">
      <c r="B485" s="70" t="str">
        <f t="shared" si="49"/>
        <v/>
      </c>
      <c r="L485" s="27" t="str">
        <f t="shared" si="47"/>
        <v/>
      </c>
      <c r="N485" s="46" t="str">
        <f t="shared" si="50"/>
        <v/>
      </c>
      <c r="Q485" s="28" t="str">
        <f t="shared" si="48"/>
        <v/>
      </c>
      <c r="T485" s="30">
        <f t="shared" si="51"/>
        <v>0</v>
      </c>
      <c r="U485" s="30">
        <f t="shared" si="52"/>
        <v>0</v>
      </c>
      <c r="X485" s="67" t="str">
        <f t="shared" si="53"/>
        <v/>
      </c>
      <c r="Y485" s="31"/>
      <c r="Z485" s="30" t="str">
        <f t="shared" si="54"/>
        <v/>
      </c>
    </row>
    <row r="486" spans="2:26" ht="25.5" customHeight="1" x14ac:dyDescent="0.25">
      <c r="B486" s="70" t="str">
        <f t="shared" si="49"/>
        <v/>
      </c>
      <c r="L486" s="27" t="str">
        <f t="shared" si="47"/>
        <v/>
      </c>
      <c r="N486" s="46" t="str">
        <f t="shared" si="50"/>
        <v/>
      </c>
      <c r="Q486" s="28" t="str">
        <f t="shared" si="48"/>
        <v/>
      </c>
      <c r="T486" s="30">
        <f t="shared" si="51"/>
        <v>0</v>
      </c>
      <c r="U486" s="30">
        <f t="shared" si="52"/>
        <v>0</v>
      </c>
      <c r="X486" s="67" t="str">
        <f t="shared" si="53"/>
        <v/>
      </c>
      <c r="Y486" s="31"/>
      <c r="Z486" s="30" t="str">
        <f t="shared" si="54"/>
        <v/>
      </c>
    </row>
    <row r="487" spans="2:26" ht="25.5" customHeight="1" x14ac:dyDescent="0.25">
      <c r="B487" s="70" t="str">
        <f t="shared" si="49"/>
        <v/>
      </c>
      <c r="L487" s="27" t="str">
        <f t="shared" si="47"/>
        <v/>
      </c>
      <c r="N487" s="46" t="str">
        <f t="shared" si="50"/>
        <v/>
      </c>
      <c r="Q487" s="28" t="str">
        <f t="shared" si="48"/>
        <v/>
      </c>
      <c r="T487" s="30">
        <f t="shared" si="51"/>
        <v>0</v>
      </c>
      <c r="U487" s="30">
        <f t="shared" si="52"/>
        <v>0</v>
      </c>
      <c r="X487" s="67" t="str">
        <f t="shared" si="53"/>
        <v/>
      </c>
      <c r="Y487" s="31"/>
      <c r="Z487" s="30" t="str">
        <f t="shared" si="54"/>
        <v/>
      </c>
    </row>
    <row r="488" spans="2:26" ht="25.5" customHeight="1" x14ac:dyDescent="0.25">
      <c r="B488" s="70" t="str">
        <f t="shared" si="49"/>
        <v/>
      </c>
      <c r="L488" s="27" t="str">
        <f t="shared" si="47"/>
        <v/>
      </c>
      <c r="N488" s="46" t="str">
        <f t="shared" si="50"/>
        <v/>
      </c>
      <c r="Q488" s="28" t="str">
        <f t="shared" si="48"/>
        <v/>
      </c>
      <c r="T488" s="30">
        <f t="shared" si="51"/>
        <v>0</v>
      </c>
      <c r="U488" s="30">
        <f t="shared" si="52"/>
        <v>0</v>
      </c>
      <c r="X488" s="67" t="str">
        <f t="shared" si="53"/>
        <v/>
      </c>
      <c r="Y488" s="31"/>
      <c r="Z488" s="30" t="str">
        <f t="shared" si="54"/>
        <v/>
      </c>
    </row>
    <row r="489" spans="2:26" ht="25.5" customHeight="1" x14ac:dyDescent="0.25">
      <c r="B489" s="70" t="str">
        <f t="shared" si="49"/>
        <v/>
      </c>
      <c r="L489" s="27" t="str">
        <f t="shared" si="47"/>
        <v/>
      </c>
      <c r="N489" s="46" t="str">
        <f t="shared" si="50"/>
        <v/>
      </c>
      <c r="Q489" s="28" t="str">
        <f t="shared" si="48"/>
        <v/>
      </c>
      <c r="T489" s="30">
        <f t="shared" si="51"/>
        <v>0</v>
      </c>
      <c r="U489" s="30">
        <f t="shared" si="52"/>
        <v>0</v>
      </c>
      <c r="X489" s="67" t="str">
        <f t="shared" si="53"/>
        <v/>
      </c>
      <c r="Y489" s="31"/>
      <c r="Z489" s="30" t="str">
        <f t="shared" si="54"/>
        <v/>
      </c>
    </row>
    <row r="490" spans="2:26" ht="25.5" customHeight="1" x14ac:dyDescent="0.25">
      <c r="B490" s="70" t="str">
        <f t="shared" si="49"/>
        <v/>
      </c>
      <c r="L490" s="27" t="str">
        <f t="shared" si="47"/>
        <v/>
      </c>
      <c r="N490" s="46" t="str">
        <f t="shared" si="50"/>
        <v/>
      </c>
      <c r="Q490" s="28" t="str">
        <f t="shared" si="48"/>
        <v/>
      </c>
      <c r="T490" s="30">
        <f t="shared" si="51"/>
        <v>0</v>
      </c>
      <c r="U490" s="30">
        <f t="shared" si="52"/>
        <v>0</v>
      </c>
      <c r="X490" s="67" t="str">
        <f t="shared" si="53"/>
        <v/>
      </c>
      <c r="Y490" s="31"/>
      <c r="Z490" s="30" t="str">
        <f t="shared" si="54"/>
        <v/>
      </c>
    </row>
    <row r="491" spans="2:26" ht="25.5" customHeight="1" x14ac:dyDescent="0.25">
      <c r="B491" s="70" t="str">
        <f t="shared" si="49"/>
        <v/>
      </c>
      <c r="L491" s="27" t="str">
        <f t="shared" si="47"/>
        <v/>
      </c>
      <c r="N491" s="46" t="str">
        <f t="shared" si="50"/>
        <v/>
      </c>
      <c r="Q491" s="28" t="str">
        <f t="shared" si="48"/>
        <v/>
      </c>
      <c r="T491" s="30">
        <f t="shared" si="51"/>
        <v>0</v>
      </c>
      <c r="U491" s="30">
        <f t="shared" si="52"/>
        <v>0</v>
      </c>
      <c r="X491" s="67" t="str">
        <f t="shared" si="53"/>
        <v/>
      </c>
      <c r="Y491" s="31"/>
      <c r="Z491" s="30" t="str">
        <f t="shared" si="54"/>
        <v/>
      </c>
    </row>
    <row r="492" spans="2:26" ht="25.5" customHeight="1" x14ac:dyDescent="0.25">
      <c r="B492" s="70" t="str">
        <f t="shared" si="49"/>
        <v/>
      </c>
      <c r="L492" s="27" t="str">
        <f t="shared" si="47"/>
        <v/>
      </c>
      <c r="N492" s="46" t="str">
        <f t="shared" si="50"/>
        <v/>
      </c>
      <c r="Q492" s="28" t="str">
        <f t="shared" si="48"/>
        <v/>
      </c>
      <c r="T492" s="30">
        <f t="shared" si="51"/>
        <v>0</v>
      </c>
      <c r="U492" s="30">
        <f t="shared" si="52"/>
        <v>0</v>
      </c>
      <c r="X492" s="67" t="str">
        <f t="shared" si="53"/>
        <v/>
      </c>
      <c r="Y492" s="31"/>
      <c r="Z492" s="30" t="str">
        <f t="shared" si="54"/>
        <v/>
      </c>
    </row>
    <row r="493" spans="2:26" ht="25.5" customHeight="1" x14ac:dyDescent="0.25">
      <c r="B493" s="70" t="str">
        <f t="shared" si="49"/>
        <v/>
      </c>
      <c r="L493" s="27" t="str">
        <f t="shared" si="47"/>
        <v/>
      </c>
      <c r="N493" s="46" t="str">
        <f t="shared" si="50"/>
        <v/>
      </c>
      <c r="Q493" s="28" t="str">
        <f t="shared" si="48"/>
        <v/>
      </c>
      <c r="T493" s="30">
        <f t="shared" si="51"/>
        <v>0</v>
      </c>
      <c r="U493" s="30">
        <f t="shared" si="52"/>
        <v>0</v>
      </c>
      <c r="X493" s="67" t="str">
        <f t="shared" si="53"/>
        <v/>
      </c>
      <c r="Y493" s="31"/>
      <c r="Z493" s="30" t="str">
        <f t="shared" si="54"/>
        <v/>
      </c>
    </row>
    <row r="494" spans="2:26" ht="25.5" customHeight="1" x14ac:dyDescent="0.25">
      <c r="B494" s="70" t="str">
        <f t="shared" si="49"/>
        <v/>
      </c>
      <c r="L494" s="27" t="str">
        <f t="shared" si="47"/>
        <v/>
      </c>
      <c r="N494" s="46" t="str">
        <f t="shared" si="50"/>
        <v/>
      </c>
      <c r="Q494" s="28" t="str">
        <f t="shared" si="48"/>
        <v/>
      </c>
      <c r="T494" s="30">
        <f t="shared" si="51"/>
        <v>0</v>
      </c>
      <c r="U494" s="30">
        <f t="shared" si="52"/>
        <v>0</v>
      </c>
      <c r="X494" s="67" t="str">
        <f t="shared" si="53"/>
        <v/>
      </c>
      <c r="Y494" s="31"/>
      <c r="Z494" s="30" t="str">
        <f t="shared" si="54"/>
        <v/>
      </c>
    </row>
    <row r="495" spans="2:26" ht="25.5" customHeight="1" x14ac:dyDescent="0.25">
      <c r="B495" s="70" t="str">
        <f t="shared" si="49"/>
        <v/>
      </c>
      <c r="L495" s="27" t="str">
        <f t="shared" si="47"/>
        <v/>
      </c>
      <c r="N495" s="46" t="str">
        <f t="shared" si="50"/>
        <v/>
      </c>
      <c r="Q495" s="28" t="str">
        <f t="shared" si="48"/>
        <v/>
      </c>
      <c r="T495" s="30">
        <f t="shared" si="51"/>
        <v>0</v>
      </c>
      <c r="U495" s="30">
        <f t="shared" si="52"/>
        <v>0</v>
      </c>
      <c r="X495" s="67" t="str">
        <f t="shared" si="53"/>
        <v/>
      </c>
      <c r="Y495" s="31"/>
      <c r="Z495" s="30" t="str">
        <f t="shared" si="54"/>
        <v/>
      </c>
    </row>
    <row r="496" spans="2:26" ht="25.5" customHeight="1" x14ac:dyDescent="0.25">
      <c r="B496" s="70" t="str">
        <f t="shared" si="49"/>
        <v/>
      </c>
      <c r="L496" s="27" t="str">
        <f t="shared" si="47"/>
        <v/>
      </c>
      <c r="N496" s="46" t="str">
        <f t="shared" si="50"/>
        <v/>
      </c>
      <c r="Q496" s="28" t="str">
        <f t="shared" si="48"/>
        <v/>
      </c>
      <c r="T496" s="30">
        <f t="shared" si="51"/>
        <v>0</v>
      </c>
      <c r="U496" s="30">
        <f t="shared" si="52"/>
        <v>0</v>
      </c>
      <c r="X496" s="67" t="str">
        <f t="shared" si="53"/>
        <v/>
      </c>
      <c r="Y496" s="31"/>
      <c r="Z496" s="30" t="str">
        <f t="shared" si="54"/>
        <v/>
      </c>
    </row>
    <row r="497" spans="2:26" ht="25.5" customHeight="1" x14ac:dyDescent="0.25">
      <c r="B497" s="70" t="str">
        <f t="shared" si="49"/>
        <v/>
      </c>
      <c r="L497" s="27" t="str">
        <f t="shared" si="47"/>
        <v/>
      </c>
      <c r="N497" s="46" t="str">
        <f t="shared" si="50"/>
        <v/>
      </c>
      <c r="Q497" s="28" t="str">
        <f t="shared" si="48"/>
        <v/>
      </c>
      <c r="T497" s="30">
        <f t="shared" si="51"/>
        <v>0</v>
      </c>
      <c r="U497" s="30">
        <f t="shared" si="52"/>
        <v>0</v>
      </c>
      <c r="X497" s="67" t="str">
        <f t="shared" si="53"/>
        <v/>
      </c>
      <c r="Y497" s="31"/>
      <c r="Z497" s="30" t="str">
        <f t="shared" si="54"/>
        <v/>
      </c>
    </row>
    <row r="498" spans="2:26" ht="25.5" customHeight="1" x14ac:dyDescent="0.25">
      <c r="B498" s="70" t="str">
        <f t="shared" si="49"/>
        <v/>
      </c>
      <c r="L498" s="27" t="str">
        <f t="shared" si="47"/>
        <v/>
      </c>
      <c r="N498" s="46" t="str">
        <f t="shared" si="50"/>
        <v/>
      </c>
      <c r="Q498" s="28" t="str">
        <f t="shared" si="48"/>
        <v/>
      </c>
      <c r="T498" s="30">
        <f t="shared" si="51"/>
        <v>0</v>
      </c>
      <c r="U498" s="30">
        <f t="shared" si="52"/>
        <v>0</v>
      </c>
      <c r="X498" s="67" t="str">
        <f t="shared" si="53"/>
        <v/>
      </c>
      <c r="Y498" s="31"/>
      <c r="Z498" s="30" t="str">
        <f t="shared" si="54"/>
        <v/>
      </c>
    </row>
    <row r="499" spans="2:26" ht="25.5" customHeight="1" x14ac:dyDescent="0.25">
      <c r="B499" s="70" t="str">
        <f t="shared" si="49"/>
        <v/>
      </c>
      <c r="L499" s="27" t="str">
        <f t="shared" si="47"/>
        <v/>
      </c>
      <c r="N499" s="46" t="str">
        <f t="shared" si="50"/>
        <v/>
      </c>
      <c r="Q499" s="28" t="str">
        <f t="shared" si="48"/>
        <v/>
      </c>
      <c r="T499" s="30">
        <f t="shared" si="51"/>
        <v>0</v>
      </c>
      <c r="U499" s="30">
        <f t="shared" si="52"/>
        <v>0</v>
      </c>
      <c r="X499" s="67" t="str">
        <f t="shared" si="53"/>
        <v/>
      </c>
      <c r="Y499" s="31"/>
      <c r="Z499" s="30" t="str">
        <f t="shared" si="54"/>
        <v/>
      </c>
    </row>
    <row r="500" spans="2:26" ht="25.5" customHeight="1" x14ac:dyDescent="0.25">
      <c r="B500" s="70" t="str">
        <f t="shared" si="49"/>
        <v/>
      </c>
      <c r="L500" s="27" t="str">
        <f t="shared" si="47"/>
        <v/>
      </c>
      <c r="N500" s="46" t="str">
        <f t="shared" si="50"/>
        <v/>
      </c>
      <c r="Q500" s="28" t="str">
        <f t="shared" si="48"/>
        <v/>
      </c>
      <c r="T500" s="30">
        <f t="shared" si="51"/>
        <v>0</v>
      </c>
      <c r="U500" s="30">
        <f t="shared" si="52"/>
        <v>0</v>
      </c>
      <c r="X500" s="67" t="str">
        <f t="shared" si="53"/>
        <v/>
      </c>
      <c r="Y500" s="31"/>
      <c r="Z500" s="30" t="str">
        <f t="shared" si="54"/>
        <v/>
      </c>
    </row>
    <row r="501" spans="2:26" ht="25.5" customHeight="1" x14ac:dyDescent="0.25">
      <c r="B501" s="70" t="str">
        <f t="shared" si="49"/>
        <v/>
      </c>
      <c r="L501" s="27" t="str">
        <f t="shared" si="47"/>
        <v/>
      </c>
      <c r="N501" s="46" t="str">
        <f t="shared" si="50"/>
        <v/>
      </c>
      <c r="Q501" s="28" t="str">
        <f t="shared" si="48"/>
        <v/>
      </c>
      <c r="T501" s="30">
        <f t="shared" si="51"/>
        <v>0</v>
      </c>
      <c r="U501" s="30">
        <f t="shared" si="52"/>
        <v>0</v>
      </c>
      <c r="X501" s="67" t="str">
        <f t="shared" si="53"/>
        <v/>
      </c>
      <c r="Y501" s="31"/>
      <c r="Z501" s="30" t="str">
        <f t="shared" si="54"/>
        <v/>
      </c>
    </row>
    <row r="502" spans="2:26" ht="25.5" customHeight="1" x14ac:dyDescent="0.25">
      <c r="B502" s="70" t="str">
        <f t="shared" si="49"/>
        <v/>
      </c>
      <c r="L502" s="27" t="str">
        <f t="shared" si="47"/>
        <v/>
      </c>
      <c r="N502" s="46" t="str">
        <f t="shared" si="50"/>
        <v/>
      </c>
      <c r="Q502" s="28" t="str">
        <f t="shared" si="48"/>
        <v/>
      </c>
      <c r="T502" s="30">
        <f t="shared" si="51"/>
        <v>0</v>
      </c>
      <c r="U502" s="30">
        <f t="shared" si="52"/>
        <v>0</v>
      </c>
      <c r="X502" s="67" t="str">
        <f t="shared" si="53"/>
        <v/>
      </c>
      <c r="Y502" s="31"/>
      <c r="Z502" s="30" t="str">
        <f t="shared" si="54"/>
        <v/>
      </c>
    </row>
    <row r="503" spans="2:26" ht="25.5" customHeight="1" x14ac:dyDescent="0.25">
      <c r="B503" s="70" t="str">
        <f t="shared" si="49"/>
        <v/>
      </c>
      <c r="L503" s="27" t="str">
        <f t="shared" si="47"/>
        <v/>
      </c>
      <c r="N503" s="46" t="str">
        <f t="shared" si="50"/>
        <v/>
      </c>
      <c r="Q503" s="28" t="str">
        <f t="shared" si="48"/>
        <v/>
      </c>
      <c r="T503" s="30">
        <f t="shared" si="51"/>
        <v>0</v>
      </c>
      <c r="U503" s="30">
        <f t="shared" si="52"/>
        <v>0</v>
      </c>
      <c r="X503" s="67" t="str">
        <f t="shared" si="53"/>
        <v/>
      </c>
      <c r="Y503" s="31"/>
      <c r="Z503" s="30" t="str">
        <f t="shared" si="54"/>
        <v/>
      </c>
    </row>
    <row r="504" spans="2:26" ht="25.5" customHeight="1" x14ac:dyDescent="0.25">
      <c r="B504" s="70" t="str">
        <f t="shared" si="49"/>
        <v/>
      </c>
      <c r="L504" s="27" t="str">
        <f t="shared" si="47"/>
        <v/>
      </c>
      <c r="N504" s="46" t="str">
        <f t="shared" si="50"/>
        <v/>
      </c>
      <c r="Q504" s="28" t="str">
        <f t="shared" si="48"/>
        <v/>
      </c>
      <c r="T504" s="30">
        <f t="shared" si="51"/>
        <v>0</v>
      </c>
      <c r="U504" s="30">
        <f t="shared" si="52"/>
        <v>0</v>
      </c>
      <c r="X504" s="67" t="str">
        <f t="shared" si="53"/>
        <v/>
      </c>
      <c r="Y504" s="31"/>
      <c r="Z504" s="30" t="str">
        <f t="shared" si="54"/>
        <v/>
      </c>
    </row>
    <row r="505" spans="2:26" ht="25.5" customHeight="1" x14ac:dyDescent="0.25">
      <c r="B505" s="70" t="str">
        <f t="shared" si="49"/>
        <v/>
      </c>
      <c r="L505" s="27" t="str">
        <f t="shared" si="47"/>
        <v/>
      </c>
      <c r="N505" s="46" t="str">
        <f t="shared" si="50"/>
        <v/>
      </c>
      <c r="Q505" s="28" t="str">
        <f t="shared" si="48"/>
        <v/>
      </c>
      <c r="T505" s="30">
        <f t="shared" si="51"/>
        <v>0</v>
      </c>
      <c r="U505" s="30">
        <f t="shared" si="52"/>
        <v>0</v>
      </c>
      <c r="X505" s="67" t="str">
        <f t="shared" si="53"/>
        <v/>
      </c>
      <c r="Y505" s="31"/>
      <c r="Z505" s="30" t="str">
        <f t="shared" si="54"/>
        <v/>
      </c>
    </row>
    <row r="506" spans="2:26" ht="25.5" customHeight="1" x14ac:dyDescent="0.25">
      <c r="B506" s="70" t="str">
        <f t="shared" si="49"/>
        <v/>
      </c>
      <c r="L506" s="27" t="str">
        <f t="shared" si="47"/>
        <v/>
      </c>
      <c r="N506" s="46" t="str">
        <f t="shared" si="50"/>
        <v/>
      </c>
      <c r="Q506" s="28" t="str">
        <f t="shared" si="48"/>
        <v/>
      </c>
      <c r="T506" s="30">
        <f t="shared" si="51"/>
        <v>0</v>
      </c>
      <c r="U506" s="30">
        <f t="shared" si="52"/>
        <v>0</v>
      </c>
      <c r="X506" s="67" t="str">
        <f t="shared" si="53"/>
        <v/>
      </c>
      <c r="Y506" s="31"/>
      <c r="Z506" s="30" t="str">
        <f t="shared" si="54"/>
        <v/>
      </c>
    </row>
    <row r="507" spans="2:26" ht="25.5" customHeight="1" x14ac:dyDescent="0.25">
      <c r="B507" s="70" t="str">
        <f t="shared" si="49"/>
        <v/>
      </c>
      <c r="L507" s="27" t="str">
        <f t="shared" si="47"/>
        <v/>
      </c>
      <c r="N507" s="46" t="str">
        <f t="shared" si="50"/>
        <v/>
      </c>
      <c r="Q507" s="28" t="str">
        <f t="shared" si="48"/>
        <v/>
      </c>
      <c r="T507" s="30">
        <f t="shared" si="51"/>
        <v>0</v>
      </c>
      <c r="U507" s="30">
        <f t="shared" si="52"/>
        <v>0</v>
      </c>
      <c r="X507" s="67" t="str">
        <f t="shared" si="53"/>
        <v/>
      </c>
      <c r="Y507" s="31"/>
      <c r="Z507" s="30" t="str">
        <f t="shared" si="54"/>
        <v/>
      </c>
    </row>
    <row r="508" spans="2:26" ht="25.5" customHeight="1" x14ac:dyDescent="0.25">
      <c r="B508" s="70" t="str">
        <f t="shared" si="49"/>
        <v/>
      </c>
      <c r="L508" s="27" t="str">
        <f t="shared" si="47"/>
        <v/>
      </c>
      <c r="N508" s="46" t="str">
        <f t="shared" si="50"/>
        <v/>
      </c>
      <c r="Q508" s="28" t="str">
        <f t="shared" si="48"/>
        <v/>
      </c>
      <c r="T508" s="30">
        <f t="shared" si="51"/>
        <v>0</v>
      </c>
      <c r="U508" s="30">
        <f t="shared" si="52"/>
        <v>0</v>
      </c>
      <c r="X508" s="67" t="str">
        <f t="shared" si="53"/>
        <v/>
      </c>
      <c r="Y508" s="31"/>
      <c r="Z508" s="30" t="str">
        <f t="shared" si="54"/>
        <v/>
      </c>
    </row>
    <row r="509" spans="2:26" ht="25.5" customHeight="1" x14ac:dyDescent="0.25">
      <c r="B509" s="70" t="str">
        <f t="shared" si="49"/>
        <v/>
      </c>
      <c r="L509" s="27" t="str">
        <f t="shared" si="47"/>
        <v/>
      </c>
      <c r="N509" s="46" t="str">
        <f t="shared" si="50"/>
        <v/>
      </c>
      <c r="Q509" s="28" t="str">
        <f t="shared" si="48"/>
        <v/>
      </c>
      <c r="T509" s="30">
        <f t="shared" si="51"/>
        <v>0</v>
      </c>
      <c r="U509" s="30">
        <f t="shared" si="52"/>
        <v>0</v>
      </c>
      <c r="X509" s="67" t="str">
        <f t="shared" si="53"/>
        <v/>
      </c>
      <c r="Y509" s="31"/>
      <c r="Z509" s="30" t="str">
        <f t="shared" si="54"/>
        <v/>
      </c>
    </row>
    <row r="510" spans="2:26" ht="25.5" customHeight="1" x14ac:dyDescent="0.25">
      <c r="B510" s="70" t="str">
        <f t="shared" si="49"/>
        <v/>
      </c>
      <c r="L510" s="27" t="str">
        <f t="shared" si="47"/>
        <v/>
      </c>
      <c r="N510" s="46" t="str">
        <f t="shared" si="50"/>
        <v/>
      </c>
      <c r="Q510" s="28" t="str">
        <f t="shared" si="48"/>
        <v/>
      </c>
      <c r="T510" s="30">
        <f t="shared" si="51"/>
        <v>0</v>
      </c>
      <c r="U510" s="30">
        <f t="shared" si="52"/>
        <v>0</v>
      </c>
      <c r="X510" s="67" t="str">
        <f t="shared" si="53"/>
        <v/>
      </c>
      <c r="Y510" s="31"/>
      <c r="Z510" s="30" t="str">
        <f t="shared" si="54"/>
        <v/>
      </c>
    </row>
    <row r="511" spans="2:26" ht="25.5" customHeight="1" x14ac:dyDescent="0.25">
      <c r="B511" s="70" t="str">
        <f t="shared" si="49"/>
        <v/>
      </c>
      <c r="L511" s="27" t="str">
        <f t="shared" si="47"/>
        <v/>
      </c>
      <c r="N511" s="46" t="str">
        <f t="shared" si="50"/>
        <v/>
      </c>
      <c r="Q511" s="28" t="str">
        <f t="shared" si="48"/>
        <v/>
      </c>
      <c r="T511" s="30">
        <f t="shared" si="51"/>
        <v>0</v>
      </c>
      <c r="U511" s="30">
        <f t="shared" si="52"/>
        <v>0</v>
      </c>
      <c r="X511" s="67" t="str">
        <f t="shared" si="53"/>
        <v/>
      </c>
      <c r="Y511" s="31"/>
      <c r="Z511" s="30" t="str">
        <f t="shared" si="54"/>
        <v/>
      </c>
    </row>
    <row r="512" spans="2:26" ht="25.5" customHeight="1" x14ac:dyDescent="0.25">
      <c r="B512" s="70" t="str">
        <f t="shared" si="49"/>
        <v/>
      </c>
      <c r="L512" s="27" t="str">
        <f t="shared" si="47"/>
        <v/>
      </c>
      <c r="N512" s="46" t="str">
        <f t="shared" si="50"/>
        <v/>
      </c>
      <c r="Q512" s="28" t="str">
        <f t="shared" si="48"/>
        <v/>
      </c>
      <c r="T512" s="30">
        <f t="shared" si="51"/>
        <v>0</v>
      </c>
      <c r="U512" s="30">
        <f t="shared" si="52"/>
        <v>0</v>
      </c>
      <c r="X512" s="67" t="str">
        <f t="shared" si="53"/>
        <v/>
      </c>
      <c r="Y512" s="31"/>
      <c r="Z512" s="30" t="str">
        <f t="shared" si="54"/>
        <v/>
      </c>
    </row>
    <row r="513" spans="2:26" ht="25.5" customHeight="1" x14ac:dyDescent="0.25">
      <c r="B513" s="70" t="str">
        <f t="shared" si="49"/>
        <v/>
      </c>
      <c r="L513" s="27" t="str">
        <f t="shared" si="47"/>
        <v/>
      </c>
      <c r="N513" s="46" t="str">
        <f t="shared" si="50"/>
        <v/>
      </c>
      <c r="Q513" s="28" t="str">
        <f t="shared" si="48"/>
        <v/>
      </c>
      <c r="T513" s="30">
        <f t="shared" si="51"/>
        <v>0</v>
      </c>
      <c r="U513" s="30">
        <f t="shared" si="52"/>
        <v>0</v>
      </c>
      <c r="X513" s="67" t="str">
        <f t="shared" si="53"/>
        <v/>
      </c>
      <c r="Y513" s="31"/>
      <c r="Z513" s="30" t="str">
        <f t="shared" si="54"/>
        <v/>
      </c>
    </row>
    <row r="514" spans="2:26" ht="25.5" customHeight="1" x14ac:dyDescent="0.25">
      <c r="B514" s="70" t="str">
        <f t="shared" si="49"/>
        <v/>
      </c>
      <c r="L514" s="27" t="str">
        <f t="shared" ref="L514:L577" si="55">IF(K514&lt;&gt;"",VLOOKUP(K514,tenhang,2,0),"")</f>
        <v/>
      </c>
      <c r="N514" s="46" t="str">
        <f t="shared" si="50"/>
        <v/>
      </c>
      <c r="Q514" s="28" t="str">
        <f t="shared" ref="Q514:Q577" si="56">IF(K514&lt;&gt;"",VLOOKUP(K514,tenhang,3,0),"")</f>
        <v/>
      </c>
      <c r="T514" s="30">
        <f t="shared" si="51"/>
        <v>0</v>
      </c>
      <c r="U514" s="30">
        <f t="shared" si="52"/>
        <v>0</v>
      </c>
      <c r="X514" s="67" t="str">
        <f t="shared" si="53"/>
        <v/>
      </c>
      <c r="Y514" s="31"/>
      <c r="Z514" s="30" t="str">
        <f t="shared" si="54"/>
        <v/>
      </c>
    </row>
    <row r="515" spans="2:26" ht="25.5" customHeight="1" x14ac:dyDescent="0.25">
      <c r="B515" s="70" t="str">
        <f t="shared" ref="B515:B578" si="57">IF(I515&lt;&gt;"",IF(LEN(I515)&gt;9,LEFT(I515,10),"sai PO"),"")</f>
        <v/>
      </c>
      <c r="L515" s="27" t="str">
        <f t="shared" si="55"/>
        <v/>
      </c>
      <c r="N515" s="46" t="str">
        <f t="shared" ref="N515:N578" si="58">IF(K515&lt;&gt;"","K-C6","")</f>
        <v/>
      </c>
      <c r="Q515" s="28" t="str">
        <f t="shared" si="56"/>
        <v/>
      </c>
      <c r="T515" s="30">
        <f t="shared" ref="T515:T578" si="59">IF(K515&lt;&gt;"",VLOOKUP(K515,tenhang,4,0),0)</f>
        <v>0</v>
      </c>
      <c r="U515" s="30">
        <f t="shared" ref="U515:U578" si="60">R515*T515</f>
        <v>0</v>
      </c>
      <c r="X515" s="67" t="str">
        <f t="shared" ref="X515:X578" si="61">IF(K515&lt;&gt;"",8,"")</f>
        <v/>
      </c>
      <c r="Y515" s="31"/>
      <c r="Z515" s="30" t="str">
        <f t="shared" ref="Z515:Z578" si="62">IF(K515&lt;&gt;"",ROUND(U515*X515*1%,0),"")</f>
        <v/>
      </c>
    </row>
    <row r="516" spans="2:26" ht="25.5" customHeight="1" x14ac:dyDescent="0.25">
      <c r="B516" s="70" t="str">
        <f t="shared" si="57"/>
        <v/>
      </c>
      <c r="L516" s="27" t="str">
        <f t="shared" si="55"/>
        <v/>
      </c>
      <c r="N516" s="46" t="str">
        <f t="shared" si="58"/>
        <v/>
      </c>
      <c r="Q516" s="28" t="str">
        <f t="shared" si="56"/>
        <v/>
      </c>
      <c r="T516" s="30">
        <f t="shared" si="59"/>
        <v>0</v>
      </c>
      <c r="U516" s="30">
        <f t="shared" si="60"/>
        <v>0</v>
      </c>
      <c r="X516" s="67" t="str">
        <f t="shared" si="61"/>
        <v/>
      </c>
      <c r="Y516" s="31"/>
      <c r="Z516" s="30" t="str">
        <f t="shared" si="62"/>
        <v/>
      </c>
    </row>
    <row r="517" spans="2:26" ht="25.5" customHeight="1" x14ac:dyDescent="0.25">
      <c r="B517" s="70" t="str">
        <f t="shared" si="57"/>
        <v/>
      </c>
      <c r="L517" s="27" t="str">
        <f t="shared" si="55"/>
        <v/>
      </c>
      <c r="N517" s="46" t="str">
        <f t="shared" si="58"/>
        <v/>
      </c>
      <c r="Q517" s="28" t="str">
        <f t="shared" si="56"/>
        <v/>
      </c>
      <c r="T517" s="30">
        <f t="shared" si="59"/>
        <v>0</v>
      </c>
      <c r="U517" s="30">
        <f t="shared" si="60"/>
        <v>0</v>
      </c>
      <c r="X517" s="67" t="str">
        <f t="shared" si="61"/>
        <v/>
      </c>
      <c r="Y517" s="31"/>
      <c r="Z517" s="30" t="str">
        <f t="shared" si="62"/>
        <v/>
      </c>
    </row>
    <row r="518" spans="2:26" ht="25.5" customHeight="1" x14ac:dyDescent="0.25">
      <c r="B518" s="70" t="str">
        <f t="shared" si="57"/>
        <v/>
      </c>
      <c r="L518" s="27" t="str">
        <f t="shared" si="55"/>
        <v/>
      </c>
      <c r="N518" s="46" t="str">
        <f t="shared" si="58"/>
        <v/>
      </c>
      <c r="Q518" s="28" t="str">
        <f t="shared" si="56"/>
        <v/>
      </c>
      <c r="T518" s="30">
        <f t="shared" si="59"/>
        <v>0</v>
      </c>
      <c r="U518" s="30">
        <f t="shared" si="60"/>
        <v>0</v>
      </c>
      <c r="X518" s="67" t="str">
        <f t="shared" si="61"/>
        <v/>
      </c>
      <c r="Y518" s="31"/>
      <c r="Z518" s="30" t="str">
        <f t="shared" si="62"/>
        <v/>
      </c>
    </row>
    <row r="519" spans="2:26" ht="25.5" customHeight="1" x14ac:dyDescent="0.25">
      <c r="B519" s="70" t="str">
        <f t="shared" si="57"/>
        <v/>
      </c>
      <c r="L519" s="27" t="str">
        <f t="shared" si="55"/>
        <v/>
      </c>
      <c r="N519" s="46" t="str">
        <f t="shared" si="58"/>
        <v/>
      </c>
      <c r="Q519" s="28" t="str">
        <f t="shared" si="56"/>
        <v/>
      </c>
      <c r="T519" s="30">
        <f t="shared" si="59"/>
        <v>0</v>
      </c>
      <c r="U519" s="30">
        <f t="shared" si="60"/>
        <v>0</v>
      </c>
      <c r="X519" s="67" t="str">
        <f t="shared" si="61"/>
        <v/>
      </c>
      <c r="Y519" s="31"/>
      <c r="Z519" s="30" t="str">
        <f t="shared" si="62"/>
        <v/>
      </c>
    </row>
    <row r="520" spans="2:26" ht="25.5" customHeight="1" x14ac:dyDescent="0.25">
      <c r="B520" s="70" t="str">
        <f t="shared" si="57"/>
        <v/>
      </c>
      <c r="L520" s="27" t="str">
        <f t="shared" si="55"/>
        <v/>
      </c>
      <c r="N520" s="46" t="str">
        <f t="shared" si="58"/>
        <v/>
      </c>
      <c r="Q520" s="28" t="str">
        <f t="shared" si="56"/>
        <v/>
      </c>
      <c r="T520" s="30">
        <f t="shared" si="59"/>
        <v>0</v>
      </c>
      <c r="U520" s="30">
        <f t="shared" si="60"/>
        <v>0</v>
      </c>
      <c r="X520" s="67" t="str">
        <f t="shared" si="61"/>
        <v/>
      </c>
      <c r="Y520" s="31"/>
      <c r="Z520" s="30" t="str">
        <f t="shared" si="62"/>
        <v/>
      </c>
    </row>
    <row r="521" spans="2:26" ht="25.5" customHeight="1" x14ac:dyDescent="0.25">
      <c r="B521" s="70" t="str">
        <f t="shared" si="57"/>
        <v/>
      </c>
      <c r="L521" s="27" t="str">
        <f t="shared" si="55"/>
        <v/>
      </c>
      <c r="N521" s="46" t="str">
        <f t="shared" si="58"/>
        <v/>
      </c>
      <c r="Q521" s="28" t="str">
        <f t="shared" si="56"/>
        <v/>
      </c>
      <c r="T521" s="30">
        <f t="shared" si="59"/>
        <v>0</v>
      </c>
      <c r="U521" s="30">
        <f t="shared" si="60"/>
        <v>0</v>
      </c>
      <c r="X521" s="67" t="str">
        <f t="shared" si="61"/>
        <v/>
      </c>
      <c r="Y521" s="31"/>
      <c r="Z521" s="30" t="str">
        <f t="shared" si="62"/>
        <v/>
      </c>
    </row>
    <row r="522" spans="2:26" ht="25.5" customHeight="1" x14ac:dyDescent="0.25">
      <c r="B522" s="70" t="str">
        <f t="shared" si="57"/>
        <v/>
      </c>
      <c r="L522" s="27" t="str">
        <f t="shared" si="55"/>
        <v/>
      </c>
      <c r="N522" s="46" t="str">
        <f t="shared" si="58"/>
        <v/>
      </c>
      <c r="Q522" s="28" t="str">
        <f t="shared" si="56"/>
        <v/>
      </c>
      <c r="T522" s="30">
        <f t="shared" si="59"/>
        <v>0</v>
      </c>
      <c r="U522" s="30">
        <f t="shared" si="60"/>
        <v>0</v>
      </c>
      <c r="X522" s="67" t="str">
        <f t="shared" si="61"/>
        <v/>
      </c>
      <c r="Y522" s="31"/>
      <c r="Z522" s="30" t="str">
        <f t="shared" si="62"/>
        <v/>
      </c>
    </row>
    <row r="523" spans="2:26" ht="25.5" customHeight="1" x14ac:dyDescent="0.25">
      <c r="B523" s="70" t="str">
        <f t="shared" si="57"/>
        <v/>
      </c>
      <c r="L523" s="27" t="str">
        <f t="shared" si="55"/>
        <v/>
      </c>
      <c r="N523" s="46" t="str">
        <f t="shared" si="58"/>
        <v/>
      </c>
      <c r="Q523" s="28" t="str">
        <f t="shared" si="56"/>
        <v/>
      </c>
      <c r="T523" s="30">
        <f t="shared" si="59"/>
        <v>0</v>
      </c>
      <c r="U523" s="30">
        <f t="shared" si="60"/>
        <v>0</v>
      </c>
      <c r="X523" s="67" t="str">
        <f t="shared" si="61"/>
        <v/>
      </c>
      <c r="Y523" s="31"/>
      <c r="Z523" s="30" t="str">
        <f t="shared" si="62"/>
        <v/>
      </c>
    </row>
    <row r="524" spans="2:26" ht="25.5" customHeight="1" x14ac:dyDescent="0.25">
      <c r="B524" s="70" t="str">
        <f t="shared" si="57"/>
        <v/>
      </c>
      <c r="L524" s="27" t="str">
        <f t="shared" si="55"/>
        <v/>
      </c>
      <c r="N524" s="46" t="str">
        <f t="shared" si="58"/>
        <v/>
      </c>
      <c r="Q524" s="28" t="str">
        <f t="shared" si="56"/>
        <v/>
      </c>
      <c r="T524" s="30">
        <f t="shared" si="59"/>
        <v>0</v>
      </c>
      <c r="U524" s="30">
        <f t="shared" si="60"/>
        <v>0</v>
      </c>
      <c r="X524" s="67" t="str">
        <f t="shared" si="61"/>
        <v/>
      </c>
      <c r="Y524" s="31"/>
      <c r="Z524" s="30" t="str">
        <f t="shared" si="62"/>
        <v/>
      </c>
    </row>
    <row r="525" spans="2:26" ht="25.5" customHeight="1" x14ac:dyDescent="0.25">
      <c r="B525" s="70" t="str">
        <f t="shared" si="57"/>
        <v/>
      </c>
      <c r="L525" s="27" t="str">
        <f t="shared" si="55"/>
        <v/>
      </c>
      <c r="N525" s="46" t="str">
        <f t="shared" si="58"/>
        <v/>
      </c>
      <c r="Q525" s="28" t="str">
        <f t="shared" si="56"/>
        <v/>
      </c>
      <c r="T525" s="30">
        <f t="shared" si="59"/>
        <v>0</v>
      </c>
      <c r="U525" s="30">
        <f t="shared" si="60"/>
        <v>0</v>
      </c>
      <c r="X525" s="67" t="str">
        <f t="shared" si="61"/>
        <v/>
      </c>
      <c r="Y525" s="31"/>
      <c r="Z525" s="30" t="str">
        <f t="shared" si="62"/>
        <v/>
      </c>
    </row>
    <row r="526" spans="2:26" ht="25.5" customHeight="1" x14ac:dyDescent="0.25">
      <c r="B526" s="70" t="str">
        <f t="shared" si="57"/>
        <v/>
      </c>
      <c r="L526" s="27" t="str">
        <f t="shared" si="55"/>
        <v/>
      </c>
      <c r="N526" s="46" t="str">
        <f t="shared" si="58"/>
        <v/>
      </c>
      <c r="Q526" s="28" t="str">
        <f t="shared" si="56"/>
        <v/>
      </c>
      <c r="T526" s="30">
        <f t="shared" si="59"/>
        <v>0</v>
      </c>
      <c r="U526" s="30">
        <f t="shared" si="60"/>
        <v>0</v>
      </c>
      <c r="X526" s="67" t="str">
        <f t="shared" si="61"/>
        <v/>
      </c>
      <c r="Y526" s="31"/>
      <c r="Z526" s="30" t="str">
        <f t="shared" si="62"/>
        <v/>
      </c>
    </row>
    <row r="527" spans="2:26" ht="25.5" customHeight="1" x14ac:dyDescent="0.25">
      <c r="B527" s="70" t="str">
        <f t="shared" si="57"/>
        <v/>
      </c>
      <c r="L527" s="27" t="str">
        <f t="shared" si="55"/>
        <v/>
      </c>
      <c r="N527" s="46" t="str">
        <f t="shared" si="58"/>
        <v/>
      </c>
      <c r="Q527" s="28" t="str">
        <f t="shared" si="56"/>
        <v/>
      </c>
      <c r="T527" s="30">
        <f t="shared" si="59"/>
        <v>0</v>
      </c>
      <c r="U527" s="30">
        <f t="shared" si="60"/>
        <v>0</v>
      </c>
      <c r="X527" s="67" t="str">
        <f t="shared" si="61"/>
        <v/>
      </c>
      <c r="Y527" s="31"/>
      <c r="Z527" s="30" t="str">
        <f t="shared" si="62"/>
        <v/>
      </c>
    </row>
    <row r="528" spans="2:26" ht="25.5" customHeight="1" x14ac:dyDescent="0.25">
      <c r="B528" s="70" t="str">
        <f t="shared" si="57"/>
        <v/>
      </c>
      <c r="L528" s="27" t="str">
        <f t="shared" si="55"/>
        <v/>
      </c>
      <c r="N528" s="46" t="str">
        <f t="shared" si="58"/>
        <v/>
      </c>
      <c r="Q528" s="28" t="str">
        <f t="shared" si="56"/>
        <v/>
      </c>
      <c r="T528" s="30">
        <f t="shared" si="59"/>
        <v>0</v>
      </c>
      <c r="U528" s="30">
        <f t="shared" si="60"/>
        <v>0</v>
      </c>
      <c r="X528" s="67" t="str">
        <f t="shared" si="61"/>
        <v/>
      </c>
      <c r="Y528" s="31"/>
      <c r="Z528" s="30" t="str">
        <f t="shared" si="62"/>
        <v/>
      </c>
    </row>
    <row r="529" spans="2:26" ht="25.5" customHeight="1" x14ac:dyDescent="0.25">
      <c r="B529" s="70" t="str">
        <f t="shared" si="57"/>
        <v/>
      </c>
      <c r="L529" s="27" t="str">
        <f t="shared" si="55"/>
        <v/>
      </c>
      <c r="N529" s="46" t="str">
        <f t="shared" si="58"/>
        <v/>
      </c>
      <c r="Q529" s="28" t="str">
        <f t="shared" si="56"/>
        <v/>
      </c>
      <c r="T529" s="30">
        <f t="shared" si="59"/>
        <v>0</v>
      </c>
      <c r="U529" s="30">
        <f t="shared" si="60"/>
        <v>0</v>
      </c>
      <c r="X529" s="67" t="str">
        <f t="shared" si="61"/>
        <v/>
      </c>
      <c r="Y529" s="31"/>
      <c r="Z529" s="30" t="str">
        <f t="shared" si="62"/>
        <v/>
      </c>
    </row>
    <row r="530" spans="2:26" ht="25.5" customHeight="1" x14ac:dyDescent="0.25">
      <c r="B530" s="70" t="str">
        <f t="shared" si="57"/>
        <v/>
      </c>
      <c r="L530" s="27" t="str">
        <f t="shared" si="55"/>
        <v/>
      </c>
      <c r="N530" s="46" t="str">
        <f t="shared" si="58"/>
        <v/>
      </c>
      <c r="Q530" s="28" t="str">
        <f t="shared" si="56"/>
        <v/>
      </c>
      <c r="T530" s="30">
        <f t="shared" si="59"/>
        <v>0</v>
      </c>
      <c r="U530" s="30">
        <f t="shared" si="60"/>
        <v>0</v>
      </c>
      <c r="X530" s="67" t="str">
        <f t="shared" si="61"/>
        <v/>
      </c>
      <c r="Y530" s="31"/>
      <c r="Z530" s="30" t="str">
        <f t="shared" si="62"/>
        <v/>
      </c>
    </row>
    <row r="531" spans="2:26" ht="25.5" customHeight="1" x14ac:dyDescent="0.25">
      <c r="B531" s="70" t="str">
        <f t="shared" si="57"/>
        <v/>
      </c>
      <c r="L531" s="27" t="str">
        <f t="shared" si="55"/>
        <v/>
      </c>
      <c r="N531" s="46" t="str">
        <f t="shared" si="58"/>
        <v/>
      </c>
      <c r="Q531" s="28" t="str">
        <f t="shared" si="56"/>
        <v/>
      </c>
      <c r="T531" s="30">
        <f t="shared" si="59"/>
        <v>0</v>
      </c>
      <c r="U531" s="30">
        <f t="shared" si="60"/>
        <v>0</v>
      </c>
      <c r="X531" s="67" t="str">
        <f t="shared" si="61"/>
        <v/>
      </c>
      <c r="Y531" s="31"/>
      <c r="Z531" s="30" t="str">
        <f t="shared" si="62"/>
        <v/>
      </c>
    </row>
    <row r="532" spans="2:26" ht="25.5" customHeight="1" x14ac:dyDescent="0.25">
      <c r="B532" s="70" t="str">
        <f t="shared" si="57"/>
        <v/>
      </c>
      <c r="L532" s="27" t="str">
        <f t="shared" si="55"/>
        <v/>
      </c>
      <c r="N532" s="46" t="str">
        <f t="shared" si="58"/>
        <v/>
      </c>
      <c r="Q532" s="28" t="str">
        <f t="shared" si="56"/>
        <v/>
      </c>
      <c r="T532" s="30">
        <f t="shared" si="59"/>
        <v>0</v>
      </c>
      <c r="U532" s="30">
        <f t="shared" si="60"/>
        <v>0</v>
      </c>
      <c r="X532" s="67" t="str">
        <f t="shared" si="61"/>
        <v/>
      </c>
      <c r="Y532" s="31"/>
      <c r="Z532" s="30" t="str">
        <f t="shared" si="62"/>
        <v/>
      </c>
    </row>
    <row r="533" spans="2:26" ht="25.5" customHeight="1" x14ac:dyDescent="0.25">
      <c r="B533" s="70" t="str">
        <f t="shared" si="57"/>
        <v/>
      </c>
      <c r="L533" s="27" t="str">
        <f t="shared" si="55"/>
        <v/>
      </c>
      <c r="N533" s="46" t="str">
        <f t="shared" si="58"/>
        <v/>
      </c>
      <c r="Q533" s="28" t="str">
        <f t="shared" si="56"/>
        <v/>
      </c>
      <c r="T533" s="30">
        <f t="shared" si="59"/>
        <v>0</v>
      </c>
      <c r="U533" s="30">
        <f t="shared" si="60"/>
        <v>0</v>
      </c>
      <c r="X533" s="67" t="str">
        <f t="shared" si="61"/>
        <v/>
      </c>
      <c r="Y533" s="31"/>
      <c r="Z533" s="30" t="str">
        <f t="shared" si="62"/>
        <v/>
      </c>
    </row>
    <row r="534" spans="2:26" ht="25.5" customHeight="1" x14ac:dyDescent="0.25">
      <c r="B534" s="70" t="str">
        <f t="shared" si="57"/>
        <v/>
      </c>
      <c r="L534" s="27" t="str">
        <f t="shared" si="55"/>
        <v/>
      </c>
      <c r="N534" s="46" t="str">
        <f t="shared" si="58"/>
        <v/>
      </c>
      <c r="Q534" s="28" t="str">
        <f t="shared" si="56"/>
        <v/>
      </c>
      <c r="T534" s="30">
        <f t="shared" si="59"/>
        <v>0</v>
      </c>
      <c r="U534" s="30">
        <f t="shared" si="60"/>
        <v>0</v>
      </c>
      <c r="X534" s="67" t="str">
        <f t="shared" si="61"/>
        <v/>
      </c>
      <c r="Y534" s="31"/>
      <c r="Z534" s="30" t="str">
        <f t="shared" si="62"/>
        <v/>
      </c>
    </row>
    <row r="535" spans="2:26" ht="25.5" customHeight="1" x14ac:dyDescent="0.25">
      <c r="B535" s="70" t="str">
        <f t="shared" si="57"/>
        <v/>
      </c>
      <c r="L535" s="27" t="str">
        <f t="shared" si="55"/>
        <v/>
      </c>
      <c r="N535" s="46" t="str">
        <f t="shared" si="58"/>
        <v/>
      </c>
      <c r="Q535" s="28" t="str">
        <f t="shared" si="56"/>
        <v/>
      </c>
      <c r="T535" s="30">
        <f t="shared" si="59"/>
        <v>0</v>
      </c>
      <c r="U535" s="30">
        <f t="shared" si="60"/>
        <v>0</v>
      </c>
      <c r="X535" s="67" t="str">
        <f t="shared" si="61"/>
        <v/>
      </c>
      <c r="Y535" s="31"/>
      <c r="Z535" s="30" t="str">
        <f t="shared" si="62"/>
        <v/>
      </c>
    </row>
    <row r="536" spans="2:26" ht="25.5" customHeight="1" x14ac:dyDescent="0.25">
      <c r="B536" s="70" t="str">
        <f t="shared" si="57"/>
        <v/>
      </c>
      <c r="L536" s="27" t="str">
        <f t="shared" si="55"/>
        <v/>
      </c>
      <c r="N536" s="46" t="str">
        <f t="shared" si="58"/>
        <v/>
      </c>
      <c r="Q536" s="28" t="str">
        <f t="shared" si="56"/>
        <v/>
      </c>
      <c r="T536" s="30">
        <f t="shared" si="59"/>
        <v>0</v>
      </c>
      <c r="U536" s="30">
        <f t="shared" si="60"/>
        <v>0</v>
      </c>
      <c r="X536" s="67" t="str">
        <f t="shared" si="61"/>
        <v/>
      </c>
      <c r="Y536" s="31"/>
      <c r="Z536" s="30" t="str">
        <f t="shared" si="62"/>
        <v/>
      </c>
    </row>
    <row r="537" spans="2:26" ht="25.5" customHeight="1" x14ac:dyDescent="0.25">
      <c r="B537" s="70" t="str">
        <f t="shared" si="57"/>
        <v/>
      </c>
      <c r="L537" s="27" t="str">
        <f t="shared" si="55"/>
        <v/>
      </c>
      <c r="N537" s="46" t="str">
        <f t="shared" si="58"/>
        <v/>
      </c>
      <c r="Q537" s="28" t="str">
        <f t="shared" si="56"/>
        <v/>
      </c>
      <c r="T537" s="30">
        <f t="shared" si="59"/>
        <v>0</v>
      </c>
      <c r="U537" s="30">
        <f t="shared" si="60"/>
        <v>0</v>
      </c>
      <c r="X537" s="67" t="str">
        <f t="shared" si="61"/>
        <v/>
      </c>
      <c r="Y537" s="31"/>
      <c r="Z537" s="30" t="str">
        <f t="shared" si="62"/>
        <v/>
      </c>
    </row>
    <row r="538" spans="2:26" ht="25.5" customHeight="1" x14ac:dyDescent="0.25">
      <c r="B538" s="70" t="str">
        <f t="shared" si="57"/>
        <v/>
      </c>
      <c r="L538" s="27" t="str">
        <f t="shared" si="55"/>
        <v/>
      </c>
      <c r="N538" s="46" t="str">
        <f t="shared" si="58"/>
        <v/>
      </c>
      <c r="Q538" s="28" t="str">
        <f t="shared" si="56"/>
        <v/>
      </c>
      <c r="T538" s="30">
        <f t="shared" si="59"/>
        <v>0</v>
      </c>
      <c r="U538" s="30">
        <f t="shared" si="60"/>
        <v>0</v>
      </c>
      <c r="X538" s="67" t="str">
        <f t="shared" si="61"/>
        <v/>
      </c>
      <c r="Y538" s="31"/>
      <c r="Z538" s="30" t="str">
        <f t="shared" si="62"/>
        <v/>
      </c>
    </row>
    <row r="539" spans="2:26" ht="25.5" customHeight="1" x14ac:dyDescent="0.25">
      <c r="B539" s="70" t="str">
        <f t="shared" si="57"/>
        <v/>
      </c>
      <c r="L539" s="27" t="str">
        <f t="shared" si="55"/>
        <v/>
      </c>
      <c r="N539" s="46" t="str">
        <f t="shared" si="58"/>
        <v/>
      </c>
      <c r="Q539" s="28" t="str">
        <f t="shared" si="56"/>
        <v/>
      </c>
      <c r="T539" s="30">
        <f t="shared" si="59"/>
        <v>0</v>
      </c>
      <c r="U539" s="30">
        <f t="shared" si="60"/>
        <v>0</v>
      </c>
      <c r="X539" s="67" t="str">
        <f t="shared" si="61"/>
        <v/>
      </c>
      <c r="Y539" s="31"/>
      <c r="Z539" s="30" t="str">
        <f t="shared" si="62"/>
        <v/>
      </c>
    </row>
    <row r="540" spans="2:26" ht="25.5" customHeight="1" x14ac:dyDescent="0.25">
      <c r="B540" s="70" t="str">
        <f t="shared" si="57"/>
        <v/>
      </c>
      <c r="L540" s="27" t="str">
        <f t="shared" si="55"/>
        <v/>
      </c>
      <c r="N540" s="46" t="str">
        <f t="shared" si="58"/>
        <v/>
      </c>
      <c r="Q540" s="28" t="str">
        <f t="shared" si="56"/>
        <v/>
      </c>
      <c r="T540" s="30">
        <f t="shared" si="59"/>
        <v>0</v>
      </c>
      <c r="U540" s="30">
        <f t="shared" si="60"/>
        <v>0</v>
      </c>
      <c r="X540" s="67" t="str">
        <f t="shared" si="61"/>
        <v/>
      </c>
      <c r="Y540" s="31"/>
      <c r="Z540" s="30" t="str">
        <f t="shared" si="62"/>
        <v/>
      </c>
    </row>
    <row r="541" spans="2:26" ht="25.5" customHeight="1" x14ac:dyDescent="0.25">
      <c r="B541" s="70" t="str">
        <f t="shared" si="57"/>
        <v/>
      </c>
      <c r="L541" s="27" t="str">
        <f t="shared" si="55"/>
        <v/>
      </c>
      <c r="N541" s="46" t="str">
        <f t="shared" si="58"/>
        <v/>
      </c>
      <c r="Q541" s="28" t="str">
        <f t="shared" si="56"/>
        <v/>
      </c>
      <c r="T541" s="30">
        <f t="shared" si="59"/>
        <v>0</v>
      </c>
      <c r="U541" s="30">
        <f t="shared" si="60"/>
        <v>0</v>
      </c>
      <c r="X541" s="67" t="str">
        <f t="shared" si="61"/>
        <v/>
      </c>
      <c r="Y541" s="31"/>
      <c r="Z541" s="30" t="str">
        <f t="shared" si="62"/>
        <v/>
      </c>
    </row>
    <row r="542" spans="2:26" ht="25.5" customHeight="1" x14ac:dyDescent="0.25">
      <c r="B542" s="70" t="str">
        <f t="shared" si="57"/>
        <v/>
      </c>
      <c r="L542" s="27" t="str">
        <f t="shared" si="55"/>
        <v/>
      </c>
      <c r="N542" s="46" t="str">
        <f t="shared" si="58"/>
        <v/>
      </c>
      <c r="Q542" s="28" t="str">
        <f t="shared" si="56"/>
        <v/>
      </c>
      <c r="T542" s="30">
        <f t="shared" si="59"/>
        <v>0</v>
      </c>
      <c r="U542" s="30">
        <f t="shared" si="60"/>
        <v>0</v>
      </c>
      <c r="X542" s="67" t="str">
        <f t="shared" si="61"/>
        <v/>
      </c>
      <c r="Y542" s="31"/>
      <c r="Z542" s="30" t="str">
        <f t="shared" si="62"/>
        <v/>
      </c>
    </row>
    <row r="543" spans="2:26" ht="25.5" customHeight="1" x14ac:dyDescent="0.25">
      <c r="B543" s="70" t="str">
        <f t="shared" si="57"/>
        <v/>
      </c>
      <c r="L543" s="27" t="str">
        <f t="shared" si="55"/>
        <v/>
      </c>
      <c r="N543" s="46" t="str">
        <f t="shared" si="58"/>
        <v/>
      </c>
      <c r="Q543" s="28" t="str">
        <f t="shared" si="56"/>
        <v/>
      </c>
      <c r="T543" s="30">
        <f t="shared" si="59"/>
        <v>0</v>
      </c>
      <c r="U543" s="30">
        <f t="shared" si="60"/>
        <v>0</v>
      </c>
      <c r="X543" s="67" t="str">
        <f t="shared" si="61"/>
        <v/>
      </c>
      <c r="Y543" s="31"/>
      <c r="Z543" s="30" t="str">
        <f t="shared" si="62"/>
        <v/>
      </c>
    </row>
    <row r="544" spans="2:26" ht="25.5" customHeight="1" x14ac:dyDescent="0.25">
      <c r="B544" s="70" t="str">
        <f t="shared" si="57"/>
        <v/>
      </c>
      <c r="L544" s="27" t="str">
        <f t="shared" si="55"/>
        <v/>
      </c>
      <c r="N544" s="46" t="str">
        <f t="shared" si="58"/>
        <v/>
      </c>
      <c r="Q544" s="28" t="str">
        <f t="shared" si="56"/>
        <v/>
      </c>
      <c r="T544" s="30">
        <f t="shared" si="59"/>
        <v>0</v>
      </c>
      <c r="U544" s="30">
        <f t="shared" si="60"/>
        <v>0</v>
      </c>
      <c r="X544" s="67" t="str">
        <f t="shared" si="61"/>
        <v/>
      </c>
      <c r="Y544" s="31"/>
      <c r="Z544" s="30" t="str">
        <f t="shared" si="62"/>
        <v/>
      </c>
    </row>
    <row r="545" spans="2:26" ht="25.5" customHeight="1" x14ac:dyDescent="0.25">
      <c r="B545" s="70" t="str">
        <f t="shared" si="57"/>
        <v/>
      </c>
      <c r="L545" s="27" t="str">
        <f t="shared" si="55"/>
        <v/>
      </c>
      <c r="N545" s="46" t="str">
        <f t="shared" si="58"/>
        <v/>
      </c>
      <c r="Q545" s="28" t="str">
        <f t="shared" si="56"/>
        <v/>
      </c>
      <c r="T545" s="30">
        <f t="shared" si="59"/>
        <v>0</v>
      </c>
      <c r="U545" s="30">
        <f t="shared" si="60"/>
        <v>0</v>
      </c>
      <c r="X545" s="67" t="str">
        <f t="shared" si="61"/>
        <v/>
      </c>
      <c r="Y545" s="31"/>
      <c r="Z545" s="30" t="str">
        <f t="shared" si="62"/>
        <v/>
      </c>
    </row>
    <row r="546" spans="2:26" ht="25.5" customHeight="1" x14ac:dyDescent="0.25">
      <c r="B546" s="70" t="str">
        <f t="shared" si="57"/>
        <v/>
      </c>
      <c r="L546" s="27" t="str">
        <f t="shared" si="55"/>
        <v/>
      </c>
      <c r="N546" s="46" t="str">
        <f t="shared" si="58"/>
        <v/>
      </c>
      <c r="Q546" s="28" t="str">
        <f t="shared" si="56"/>
        <v/>
      </c>
      <c r="T546" s="30">
        <f t="shared" si="59"/>
        <v>0</v>
      </c>
      <c r="U546" s="30">
        <f t="shared" si="60"/>
        <v>0</v>
      </c>
      <c r="X546" s="67" t="str">
        <f t="shared" si="61"/>
        <v/>
      </c>
      <c r="Y546" s="31"/>
      <c r="Z546" s="30" t="str">
        <f t="shared" si="62"/>
        <v/>
      </c>
    </row>
    <row r="547" spans="2:26" ht="25.5" customHeight="1" x14ac:dyDescent="0.25">
      <c r="B547" s="70" t="str">
        <f t="shared" si="57"/>
        <v/>
      </c>
      <c r="L547" s="27" t="str">
        <f t="shared" si="55"/>
        <v/>
      </c>
      <c r="N547" s="46" t="str">
        <f t="shared" si="58"/>
        <v/>
      </c>
      <c r="Q547" s="28" t="str">
        <f t="shared" si="56"/>
        <v/>
      </c>
      <c r="T547" s="30">
        <f t="shared" si="59"/>
        <v>0</v>
      </c>
      <c r="U547" s="30">
        <f t="shared" si="60"/>
        <v>0</v>
      </c>
      <c r="X547" s="67" t="str">
        <f t="shared" si="61"/>
        <v/>
      </c>
      <c r="Y547" s="31"/>
      <c r="Z547" s="30" t="str">
        <f t="shared" si="62"/>
        <v/>
      </c>
    </row>
    <row r="548" spans="2:26" ht="25.5" customHeight="1" x14ac:dyDescent="0.25">
      <c r="B548" s="70" t="str">
        <f t="shared" si="57"/>
        <v/>
      </c>
      <c r="L548" s="27" t="str">
        <f t="shared" si="55"/>
        <v/>
      </c>
      <c r="N548" s="46" t="str">
        <f t="shared" si="58"/>
        <v/>
      </c>
      <c r="Q548" s="28" t="str">
        <f t="shared" si="56"/>
        <v/>
      </c>
      <c r="T548" s="30">
        <f t="shared" si="59"/>
        <v>0</v>
      </c>
      <c r="U548" s="30">
        <f t="shared" si="60"/>
        <v>0</v>
      </c>
      <c r="X548" s="67" t="str">
        <f t="shared" si="61"/>
        <v/>
      </c>
      <c r="Y548" s="31"/>
      <c r="Z548" s="30" t="str">
        <f t="shared" si="62"/>
        <v/>
      </c>
    </row>
    <row r="549" spans="2:26" ht="25.5" customHeight="1" x14ac:dyDescent="0.25">
      <c r="B549" s="70" t="str">
        <f t="shared" si="57"/>
        <v/>
      </c>
      <c r="L549" s="27" t="str">
        <f t="shared" si="55"/>
        <v/>
      </c>
      <c r="N549" s="46" t="str">
        <f t="shared" si="58"/>
        <v/>
      </c>
      <c r="Q549" s="28" t="str">
        <f t="shared" si="56"/>
        <v/>
      </c>
      <c r="T549" s="30">
        <f t="shared" si="59"/>
        <v>0</v>
      </c>
      <c r="U549" s="30">
        <f t="shared" si="60"/>
        <v>0</v>
      </c>
      <c r="X549" s="67" t="str">
        <f t="shared" si="61"/>
        <v/>
      </c>
      <c r="Y549" s="31"/>
      <c r="Z549" s="30" t="str">
        <f t="shared" si="62"/>
        <v/>
      </c>
    </row>
    <row r="550" spans="2:26" ht="25.5" customHeight="1" x14ac:dyDescent="0.25">
      <c r="B550" s="70" t="str">
        <f t="shared" si="57"/>
        <v/>
      </c>
      <c r="L550" s="27" t="str">
        <f t="shared" si="55"/>
        <v/>
      </c>
      <c r="N550" s="46" t="str">
        <f t="shared" si="58"/>
        <v/>
      </c>
      <c r="Q550" s="28" t="str">
        <f t="shared" si="56"/>
        <v/>
      </c>
      <c r="T550" s="30">
        <f t="shared" si="59"/>
        <v>0</v>
      </c>
      <c r="U550" s="30">
        <f t="shared" si="60"/>
        <v>0</v>
      </c>
      <c r="X550" s="67" t="str">
        <f t="shared" si="61"/>
        <v/>
      </c>
      <c r="Y550" s="31"/>
      <c r="Z550" s="30" t="str">
        <f t="shared" si="62"/>
        <v/>
      </c>
    </row>
    <row r="551" spans="2:26" ht="25.5" customHeight="1" x14ac:dyDescent="0.25">
      <c r="B551" s="70" t="str">
        <f t="shared" si="57"/>
        <v/>
      </c>
      <c r="L551" s="27" t="str">
        <f t="shared" si="55"/>
        <v/>
      </c>
      <c r="N551" s="46" t="str">
        <f t="shared" si="58"/>
        <v/>
      </c>
      <c r="Q551" s="28" t="str">
        <f t="shared" si="56"/>
        <v/>
      </c>
      <c r="T551" s="30">
        <f t="shared" si="59"/>
        <v>0</v>
      </c>
      <c r="U551" s="30">
        <f t="shared" si="60"/>
        <v>0</v>
      </c>
      <c r="X551" s="67" t="str">
        <f t="shared" si="61"/>
        <v/>
      </c>
      <c r="Y551" s="31"/>
      <c r="Z551" s="30" t="str">
        <f t="shared" si="62"/>
        <v/>
      </c>
    </row>
    <row r="552" spans="2:26" ht="25.5" customHeight="1" x14ac:dyDescent="0.25">
      <c r="B552" s="70" t="str">
        <f t="shared" si="57"/>
        <v/>
      </c>
      <c r="L552" s="27" t="str">
        <f t="shared" si="55"/>
        <v/>
      </c>
      <c r="N552" s="46" t="str">
        <f t="shared" si="58"/>
        <v/>
      </c>
      <c r="Q552" s="28" t="str">
        <f t="shared" si="56"/>
        <v/>
      </c>
      <c r="T552" s="30">
        <f t="shared" si="59"/>
        <v>0</v>
      </c>
      <c r="U552" s="30">
        <f t="shared" si="60"/>
        <v>0</v>
      </c>
      <c r="X552" s="67" t="str">
        <f t="shared" si="61"/>
        <v/>
      </c>
      <c r="Y552" s="31"/>
      <c r="Z552" s="30" t="str">
        <f t="shared" si="62"/>
        <v/>
      </c>
    </row>
    <row r="553" spans="2:26" ht="25.5" customHeight="1" x14ac:dyDescent="0.25">
      <c r="B553" s="70" t="str">
        <f t="shared" si="57"/>
        <v/>
      </c>
      <c r="L553" s="27" t="str">
        <f t="shared" si="55"/>
        <v/>
      </c>
      <c r="N553" s="46" t="str">
        <f t="shared" si="58"/>
        <v/>
      </c>
      <c r="Q553" s="28" t="str">
        <f t="shared" si="56"/>
        <v/>
      </c>
      <c r="T553" s="30">
        <f t="shared" si="59"/>
        <v>0</v>
      </c>
      <c r="U553" s="30">
        <f t="shared" si="60"/>
        <v>0</v>
      </c>
      <c r="X553" s="67" t="str">
        <f t="shared" si="61"/>
        <v/>
      </c>
      <c r="Y553" s="31"/>
      <c r="Z553" s="30" t="str">
        <f t="shared" si="62"/>
        <v/>
      </c>
    </row>
    <row r="554" spans="2:26" ht="25.5" customHeight="1" x14ac:dyDescent="0.25">
      <c r="B554" s="70" t="str">
        <f t="shared" si="57"/>
        <v/>
      </c>
      <c r="L554" s="27" t="str">
        <f t="shared" si="55"/>
        <v/>
      </c>
      <c r="N554" s="46" t="str">
        <f t="shared" si="58"/>
        <v/>
      </c>
      <c r="Q554" s="28" t="str">
        <f t="shared" si="56"/>
        <v/>
      </c>
      <c r="T554" s="30">
        <f t="shared" si="59"/>
        <v>0</v>
      </c>
      <c r="U554" s="30">
        <f t="shared" si="60"/>
        <v>0</v>
      </c>
      <c r="X554" s="67" t="str">
        <f t="shared" si="61"/>
        <v/>
      </c>
      <c r="Y554" s="31"/>
      <c r="Z554" s="30" t="str">
        <f t="shared" si="62"/>
        <v/>
      </c>
    </row>
    <row r="555" spans="2:26" ht="25.5" customHeight="1" x14ac:dyDescent="0.25">
      <c r="B555" s="70" t="str">
        <f t="shared" si="57"/>
        <v/>
      </c>
      <c r="L555" s="27" t="str">
        <f t="shared" si="55"/>
        <v/>
      </c>
      <c r="N555" s="46" t="str">
        <f t="shared" si="58"/>
        <v/>
      </c>
      <c r="Q555" s="28" t="str">
        <f t="shared" si="56"/>
        <v/>
      </c>
      <c r="T555" s="30">
        <f t="shared" si="59"/>
        <v>0</v>
      </c>
      <c r="U555" s="30">
        <f t="shared" si="60"/>
        <v>0</v>
      </c>
      <c r="X555" s="67" t="str">
        <f t="shared" si="61"/>
        <v/>
      </c>
      <c r="Y555" s="31"/>
      <c r="Z555" s="30" t="str">
        <f t="shared" si="62"/>
        <v/>
      </c>
    </row>
    <row r="556" spans="2:26" ht="25.5" customHeight="1" x14ac:dyDescent="0.25">
      <c r="B556" s="70" t="str">
        <f t="shared" si="57"/>
        <v/>
      </c>
      <c r="L556" s="27" t="str">
        <f t="shared" si="55"/>
        <v/>
      </c>
      <c r="N556" s="46" t="str">
        <f t="shared" si="58"/>
        <v/>
      </c>
      <c r="Q556" s="28" t="str">
        <f t="shared" si="56"/>
        <v/>
      </c>
      <c r="T556" s="30">
        <f t="shared" si="59"/>
        <v>0</v>
      </c>
      <c r="U556" s="30">
        <f t="shared" si="60"/>
        <v>0</v>
      </c>
      <c r="X556" s="67" t="str">
        <f t="shared" si="61"/>
        <v/>
      </c>
      <c r="Y556" s="31"/>
      <c r="Z556" s="30" t="str">
        <f t="shared" si="62"/>
        <v/>
      </c>
    </row>
    <row r="557" spans="2:26" ht="25.5" customHeight="1" x14ac:dyDescent="0.25">
      <c r="B557" s="70" t="str">
        <f t="shared" si="57"/>
        <v/>
      </c>
      <c r="L557" s="27" t="str">
        <f t="shared" si="55"/>
        <v/>
      </c>
      <c r="N557" s="46" t="str">
        <f t="shared" si="58"/>
        <v/>
      </c>
      <c r="Q557" s="28" t="str">
        <f t="shared" si="56"/>
        <v/>
      </c>
      <c r="T557" s="30">
        <f t="shared" si="59"/>
        <v>0</v>
      </c>
      <c r="U557" s="30">
        <f t="shared" si="60"/>
        <v>0</v>
      </c>
      <c r="X557" s="67" t="str">
        <f t="shared" si="61"/>
        <v/>
      </c>
      <c r="Y557" s="31"/>
      <c r="Z557" s="30" t="str">
        <f t="shared" si="62"/>
        <v/>
      </c>
    </row>
    <row r="558" spans="2:26" ht="25.5" customHeight="1" x14ac:dyDescent="0.25">
      <c r="B558" s="70" t="str">
        <f t="shared" si="57"/>
        <v/>
      </c>
      <c r="L558" s="27" t="str">
        <f t="shared" si="55"/>
        <v/>
      </c>
      <c r="N558" s="46" t="str">
        <f t="shared" si="58"/>
        <v/>
      </c>
      <c r="Q558" s="28" t="str">
        <f t="shared" si="56"/>
        <v/>
      </c>
      <c r="T558" s="30">
        <f t="shared" si="59"/>
        <v>0</v>
      </c>
      <c r="U558" s="30">
        <f t="shared" si="60"/>
        <v>0</v>
      </c>
      <c r="X558" s="67" t="str">
        <f t="shared" si="61"/>
        <v/>
      </c>
      <c r="Y558" s="31"/>
      <c r="Z558" s="30" t="str">
        <f t="shared" si="62"/>
        <v/>
      </c>
    </row>
    <row r="559" spans="2:26" ht="25.5" customHeight="1" x14ac:dyDescent="0.25">
      <c r="B559" s="70" t="str">
        <f t="shared" si="57"/>
        <v/>
      </c>
      <c r="L559" s="27" t="str">
        <f t="shared" si="55"/>
        <v/>
      </c>
      <c r="N559" s="46" t="str">
        <f t="shared" si="58"/>
        <v/>
      </c>
      <c r="Q559" s="28" t="str">
        <f t="shared" si="56"/>
        <v/>
      </c>
      <c r="T559" s="30">
        <f t="shared" si="59"/>
        <v>0</v>
      </c>
      <c r="U559" s="30">
        <f t="shared" si="60"/>
        <v>0</v>
      </c>
      <c r="X559" s="67" t="str">
        <f t="shared" si="61"/>
        <v/>
      </c>
      <c r="Y559" s="31"/>
      <c r="Z559" s="30" t="str">
        <f t="shared" si="62"/>
        <v/>
      </c>
    </row>
    <row r="560" spans="2:26" ht="25.5" customHeight="1" x14ac:dyDescent="0.25">
      <c r="B560" s="70" t="str">
        <f t="shared" si="57"/>
        <v/>
      </c>
      <c r="L560" s="27" t="str">
        <f t="shared" si="55"/>
        <v/>
      </c>
      <c r="N560" s="46" t="str">
        <f t="shared" si="58"/>
        <v/>
      </c>
      <c r="Q560" s="28" t="str">
        <f t="shared" si="56"/>
        <v/>
      </c>
      <c r="T560" s="30">
        <f t="shared" si="59"/>
        <v>0</v>
      </c>
      <c r="U560" s="30">
        <f t="shared" si="60"/>
        <v>0</v>
      </c>
      <c r="X560" s="67" t="str">
        <f t="shared" si="61"/>
        <v/>
      </c>
      <c r="Y560" s="31"/>
      <c r="Z560" s="30" t="str">
        <f t="shared" si="62"/>
        <v/>
      </c>
    </row>
    <row r="561" spans="2:26" ht="25.5" customHeight="1" x14ac:dyDescent="0.25">
      <c r="B561" s="70" t="str">
        <f t="shared" si="57"/>
        <v/>
      </c>
      <c r="L561" s="27" t="str">
        <f t="shared" si="55"/>
        <v/>
      </c>
      <c r="N561" s="46" t="str">
        <f t="shared" si="58"/>
        <v/>
      </c>
      <c r="Q561" s="28" t="str">
        <f t="shared" si="56"/>
        <v/>
      </c>
      <c r="T561" s="30">
        <f t="shared" si="59"/>
        <v>0</v>
      </c>
      <c r="U561" s="30">
        <f t="shared" si="60"/>
        <v>0</v>
      </c>
      <c r="X561" s="67" t="str">
        <f t="shared" si="61"/>
        <v/>
      </c>
      <c r="Y561" s="31"/>
      <c r="Z561" s="30" t="str">
        <f t="shared" si="62"/>
        <v/>
      </c>
    </row>
    <row r="562" spans="2:26" ht="25.5" customHeight="1" x14ac:dyDescent="0.25">
      <c r="B562" s="70" t="str">
        <f t="shared" si="57"/>
        <v/>
      </c>
      <c r="L562" s="27" t="str">
        <f t="shared" si="55"/>
        <v/>
      </c>
      <c r="N562" s="46" t="str">
        <f t="shared" si="58"/>
        <v/>
      </c>
      <c r="Q562" s="28" t="str">
        <f t="shared" si="56"/>
        <v/>
      </c>
      <c r="T562" s="30">
        <f t="shared" si="59"/>
        <v>0</v>
      </c>
      <c r="U562" s="30">
        <f t="shared" si="60"/>
        <v>0</v>
      </c>
      <c r="X562" s="67" t="str">
        <f t="shared" si="61"/>
        <v/>
      </c>
      <c r="Y562" s="31"/>
      <c r="Z562" s="30" t="str">
        <f t="shared" si="62"/>
        <v/>
      </c>
    </row>
    <row r="563" spans="2:26" ht="25.5" customHeight="1" x14ac:dyDescent="0.25">
      <c r="B563" s="70" t="str">
        <f t="shared" si="57"/>
        <v/>
      </c>
      <c r="L563" s="27" t="str">
        <f t="shared" si="55"/>
        <v/>
      </c>
      <c r="N563" s="46" t="str">
        <f t="shared" si="58"/>
        <v/>
      </c>
      <c r="Q563" s="28" t="str">
        <f t="shared" si="56"/>
        <v/>
      </c>
      <c r="T563" s="30">
        <f t="shared" si="59"/>
        <v>0</v>
      </c>
      <c r="U563" s="30">
        <f t="shared" si="60"/>
        <v>0</v>
      </c>
      <c r="X563" s="67" t="str">
        <f t="shared" si="61"/>
        <v/>
      </c>
      <c r="Y563" s="31"/>
      <c r="Z563" s="30" t="str">
        <f t="shared" si="62"/>
        <v/>
      </c>
    </row>
    <row r="564" spans="2:26" ht="25.5" customHeight="1" x14ac:dyDescent="0.25">
      <c r="B564" s="70" t="str">
        <f t="shared" si="57"/>
        <v/>
      </c>
      <c r="L564" s="27" t="str">
        <f t="shared" si="55"/>
        <v/>
      </c>
      <c r="N564" s="46" t="str">
        <f t="shared" si="58"/>
        <v/>
      </c>
      <c r="Q564" s="28" t="str">
        <f t="shared" si="56"/>
        <v/>
      </c>
      <c r="T564" s="30">
        <f t="shared" si="59"/>
        <v>0</v>
      </c>
      <c r="U564" s="30">
        <f t="shared" si="60"/>
        <v>0</v>
      </c>
      <c r="X564" s="67" t="str">
        <f t="shared" si="61"/>
        <v/>
      </c>
      <c r="Y564" s="31"/>
      <c r="Z564" s="30" t="str">
        <f t="shared" si="62"/>
        <v/>
      </c>
    </row>
    <row r="565" spans="2:26" ht="25.5" customHeight="1" x14ac:dyDescent="0.25">
      <c r="B565" s="70" t="str">
        <f t="shared" si="57"/>
        <v/>
      </c>
      <c r="L565" s="27" t="str">
        <f t="shared" si="55"/>
        <v/>
      </c>
      <c r="N565" s="46" t="str">
        <f t="shared" si="58"/>
        <v/>
      </c>
      <c r="Q565" s="28" t="str">
        <f t="shared" si="56"/>
        <v/>
      </c>
      <c r="T565" s="30">
        <f t="shared" si="59"/>
        <v>0</v>
      </c>
      <c r="U565" s="30">
        <f t="shared" si="60"/>
        <v>0</v>
      </c>
      <c r="X565" s="67" t="str">
        <f t="shared" si="61"/>
        <v/>
      </c>
      <c r="Y565" s="31"/>
      <c r="Z565" s="30" t="str">
        <f t="shared" si="62"/>
        <v/>
      </c>
    </row>
    <row r="566" spans="2:26" ht="25.5" customHeight="1" x14ac:dyDescent="0.25">
      <c r="B566" s="70" t="str">
        <f t="shared" si="57"/>
        <v/>
      </c>
      <c r="L566" s="27" t="str">
        <f t="shared" si="55"/>
        <v/>
      </c>
      <c r="N566" s="46" t="str">
        <f t="shared" si="58"/>
        <v/>
      </c>
      <c r="Q566" s="28" t="str">
        <f t="shared" si="56"/>
        <v/>
      </c>
      <c r="T566" s="30">
        <f t="shared" si="59"/>
        <v>0</v>
      </c>
      <c r="U566" s="30">
        <f t="shared" si="60"/>
        <v>0</v>
      </c>
      <c r="X566" s="67" t="str">
        <f t="shared" si="61"/>
        <v/>
      </c>
      <c r="Y566" s="31"/>
      <c r="Z566" s="30" t="str">
        <f t="shared" si="62"/>
        <v/>
      </c>
    </row>
    <row r="567" spans="2:26" ht="25.5" customHeight="1" x14ac:dyDescent="0.25">
      <c r="B567" s="70" t="str">
        <f t="shared" si="57"/>
        <v/>
      </c>
      <c r="L567" s="27" t="str">
        <f t="shared" si="55"/>
        <v/>
      </c>
      <c r="N567" s="46" t="str">
        <f t="shared" si="58"/>
        <v/>
      </c>
      <c r="Q567" s="28" t="str">
        <f t="shared" si="56"/>
        <v/>
      </c>
      <c r="T567" s="30">
        <f t="shared" si="59"/>
        <v>0</v>
      </c>
      <c r="U567" s="30">
        <f t="shared" si="60"/>
        <v>0</v>
      </c>
      <c r="X567" s="67" t="str">
        <f t="shared" si="61"/>
        <v/>
      </c>
      <c r="Y567" s="31"/>
      <c r="Z567" s="30" t="str">
        <f t="shared" si="62"/>
        <v/>
      </c>
    </row>
    <row r="568" spans="2:26" ht="25.5" customHeight="1" x14ac:dyDescent="0.25">
      <c r="B568" s="70" t="str">
        <f t="shared" si="57"/>
        <v/>
      </c>
      <c r="L568" s="27" t="str">
        <f t="shared" si="55"/>
        <v/>
      </c>
      <c r="N568" s="46" t="str">
        <f t="shared" si="58"/>
        <v/>
      </c>
      <c r="Q568" s="28" t="str">
        <f t="shared" si="56"/>
        <v/>
      </c>
      <c r="T568" s="30">
        <f t="shared" si="59"/>
        <v>0</v>
      </c>
      <c r="U568" s="30">
        <f t="shared" si="60"/>
        <v>0</v>
      </c>
      <c r="X568" s="67" t="str">
        <f t="shared" si="61"/>
        <v/>
      </c>
      <c r="Y568" s="31"/>
      <c r="Z568" s="30" t="str">
        <f t="shared" si="62"/>
        <v/>
      </c>
    </row>
    <row r="569" spans="2:26" ht="25.5" customHeight="1" x14ac:dyDescent="0.25">
      <c r="B569" s="70" t="str">
        <f t="shared" si="57"/>
        <v/>
      </c>
      <c r="L569" s="27" t="str">
        <f t="shared" si="55"/>
        <v/>
      </c>
      <c r="N569" s="46" t="str">
        <f t="shared" si="58"/>
        <v/>
      </c>
      <c r="Q569" s="28" t="str">
        <f t="shared" si="56"/>
        <v/>
      </c>
      <c r="T569" s="30">
        <f t="shared" si="59"/>
        <v>0</v>
      </c>
      <c r="U569" s="30">
        <f t="shared" si="60"/>
        <v>0</v>
      </c>
      <c r="X569" s="67" t="str">
        <f t="shared" si="61"/>
        <v/>
      </c>
      <c r="Y569" s="31"/>
      <c r="Z569" s="30" t="str">
        <f t="shared" si="62"/>
        <v/>
      </c>
    </row>
    <row r="570" spans="2:26" ht="25.5" customHeight="1" x14ac:dyDescent="0.25">
      <c r="B570" s="70" t="str">
        <f t="shared" si="57"/>
        <v/>
      </c>
      <c r="L570" s="27" t="str">
        <f t="shared" si="55"/>
        <v/>
      </c>
      <c r="N570" s="46" t="str">
        <f t="shared" si="58"/>
        <v/>
      </c>
      <c r="Q570" s="28" t="str">
        <f t="shared" si="56"/>
        <v/>
      </c>
      <c r="T570" s="30">
        <f t="shared" si="59"/>
        <v>0</v>
      </c>
      <c r="U570" s="30">
        <f t="shared" si="60"/>
        <v>0</v>
      </c>
      <c r="X570" s="67" t="str">
        <f t="shared" si="61"/>
        <v/>
      </c>
      <c r="Y570" s="31"/>
      <c r="Z570" s="30" t="str">
        <f t="shared" si="62"/>
        <v/>
      </c>
    </row>
    <row r="571" spans="2:26" ht="25.5" customHeight="1" x14ac:dyDescent="0.25">
      <c r="B571" s="70" t="str">
        <f t="shared" si="57"/>
        <v/>
      </c>
      <c r="L571" s="27" t="str">
        <f t="shared" si="55"/>
        <v/>
      </c>
      <c r="N571" s="46" t="str">
        <f t="shared" si="58"/>
        <v/>
      </c>
      <c r="Q571" s="28" t="str">
        <f t="shared" si="56"/>
        <v/>
      </c>
      <c r="T571" s="30">
        <f t="shared" si="59"/>
        <v>0</v>
      </c>
      <c r="U571" s="30">
        <f t="shared" si="60"/>
        <v>0</v>
      </c>
      <c r="X571" s="67" t="str">
        <f t="shared" si="61"/>
        <v/>
      </c>
      <c r="Y571" s="31"/>
      <c r="Z571" s="30" t="str">
        <f t="shared" si="62"/>
        <v/>
      </c>
    </row>
    <row r="572" spans="2:26" ht="25.5" customHeight="1" x14ac:dyDescent="0.25">
      <c r="B572" s="70" t="str">
        <f t="shared" si="57"/>
        <v/>
      </c>
      <c r="L572" s="27" t="str">
        <f t="shared" si="55"/>
        <v/>
      </c>
      <c r="N572" s="46" t="str">
        <f t="shared" si="58"/>
        <v/>
      </c>
      <c r="Q572" s="28" t="str">
        <f t="shared" si="56"/>
        <v/>
      </c>
      <c r="T572" s="30">
        <f t="shared" si="59"/>
        <v>0</v>
      </c>
      <c r="U572" s="30">
        <f t="shared" si="60"/>
        <v>0</v>
      </c>
      <c r="X572" s="67" t="str">
        <f t="shared" si="61"/>
        <v/>
      </c>
      <c r="Y572" s="31"/>
      <c r="Z572" s="30" t="str">
        <f t="shared" si="62"/>
        <v/>
      </c>
    </row>
    <row r="573" spans="2:26" ht="25.5" customHeight="1" x14ac:dyDescent="0.25">
      <c r="B573" s="70" t="str">
        <f t="shared" si="57"/>
        <v/>
      </c>
      <c r="L573" s="27" t="str">
        <f t="shared" si="55"/>
        <v/>
      </c>
      <c r="N573" s="46" t="str">
        <f t="shared" si="58"/>
        <v/>
      </c>
      <c r="Q573" s="28" t="str">
        <f t="shared" si="56"/>
        <v/>
      </c>
      <c r="T573" s="30">
        <f t="shared" si="59"/>
        <v>0</v>
      </c>
      <c r="U573" s="30">
        <f t="shared" si="60"/>
        <v>0</v>
      </c>
      <c r="X573" s="67" t="str">
        <f t="shared" si="61"/>
        <v/>
      </c>
      <c r="Y573" s="31"/>
      <c r="Z573" s="30" t="str">
        <f t="shared" si="62"/>
        <v/>
      </c>
    </row>
    <row r="574" spans="2:26" ht="25.5" customHeight="1" x14ac:dyDescent="0.25">
      <c r="B574" s="70" t="str">
        <f t="shared" si="57"/>
        <v/>
      </c>
      <c r="L574" s="27" t="str">
        <f t="shared" si="55"/>
        <v/>
      </c>
      <c r="N574" s="46" t="str">
        <f t="shared" si="58"/>
        <v/>
      </c>
      <c r="Q574" s="28" t="str">
        <f t="shared" si="56"/>
        <v/>
      </c>
      <c r="T574" s="30">
        <f t="shared" si="59"/>
        <v>0</v>
      </c>
      <c r="U574" s="30">
        <f t="shared" si="60"/>
        <v>0</v>
      </c>
      <c r="X574" s="67" t="str">
        <f t="shared" si="61"/>
        <v/>
      </c>
      <c r="Y574" s="31"/>
      <c r="Z574" s="30" t="str">
        <f t="shared" si="62"/>
        <v/>
      </c>
    </row>
    <row r="575" spans="2:26" ht="25.5" customHeight="1" x14ac:dyDescent="0.25">
      <c r="B575" s="70" t="str">
        <f t="shared" si="57"/>
        <v/>
      </c>
      <c r="L575" s="27" t="str">
        <f t="shared" si="55"/>
        <v/>
      </c>
      <c r="N575" s="46" t="str">
        <f t="shared" si="58"/>
        <v/>
      </c>
      <c r="Q575" s="28" t="str">
        <f t="shared" si="56"/>
        <v/>
      </c>
      <c r="T575" s="30">
        <f t="shared" si="59"/>
        <v>0</v>
      </c>
      <c r="U575" s="30">
        <f t="shared" si="60"/>
        <v>0</v>
      </c>
      <c r="X575" s="67" t="str">
        <f t="shared" si="61"/>
        <v/>
      </c>
      <c r="Y575" s="31"/>
      <c r="Z575" s="30" t="str">
        <f t="shared" si="62"/>
        <v/>
      </c>
    </row>
    <row r="576" spans="2:26" ht="25.5" customHeight="1" x14ac:dyDescent="0.25">
      <c r="B576" s="70" t="str">
        <f t="shared" si="57"/>
        <v/>
      </c>
      <c r="L576" s="27" t="str">
        <f t="shared" si="55"/>
        <v/>
      </c>
      <c r="N576" s="46" t="str">
        <f t="shared" si="58"/>
        <v/>
      </c>
      <c r="Q576" s="28" t="str">
        <f t="shared" si="56"/>
        <v/>
      </c>
      <c r="T576" s="30">
        <f t="shared" si="59"/>
        <v>0</v>
      </c>
      <c r="U576" s="30">
        <f t="shared" si="60"/>
        <v>0</v>
      </c>
      <c r="X576" s="67" t="str">
        <f t="shared" si="61"/>
        <v/>
      </c>
      <c r="Y576" s="31"/>
      <c r="Z576" s="30" t="str">
        <f t="shared" si="62"/>
        <v/>
      </c>
    </row>
    <row r="577" spans="2:26" ht="25.5" customHeight="1" x14ac:dyDescent="0.25">
      <c r="B577" s="70" t="str">
        <f t="shared" si="57"/>
        <v/>
      </c>
      <c r="L577" s="27" t="str">
        <f t="shared" si="55"/>
        <v/>
      </c>
      <c r="N577" s="46" t="str">
        <f t="shared" si="58"/>
        <v/>
      </c>
      <c r="Q577" s="28" t="str">
        <f t="shared" si="56"/>
        <v/>
      </c>
      <c r="T577" s="30">
        <f t="shared" si="59"/>
        <v>0</v>
      </c>
      <c r="U577" s="30">
        <f t="shared" si="60"/>
        <v>0</v>
      </c>
      <c r="X577" s="67" t="str">
        <f t="shared" si="61"/>
        <v/>
      </c>
      <c r="Y577" s="31"/>
      <c r="Z577" s="30" t="str">
        <f t="shared" si="62"/>
        <v/>
      </c>
    </row>
    <row r="578" spans="2:26" ht="25.5" customHeight="1" x14ac:dyDescent="0.25">
      <c r="B578" s="70" t="str">
        <f t="shared" si="57"/>
        <v/>
      </c>
      <c r="L578" s="27" t="str">
        <f t="shared" ref="L578:L641" si="63">IF(K578&lt;&gt;"",VLOOKUP(K578,tenhang,2,0),"")</f>
        <v/>
      </c>
      <c r="N578" s="46" t="str">
        <f t="shared" si="58"/>
        <v/>
      </c>
      <c r="Q578" s="28" t="str">
        <f t="shared" ref="Q578:Q641" si="64">IF(K578&lt;&gt;"",VLOOKUP(K578,tenhang,3,0),"")</f>
        <v/>
      </c>
      <c r="T578" s="30">
        <f t="shared" si="59"/>
        <v>0</v>
      </c>
      <c r="U578" s="30">
        <f t="shared" si="60"/>
        <v>0</v>
      </c>
      <c r="X578" s="67" t="str">
        <f t="shared" si="61"/>
        <v/>
      </c>
      <c r="Y578" s="31"/>
      <c r="Z578" s="30" t="str">
        <f t="shared" si="62"/>
        <v/>
      </c>
    </row>
    <row r="579" spans="2:26" ht="25.5" customHeight="1" x14ac:dyDescent="0.25">
      <c r="B579" s="70" t="str">
        <f t="shared" ref="B579:B642" si="65">IF(I579&lt;&gt;"",IF(LEN(I579)&gt;9,LEFT(I579,10),"sai PO"),"")</f>
        <v/>
      </c>
      <c r="L579" s="27" t="str">
        <f t="shared" si="63"/>
        <v/>
      </c>
      <c r="N579" s="46" t="str">
        <f t="shared" ref="N579:N642" si="66">IF(K579&lt;&gt;"","K-C6","")</f>
        <v/>
      </c>
      <c r="Q579" s="28" t="str">
        <f t="shared" si="64"/>
        <v/>
      </c>
      <c r="T579" s="30">
        <f t="shared" ref="T579:T642" si="67">IF(K579&lt;&gt;"",VLOOKUP(K579,tenhang,4,0),0)</f>
        <v>0</v>
      </c>
      <c r="U579" s="30">
        <f t="shared" ref="U579:U642" si="68">R579*T579</f>
        <v>0</v>
      </c>
      <c r="X579" s="67" t="str">
        <f t="shared" ref="X579:X642" si="69">IF(K579&lt;&gt;"",8,"")</f>
        <v/>
      </c>
      <c r="Y579" s="31"/>
      <c r="Z579" s="30" t="str">
        <f t="shared" ref="Z579:Z642" si="70">IF(K579&lt;&gt;"",ROUND(U579*X579*1%,0),"")</f>
        <v/>
      </c>
    </row>
    <row r="580" spans="2:26" ht="25.5" customHeight="1" x14ac:dyDescent="0.25">
      <c r="B580" s="70" t="str">
        <f t="shared" si="65"/>
        <v/>
      </c>
      <c r="L580" s="27" t="str">
        <f t="shared" si="63"/>
        <v/>
      </c>
      <c r="N580" s="46" t="str">
        <f t="shared" si="66"/>
        <v/>
      </c>
      <c r="Q580" s="28" t="str">
        <f t="shared" si="64"/>
        <v/>
      </c>
      <c r="T580" s="30">
        <f t="shared" si="67"/>
        <v>0</v>
      </c>
      <c r="U580" s="30">
        <f t="shared" si="68"/>
        <v>0</v>
      </c>
      <c r="X580" s="67" t="str">
        <f t="shared" si="69"/>
        <v/>
      </c>
      <c r="Y580" s="31"/>
      <c r="Z580" s="30" t="str">
        <f t="shared" si="70"/>
        <v/>
      </c>
    </row>
    <row r="581" spans="2:26" ht="25.5" customHeight="1" x14ac:dyDescent="0.25">
      <c r="B581" s="70" t="str">
        <f t="shared" si="65"/>
        <v/>
      </c>
      <c r="L581" s="27" t="str">
        <f t="shared" si="63"/>
        <v/>
      </c>
      <c r="N581" s="46" t="str">
        <f t="shared" si="66"/>
        <v/>
      </c>
      <c r="Q581" s="28" t="str">
        <f t="shared" si="64"/>
        <v/>
      </c>
      <c r="T581" s="30">
        <f t="shared" si="67"/>
        <v>0</v>
      </c>
      <c r="U581" s="30">
        <f t="shared" si="68"/>
        <v>0</v>
      </c>
      <c r="X581" s="67" t="str">
        <f t="shared" si="69"/>
        <v/>
      </c>
      <c r="Y581" s="31"/>
      <c r="Z581" s="30" t="str">
        <f t="shared" si="70"/>
        <v/>
      </c>
    </row>
    <row r="582" spans="2:26" ht="25.5" customHeight="1" x14ac:dyDescent="0.25">
      <c r="B582" s="70" t="str">
        <f t="shared" si="65"/>
        <v/>
      </c>
      <c r="L582" s="27" t="str">
        <f t="shared" si="63"/>
        <v/>
      </c>
      <c r="N582" s="46" t="str">
        <f t="shared" si="66"/>
        <v/>
      </c>
      <c r="Q582" s="28" t="str">
        <f t="shared" si="64"/>
        <v/>
      </c>
      <c r="T582" s="30">
        <f t="shared" si="67"/>
        <v>0</v>
      </c>
      <c r="U582" s="30">
        <f t="shared" si="68"/>
        <v>0</v>
      </c>
      <c r="X582" s="67" t="str">
        <f t="shared" si="69"/>
        <v/>
      </c>
      <c r="Y582" s="31"/>
      <c r="Z582" s="30" t="str">
        <f t="shared" si="70"/>
        <v/>
      </c>
    </row>
    <row r="583" spans="2:26" ht="25.5" customHeight="1" x14ac:dyDescent="0.25">
      <c r="B583" s="70" t="str">
        <f t="shared" si="65"/>
        <v/>
      </c>
      <c r="L583" s="27" t="str">
        <f t="shared" si="63"/>
        <v/>
      </c>
      <c r="N583" s="46" t="str">
        <f t="shared" si="66"/>
        <v/>
      </c>
      <c r="Q583" s="28" t="str">
        <f t="shared" si="64"/>
        <v/>
      </c>
      <c r="T583" s="30">
        <f t="shared" si="67"/>
        <v>0</v>
      </c>
      <c r="U583" s="30">
        <f t="shared" si="68"/>
        <v>0</v>
      </c>
      <c r="X583" s="67" t="str">
        <f t="shared" si="69"/>
        <v/>
      </c>
      <c r="Y583" s="31"/>
      <c r="Z583" s="30" t="str">
        <f t="shared" si="70"/>
        <v/>
      </c>
    </row>
    <row r="584" spans="2:26" ht="25.5" customHeight="1" x14ac:dyDescent="0.25">
      <c r="B584" s="70" t="str">
        <f t="shared" si="65"/>
        <v/>
      </c>
      <c r="L584" s="27" t="str">
        <f t="shared" si="63"/>
        <v/>
      </c>
      <c r="N584" s="46" t="str">
        <f t="shared" si="66"/>
        <v/>
      </c>
      <c r="Q584" s="28" t="str">
        <f t="shared" si="64"/>
        <v/>
      </c>
      <c r="T584" s="30">
        <f t="shared" si="67"/>
        <v>0</v>
      </c>
      <c r="U584" s="30">
        <f t="shared" si="68"/>
        <v>0</v>
      </c>
      <c r="X584" s="67" t="str">
        <f t="shared" si="69"/>
        <v/>
      </c>
      <c r="Y584" s="31"/>
      <c r="Z584" s="30" t="str">
        <f t="shared" si="70"/>
        <v/>
      </c>
    </row>
    <row r="585" spans="2:26" ht="25.5" customHeight="1" x14ac:dyDescent="0.25">
      <c r="B585" s="70" t="str">
        <f t="shared" si="65"/>
        <v/>
      </c>
      <c r="L585" s="27" t="str">
        <f t="shared" si="63"/>
        <v/>
      </c>
      <c r="N585" s="46" t="str">
        <f t="shared" si="66"/>
        <v/>
      </c>
      <c r="Q585" s="28" t="str">
        <f t="shared" si="64"/>
        <v/>
      </c>
      <c r="T585" s="30">
        <f t="shared" si="67"/>
        <v>0</v>
      </c>
      <c r="U585" s="30">
        <f t="shared" si="68"/>
        <v>0</v>
      </c>
      <c r="X585" s="67" t="str">
        <f t="shared" si="69"/>
        <v/>
      </c>
      <c r="Y585" s="31"/>
      <c r="Z585" s="30" t="str">
        <f t="shared" si="70"/>
        <v/>
      </c>
    </row>
    <row r="586" spans="2:26" ht="25.5" customHeight="1" x14ac:dyDescent="0.25">
      <c r="B586" s="70" t="str">
        <f t="shared" si="65"/>
        <v/>
      </c>
      <c r="L586" s="27" t="str">
        <f t="shared" si="63"/>
        <v/>
      </c>
      <c r="N586" s="46" t="str">
        <f t="shared" si="66"/>
        <v/>
      </c>
      <c r="Q586" s="28" t="str">
        <f t="shared" si="64"/>
        <v/>
      </c>
      <c r="T586" s="30">
        <f t="shared" si="67"/>
        <v>0</v>
      </c>
      <c r="U586" s="30">
        <f t="shared" si="68"/>
        <v>0</v>
      </c>
      <c r="X586" s="67" t="str">
        <f t="shared" si="69"/>
        <v/>
      </c>
      <c r="Y586" s="31"/>
      <c r="Z586" s="30" t="str">
        <f t="shared" si="70"/>
        <v/>
      </c>
    </row>
    <row r="587" spans="2:26" ht="25.5" customHeight="1" x14ac:dyDescent="0.25">
      <c r="B587" s="70" t="str">
        <f t="shared" si="65"/>
        <v/>
      </c>
      <c r="L587" s="27" t="str">
        <f t="shared" si="63"/>
        <v/>
      </c>
      <c r="N587" s="46" t="str">
        <f t="shared" si="66"/>
        <v/>
      </c>
      <c r="Q587" s="28" t="str">
        <f t="shared" si="64"/>
        <v/>
      </c>
      <c r="T587" s="30">
        <f t="shared" si="67"/>
        <v>0</v>
      </c>
      <c r="U587" s="30">
        <f t="shared" si="68"/>
        <v>0</v>
      </c>
      <c r="X587" s="67" t="str">
        <f t="shared" si="69"/>
        <v/>
      </c>
      <c r="Y587" s="31"/>
      <c r="Z587" s="30" t="str">
        <f t="shared" si="70"/>
        <v/>
      </c>
    </row>
    <row r="588" spans="2:26" ht="25.5" customHeight="1" x14ac:dyDescent="0.25">
      <c r="B588" s="70" t="str">
        <f t="shared" si="65"/>
        <v/>
      </c>
      <c r="L588" s="27" t="str">
        <f t="shared" si="63"/>
        <v/>
      </c>
      <c r="N588" s="46" t="str">
        <f t="shared" si="66"/>
        <v/>
      </c>
      <c r="Q588" s="28" t="str">
        <f t="shared" si="64"/>
        <v/>
      </c>
      <c r="T588" s="30">
        <f t="shared" si="67"/>
        <v>0</v>
      </c>
      <c r="U588" s="30">
        <f t="shared" si="68"/>
        <v>0</v>
      </c>
      <c r="X588" s="67" t="str">
        <f t="shared" si="69"/>
        <v/>
      </c>
      <c r="Y588" s="31"/>
      <c r="Z588" s="30" t="str">
        <f t="shared" si="70"/>
        <v/>
      </c>
    </row>
    <row r="589" spans="2:26" ht="25.5" customHeight="1" x14ac:dyDescent="0.25">
      <c r="B589" s="70" t="str">
        <f t="shared" si="65"/>
        <v/>
      </c>
      <c r="L589" s="27" t="str">
        <f t="shared" si="63"/>
        <v/>
      </c>
      <c r="N589" s="46" t="str">
        <f t="shared" si="66"/>
        <v/>
      </c>
      <c r="Q589" s="28" t="str">
        <f t="shared" si="64"/>
        <v/>
      </c>
      <c r="T589" s="30">
        <f t="shared" si="67"/>
        <v>0</v>
      </c>
      <c r="U589" s="30">
        <f t="shared" si="68"/>
        <v>0</v>
      </c>
      <c r="X589" s="67" t="str">
        <f t="shared" si="69"/>
        <v/>
      </c>
      <c r="Y589" s="31"/>
      <c r="Z589" s="30" t="str">
        <f t="shared" si="70"/>
        <v/>
      </c>
    </row>
    <row r="590" spans="2:26" ht="25.5" customHeight="1" x14ac:dyDescent="0.25">
      <c r="B590" s="70" t="str">
        <f t="shared" si="65"/>
        <v/>
      </c>
      <c r="L590" s="27" t="str">
        <f t="shared" si="63"/>
        <v/>
      </c>
      <c r="N590" s="46" t="str">
        <f t="shared" si="66"/>
        <v/>
      </c>
      <c r="Q590" s="28" t="str">
        <f t="shared" si="64"/>
        <v/>
      </c>
      <c r="T590" s="30">
        <f t="shared" si="67"/>
        <v>0</v>
      </c>
      <c r="U590" s="30">
        <f t="shared" si="68"/>
        <v>0</v>
      </c>
      <c r="X590" s="67" t="str">
        <f t="shared" si="69"/>
        <v/>
      </c>
      <c r="Y590" s="31"/>
      <c r="Z590" s="30" t="str">
        <f t="shared" si="70"/>
        <v/>
      </c>
    </row>
    <row r="591" spans="2:26" ht="25.5" customHeight="1" x14ac:dyDescent="0.25">
      <c r="B591" s="70" t="str">
        <f t="shared" si="65"/>
        <v/>
      </c>
      <c r="L591" s="27" t="str">
        <f t="shared" si="63"/>
        <v/>
      </c>
      <c r="N591" s="46" t="str">
        <f t="shared" si="66"/>
        <v/>
      </c>
      <c r="Q591" s="28" t="str">
        <f t="shared" si="64"/>
        <v/>
      </c>
      <c r="T591" s="30">
        <f t="shared" si="67"/>
        <v>0</v>
      </c>
      <c r="U591" s="30">
        <f t="shared" si="68"/>
        <v>0</v>
      </c>
      <c r="X591" s="67" t="str">
        <f t="shared" si="69"/>
        <v/>
      </c>
      <c r="Y591" s="31"/>
      <c r="Z591" s="30" t="str">
        <f t="shared" si="70"/>
        <v/>
      </c>
    </row>
    <row r="592" spans="2:26" ht="25.5" customHeight="1" x14ac:dyDescent="0.25">
      <c r="B592" s="70" t="str">
        <f t="shared" si="65"/>
        <v/>
      </c>
      <c r="L592" s="27" t="str">
        <f t="shared" si="63"/>
        <v/>
      </c>
      <c r="N592" s="46" t="str">
        <f t="shared" si="66"/>
        <v/>
      </c>
      <c r="Q592" s="28" t="str">
        <f t="shared" si="64"/>
        <v/>
      </c>
      <c r="T592" s="30">
        <f t="shared" si="67"/>
        <v>0</v>
      </c>
      <c r="U592" s="30">
        <f t="shared" si="68"/>
        <v>0</v>
      </c>
      <c r="X592" s="67" t="str">
        <f t="shared" si="69"/>
        <v/>
      </c>
      <c r="Y592" s="31"/>
      <c r="Z592" s="30" t="str">
        <f t="shared" si="70"/>
        <v/>
      </c>
    </row>
    <row r="593" spans="2:26" ht="25.5" customHeight="1" x14ac:dyDescent="0.25">
      <c r="B593" s="70" t="str">
        <f t="shared" si="65"/>
        <v/>
      </c>
      <c r="L593" s="27" t="str">
        <f t="shared" si="63"/>
        <v/>
      </c>
      <c r="N593" s="46" t="str">
        <f t="shared" si="66"/>
        <v/>
      </c>
      <c r="Q593" s="28" t="str">
        <f t="shared" si="64"/>
        <v/>
      </c>
      <c r="T593" s="30">
        <f t="shared" si="67"/>
        <v>0</v>
      </c>
      <c r="U593" s="30">
        <f t="shared" si="68"/>
        <v>0</v>
      </c>
      <c r="X593" s="67" t="str">
        <f t="shared" si="69"/>
        <v/>
      </c>
      <c r="Y593" s="31"/>
      <c r="Z593" s="30" t="str">
        <f t="shared" si="70"/>
        <v/>
      </c>
    </row>
    <row r="594" spans="2:26" ht="25.5" customHeight="1" x14ac:dyDescent="0.25">
      <c r="B594" s="70" t="str">
        <f t="shared" si="65"/>
        <v/>
      </c>
      <c r="L594" s="27" t="str">
        <f t="shared" si="63"/>
        <v/>
      </c>
      <c r="N594" s="46" t="str">
        <f t="shared" si="66"/>
        <v/>
      </c>
      <c r="Q594" s="28" t="str">
        <f t="shared" si="64"/>
        <v/>
      </c>
      <c r="T594" s="30">
        <f t="shared" si="67"/>
        <v>0</v>
      </c>
      <c r="U594" s="30">
        <f t="shared" si="68"/>
        <v>0</v>
      </c>
      <c r="X594" s="67" t="str">
        <f t="shared" si="69"/>
        <v/>
      </c>
      <c r="Y594" s="31"/>
      <c r="Z594" s="30" t="str">
        <f t="shared" si="70"/>
        <v/>
      </c>
    </row>
    <row r="595" spans="2:26" ht="25.5" customHeight="1" x14ac:dyDescent="0.25">
      <c r="B595" s="70" t="str">
        <f t="shared" si="65"/>
        <v/>
      </c>
      <c r="L595" s="27" t="str">
        <f t="shared" si="63"/>
        <v/>
      </c>
      <c r="N595" s="46" t="str">
        <f t="shared" si="66"/>
        <v/>
      </c>
      <c r="Q595" s="28" t="str">
        <f t="shared" si="64"/>
        <v/>
      </c>
      <c r="T595" s="30">
        <f t="shared" si="67"/>
        <v>0</v>
      </c>
      <c r="U595" s="30">
        <f t="shared" si="68"/>
        <v>0</v>
      </c>
      <c r="X595" s="67" t="str">
        <f t="shared" si="69"/>
        <v/>
      </c>
      <c r="Y595" s="31"/>
      <c r="Z595" s="30" t="str">
        <f t="shared" si="70"/>
        <v/>
      </c>
    </row>
    <row r="596" spans="2:26" ht="25.5" customHeight="1" x14ac:dyDescent="0.25">
      <c r="B596" s="70" t="str">
        <f t="shared" si="65"/>
        <v/>
      </c>
      <c r="L596" s="27" t="str">
        <f t="shared" si="63"/>
        <v/>
      </c>
      <c r="N596" s="46" t="str">
        <f t="shared" si="66"/>
        <v/>
      </c>
      <c r="Q596" s="28" t="str">
        <f t="shared" si="64"/>
        <v/>
      </c>
      <c r="T596" s="30">
        <f t="shared" si="67"/>
        <v>0</v>
      </c>
      <c r="U596" s="30">
        <f t="shared" si="68"/>
        <v>0</v>
      </c>
      <c r="X596" s="67" t="str">
        <f t="shared" si="69"/>
        <v/>
      </c>
      <c r="Y596" s="31"/>
      <c r="Z596" s="30" t="str">
        <f t="shared" si="70"/>
        <v/>
      </c>
    </row>
    <row r="597" spans="2:26" ht="25.5" customHeight="1" x14ac:dyDescent="0.25">
      <c r="B597" s="70" t="str">
        <f t="shared" si="65"/>
        <v/>
      </c>
      <c r="L597" s="27" t="str">
        <f t="shared" si="63"/>
        <v/>
      </c>
      <c r="N597" s="46" t="str">
        <f t="shared" si="66"/>
        <v/>
      </c>
      <c r="Q597" s="28" t="str">
        <f t="shared" si="64"/>
        <v/>
      </c>
      <c r="T597" s="30">
        <f t="shared" si="67"/>
        <v>0</v>
      </c>
      <c r="U597" s="30">
        <f t="shared" si="68"/>
        <v>0</v>
      </c>
      <c r="X597" s="67" t="str">
        <f t="shared" si="69"/>
        <v/>
      </c>
      <c r="Y597" s="31"/>
      <c r="Z597" s="30" t="str">
        <f t="shared" si="70"/>
        <v/>
      </c>
    </row>
    <row r="598" spans="2:26" ht="25.5" customHeight="1" x14ac:dyDescent="0.25">
      <c r="B598" s="70" t="str">
        <f t="shared" si="65"/>
        <v/>
      </c>
      <c r="L598" s="27" t="str">
        <f t="shared" si="63"/>
        <v/>
      </c>
      <c r="N598" s="46" t="str">
        <f t="shared" si="66"/>
        <v/>
      </c>
      <c r="Q598" s="28" t="str">
        <f t="shared" si="64"/>
        <v/>
      </c>
      <c r="T598" s="30">
        <f t="shared" si="67"/>
        <v>0</v>
      </c>
      <c r="U598" s="30">
        <f t="shared" si="68"/>
        <v>0</v>
      </c>
      <c r="X598" s="67" t="str">
        <f t="shared" si="69"/>
        <v/>
      </c>
      <c r="Y598" s="31"/>
      <c r="Z598" s="30" t="str">
        <f t="shared" si="70"/>
        <v/>
      </c>
    </row>
    <row r="599" spans="2:26" ht="25.5" customHeight="1" x14ac:dyDescent="0.25">
      <c r="B599" s="70" t="str">
        <f t="shared" si="65"/>
        <v/>
      </c>
      <c r="L599" s="27" t="str">
        <f t="shared" si="63"/>
        <v/>
      </c>
      <c r="N599" s="46" t="str">
        <f t="shared" si="66"/>
        <v/>
      </c>
      <c r="Q599" s="28" t="str">
        <f t="shared" si="64"/>
        <v/>
      </c>
      <c r="T599" s="30">
        <f t="shared" si="67"/>
        <v>0</v>
      </c>
      <c r="U599" s="30">
        <f t="shared" si="68"/>
        <v>0</v>
      </c>
      <c r="X599" s="67" t="str">
        <f t="shared" si="69"/>
        <v/>
      </c>
      <c r="Y599" s="31"/>
      <c r="Z599" s="30" t="str">
        <f t="shared" si="70"/>
        <v/>
      </c>
    </row>
    <row r="600" spans="2:26" ht="25.5" customHeight="1" x14ac:dyDescent="0.25">
      <c r="B600" s="70" t="str">
        <f t="shared" si="65"/>
        <v/>
      </c>
      <c r="L600" s="27" t="str">
        <f t="shared" si="63"/>
        <v/>
      </c>
      <c r="N600" s="46" t="str">
        <f t="shared" si="66"/>
        <v/>
      </c>
      <c r="Q600" s="28" t="str">
        <f t="shared" si="64"/>
        <v/>
      </c>
      <c r="T600" s="30">
        <f t="shared" si="67"/>
        <v>0</v>
      </c>
      <c r="U600" s="30">
        <f t="shared" si="68"/>
        <v>0</v>
      </c>
      <c r="X600" s="67" t="str">
        <f t="shared" si="69"/>
        <v/>
      </c>
      <c r="Y600" s="31"/>
      <c r="Z600" s="30" t="str">
        <f t="shared" si="70"/>
        <v/>
      </c>
    </row>
    <row r="601" spans="2:26" ht="25.5" customHeight="1" x14ac:dyDescent="0.25">
      <c r="B601" s="70" t="str">
        <f t="shared" si="65"/>
        <v/>
      </c>
      <c r="L601" s="27" t="str">
        <f t="shared" si="63"/>
        <v/>
      </c>
      <c r="N601" s="46" t="str">
        <f t="shared" si="66"/>
        <v/>
      </c>
      <c r="Q601" s="28" t="str">
        <f t="shared" si="64"/>
        <v/>
      </c>
      <c r="T601" s="30">
        <f t="shared" si="67"/>
        <v>0</v>
      </c>
      <c r="U601" s="30">
        <f t="shared" si="68"/>
        <v>0</v>
      </c>
      <c r="X601" s="67" t="str">
        <f t="shared" si="69"/>
        <v/>
      </c>
      <c r="Y601" s="31"/>
      <c r="Z601" s="30" t="str">
        <f t="shared" si="70"/>
        <v/>
      </c>
    </row>
    <row r="602" spans="2:26" ht="25.5" customHeight="1" x14ac:dyDescent="0.25">
      <c r="B602" s="70" t="str">
        <f t="shared" si="65"/>
        <v/>
      </c>
      <c r="L602" s="27" t="str">
        <f t="shared" si="63"/>
        <v/>
      </c>
      <c r="N602" s="46" t="str">
        <f t="shared" si="66"/>
        <v/>
      </c>
      <c r="Q602" s="28" t="str">
        <f t="shared" si="64"/>
        <v/>
      </c>
      <c r="T602" s="30">
        <f t="shared" si="67"/>
        <v>0</v>
      </c>
      <c r="U602" s="30">
        <f t="shared" si="68"/>
        <v>0</v>
      </c>
      <c r="X602" s="67" t="str">
        <f t="shared" si="69"/>
        <v/>
      </c>
      <c r="Y602" s="31"/>
      <c r="Z602" s="30" t="str">
        <f t="shared" si="70"/>
        <v/>
      </c>
    </row>
    <row r="603" spans="2:26" ht="25.5" customHeight="1" x14ac:dyDescent="0.25">
      <c r="B603" s="70" t="str">
        <f t="shared" si="65"/>
        <v/>
      </c>
      <c r="L603" s="27" t="str">
        <f t="shared" si="63"/>
        <v/>
      </c>
      <c r="N603" s="46" t="str">
        <f t="shared" si="66"/>
        <v/>
      </c>
      <c r="Q603" s="28" t="str">
        <f t="shared" si="64"/>
        <v/>
      </c>
      <c r="T603" s="30">
        <f t="shared" si="67"/>
        <v>0</v>
      </c>
      <c r="U603" s="30">
        <f t="shared" si="68"/>
        <v>0</v>
      </c>
      <c r="X603" s="67" t="str">
        <f t="shared" si="69"/>
        <v/>
      </c>
      <c r="Y603" s="31"/>
      <c r="Z603" s="30" t="str">
        <f t="shared" si="70"/>
        <v/>
      </c>
    </row>
    <row r="604" spans="2:26" ht="25.5" customHeight="1" x14ac:dyDescent="0.25">
      <c r="B604" s="70" t="str">
        <f t="shared" si="65"/>
        <v/>
      </c>
      <c r="L604" s="27" t="str">
        <f t="shared" si="63"/>
        <v/>
      </c>
      <c r="N604" s="46" t="str">
        <f t="shared" si="66"/>
        <v/>
      </c>
      <c r="Q604" s="28" t="str">
        <f t="shared" si="64"/>
        <v/>
      </c>
      <c r="T604" s="30">
        <f t="shared" si="67"/>
        <v>0</v>
      </c>
      <c r="U604" s="30">
        <f t="shared" si="68"/>
        <v>0</v>
      </c>
      <c r="X604" s="67" t="str">
        <f t="shared" si="69"/>
        <v/>
      </c>
      <c r="Y604" s="31"/>
      <c r="Z604" s="30" t="str">
        <f t="shared" si="70"/>
        <v/>
      </c>
    </row>
    <row r="605" spans="2:26" ht="25.5" customHeight="1" x14ac:dyDescent="0.25">
      <c r="B605" s="70" t="str">
        <f t="shared" si="65"/>
        <v/>
      </c>
      <c r="L605" s="27" t="str">
        <f t="shared" si="63"/>
        <v/>
      </c>
      <c r="N605" s="46" t="str">
        <f t="shared" si="66"/>
        <v/>
      </c>
      <c r="Q605" s="28" t="str">
        <f t="shared" si="64"/>
        <v/>
      </c>
      <c r="T605" s="30">
        <f t="shared" si="67"/>
        <v>0</v>
      </c>
      <c r="U605" s="30">
        <f t="shared" si="68"/>
        <v>0</v>
      </c>
      <c r="X605" s="67" t="str">
        <f t="shared" si="69"/>
        <v/>
      </c>
      <c r="Y605" s="31"/>
      <c r="Z605" s="30" t="str">
        <f t="shared" si="70"/>
        <v/>
      </c>
    </row>
    <row r="606" spans="2:26" ht="25.5" customHeight="1" x14ac:dyDescent="0.25">
      <c r="B606" s="70" t="str">
        <f t="shared" si="65"/>
        <v/>
      </c>
      <c r="L606" s="27" t="str">
        <f t="shared" si="63"/>
        <v/>
      </c>
      <c r="N606" s="46" t="str">
        <f t="shared" si="66"/>
        <v/>
      </c>
      <c r="Q606" s="28" t="str">
        <f t="shared" si="64"/>
        <v/>
      </c>
      <c r="T606" s="30">
        <f t="shared" si="67"/>
        <v>0</v>
      </c>
      <c r="U606" s="30">
        <f t="shared" si="68"/>
        <v>0</v>
      </c>
      <c r="X606" s="67" t="str">
        <f t="shared" si="69"/>
        <v/>
      </c>
      <c r="Y606" s="31"/>
      <c r="Z606" s="30" t="str">
        <f t="shared" si="70"/>
        <v/>
      </c>
    </row>
    <row r="607" spans="2:26" ht="25.5" customHeight="1" x14ac:dyDescent="0.25">
      <c r="B607" s="70" t="str">
        <f t="shared" si="65"/>
        <v/>
      </c>
      <c r="L607" s="27" t="str">
        <f t="shared" si="63"/>
        <v/>
      </c>
      <c r="N607" s="46" t="str">
        <f t="shared" si="66"/>
        <v/>
      </c>
      <c r="Q607" s="28" t="str">
        <f t="shared" si="64"/>
        <v/>
      </c>
      <c r="T607" s="30">
        <f t="shared" si="67"/>
        <v>0</v>
      </c>
      <c r="U607" s="30">
        <f t="shared" si="68"/>
        <v>0</v>
      </c>
      <c r="X607" s="67" t="str">
        <f t="shared" si="69"/>
        <v/>
      </c>
      <c r="Y607" s="31"/>
      <c r="Z607" s="30" t="str">
        <f t="shared" si="70"/>
        <v/>
      </c>
    </row>
    <row r="608" spans="2:26" ht="25.5" customHeight="1" x14ac:dyDescent="0.25">
      <c r="B608" s="70" t="str">
        <f t="shared" si="65"/>
        <v/>
      </c>
      <c r="L608" s="27" t="str">
        <f t="shared" si="63"/>
        <v/>
      </c>
      <c r="N608" s="46" t="str">
        <f t="shared" si="66"/>
        <v/>
      </c>
      <c r="Q608" s="28" t="str">
        <f t="shared" si="64"/>
        <v/>
      </c>
      <c r="T608" s="30">
        <f t="shared" si="67"/>
        <v>0</v>
      </c>
      <c r="U608" s="30">
        <f t="shared" si="68"/>
        <v>0</v>
      </c>
      <c r="X608" s="67" t="str">
        <f t="shared" si="69"/>
        <v/>
      </c>
      <c r="Y608" s="31"/>
      <c r="Z608" s="30" t="str">
        <f t="shared" si="70"/>
        <v/>
      </c>
    </row>
    <row r="609" spans="2:26" ht="25.5" customHeight="1" x14ac:dyDescent="0.25">
      <c r="B609" s="70" t="str">
        <f t="shared" si="65"/>
        <v/>
      </c>
      <c r="L609" s="27" t="str">
        <f t="shared" si="63"/>
        <v/>
      </c>
      <c r="N609" s="46" t="str">
        <f t="shared" si="66"/>
        <v/>
      </c>
      <c r="Q609" s="28" t="str">
        <f t="shared" si="64"/>
        <v/>
      </c>
      <c r="T609" s="30">
        <f t="shared" si="67"/>
        <v>0</v>
      </c>
      <c r="U609" s="30">
        <f t="shared" si="68"/>
        <v>0</v>
      </c>
      <c r="X609" s="67" t="str">
        <f t="shared" si="69"/>
        <v/>
      </c>
      <c r="Y609" s="31"/>
      <c r="Z609" s="30" t="str">
        <f t="shared" si="70"/>
        <v/>
      </c>
    </row>
    <row r="610" spans="2:26" ht="25.5" customHeight="1" x14ac:dyDescent="0.25">
      <c r="B610" s="70" t="str">
        <f t="shared" si="65"/>
        <v/>
      </c>
      <c r="L610" s="27" t="str">
        <f t="shared" si="63"/>
        <v/>
      </c>
      <c r="N610" s="46" t="str">
        <f t="shared" si="66"/>
        <v/>
      </c>
      <c r="Q610" s="28" t="str">
        <f t="shared" si="64"/>
        <v/>
      </c>
      <c r="T610" s="30">
        <f t="shared" si="67"/>
        <v>0</v>
      </c>
      <c r="U610" s="30">
        <f t="shared" si="68"/>
        <v>0</v>
      </c>
      <c r="X610" s="67" t="str">
        <f t="shared" si="69"/>
        <v/>
      </c>
      <c r="Y610" s="31"/>
      <c r="Z610" s="30" t="str">
        <f t="shared" si="70"/>
        <v/>
      </c>
    </row>
    <row r="611" spans="2:26" ht="25.5" customHeight="1" x14ac:dyDescent="0.25">
      <c r="B611" s="70" t="str">
        <f t="shared" si="65"/>
        <v/>
      </c>
      <c r="L611" s="27" t="str">
        <f t="shared" si="63"/>
        <v/>
      </c>
      <c r="N611" s="46" t="str">
        <f t="shared" si="66"/>
        <v/>
      </c>
      <c r="Q611" s="28" t="str">
        <f t="shared" si="64"/>
        <v/>
      </c>
      <c r="T611" s="30">
        <f t="shared" si="67"/>
        <v>0</v>
      </c>
      <c r="U611" s="30">
        <f t="shared" si="68"/>
        <v>0</v>
      </c>
      <c r="X611" s="67" t="str">
        <f t="shared" si="69"/>
        <v/>
      </c>
      <c r="Y611" s="31"/>
      <c r="Z611" s="30" t="str">
        <f t="shared" si="70"/>
        <v/>
      </c>
    </row>
    <row r="612" spans="2:26" ht="25.5" customHeight="1" x14ac:dyDescent="0.25">
      <c r="B612" s="70" t="str">
        <f t="shared" si="65"/>
        <v/>
      </c>
      <c r="L612" s="27" t="str">
        <f t="shared" si="63"/>
        <v/>
      </c>
      <c r="N612" s="46" t="str">
        <f t="shared" si="66"/>
        <v/>
      </c>
      <c r="Q612" s="28" t="str">
        <f t="shared" si="64"/>
        <v/>
      </c>
      <c r="T612" s="30">
        <f t="shared" si="67"/>
        <v>0</v>
      </c>
      <c r="U612" s="30">
        <f t="shared" si="68"/>
        <v>0</v>
      </c>
      <c r="X612" s="67" t="str">
        <f t="shared" si="69"/>
        <v/>
      </c>
      <c r="Y612" s="31"/>
      <c r="Z612" s="30" t="str">
        <f t="shared" si="70"/>
        <v/>
      </c>
    </row>
    <row r="613" spans="2:26" ht="25.5" customHeight="1" x14ac:dyDescent="0.25">
      <c r="B613" s="70" t="str">
        <f t="shared" si="65"/>
        <v/>
      </c>
      <c r="L613" s="27" t="str">
        <f t="shared" si="63"/>
        <v/>
      </c>
      <c r="N613" s="46" t="str">
        <f t="shared" si="66"/>
        <v/>
      </c>
      <c r="Q613" s="28" t="str">
        <f t="shared" si="64"/>
        <v/>
      </c>
      <c r="T613" s="30">
        <f t="shared" si="67"/>
        <v>0</v>
      </c>
      <c r="U613" s="30">
        <f t="shared" si="68"/>
        <v>0</v>
      </c>
      <c r="X613" s="67" t="str">
        <f t="shared" si="69"/>
        <v/>
      </c>
      <c r="Y613" s="31"/>
      <c r="Z613" s="30" t="str">
        <f t="shared" si="70"/>
        <v/>
      </c>
    </row>
    <row r="614" spans="2:26" ht="25.5" customHeight="1" x14ac:dyDescent="0.25">
      <c r="B614" s="70" t="str">
        <f t="shared" si="65"/>
        <v/>
      </c>
      <c r="L614" s="27" t="str">
        <f t="shared" si="63"/>
        <v/>
      </c>
      <c r="N614" s="46" t="str">
        <f t="shared" si="66"/>
        <v/>
      </c>
      <c r="Q614" s="28" t="str">
        <f t="shared" si="64"/>
        <v/>
      </c>
      <c r="T614" s="30">
        <f t="shared" si="67"/>
        <v>0</v>
      </c>
      <c r="U614" s="30">
        <f t="shared" si="68"/>
        <v>0</v>
      </c>
      <c r="X614" s="67" t="str">
        <f t="shared" si="69"/>
        <v/>
      </c>
      <c r="Y614" s="31"/>
      <c r="Z614" s="30" t="str">
        <f t="shared" si="70"/>
        <v/>
      </c>
    </row>
    <row r="615" spans="2:26" ht="25.5" customHeight="1" x14ac:dyDescent="0.25">
      <c r="B615" s="70" t="str">
        <f t="shared" si="65"/>
        <v/>
      </c>
      <c r="L615" s="27" t="str">
        <f t="shared" si="63"/>
        <v/>
      </c>
      <c r="N615" s="46" t="str">
        <f t="shared" si="66"/>
        <v/>
      </c>
      <c r="Q615" s="28" t="str">
        <f t="shared" si="64"/>
        <v/>
      </c>
      <c r="T615" s="30">
        <f t="shared" si="67"/>
        <v>0</v>
      </c>
      <c r="U615" s="30">
        <f t="shared" si="68"/>
        <v>0</v>
      </c>
      <c r="X615" s="67" t="str">
        <f t="shared" si="69"/>
        <v/>
      </c>
      <c r="Y615" s="31"/>
      <c r="Z615" s="30" t="str">
        <f t="shared" si="70"/>
        <v/>
      </c>
    </row>
    <row r="616" spans="2:26" ht="25.5" customHeight="1" x14ac:dyDescent="0.25">
      <c r="B616" s="70" t="str">
        <f t="shared" si="65"/>
        <v/>
      </c>
      <c r="L616" s="27" t="str">
        <f t="shared" si="63"/>
        <v/>
      </c>
      <c r="N616" s="46" t="str">
        <f t="shared" si="66"/>
        <v/>
      </c>
      <c r="Q616" s="28" t="str">
        <f t="shared" si="64"/>
        <v/>
      </c>
      <c r="T616" s="30">
        <f t="shared" si="67"/>
        <v>0</v>
      </c>
      <c r="U616" s="30">
        <f t="shared" si="68"/>
        <v>0</v>
      </c>
      <c r="X616" s="67" t="str">
        <f t="shared" si="69"/>
        <v/>
      </c>
      <c r="Y616" s="31"/>
      <c r="Z616" s="30" t="str">
        <f t="shared" si="70"/>
        <v/>
      </c>
    </row>
    <row r="617" spans="2:26" ht="25.5" customHeight="1" x14ac:dyDescent="0.25">
      <c r="B617" s="70" t="str">
        <f t="shared" si="65"/>
        <v/>
      </c>
      <c r="L617" s="27" t="str">
        <f t="shared" si="63"/>
        <v/>
      </c>
      <c r="N617" s="46" t="str">
        <f t="shared" si="66"/>
        <v/>
      </c>
      <c r="Q617" s="28" t="str">
        <f t="shared" si="64"/>
        <v/>
      </c>
      <c r="T617" s="30">
        <f t="shared" si="67"/>
        <v>0</v>
      </c>
      <c r="U617" s="30">
        <f t="shared" si="68"/>
        <v>0</v>
      </c>
      <c r="X617" s="67" t="str">
        <f t="shared" si="69"/>
        <v/>
      </c>
      <c r="Y617" s="31"/>
      <c r="Z617" s="30" t="str">
        <f t="shared" si="70"/>
        <v/>
      </c>
    </row>
    <row r="618" spans="2:26" ht="25.5" customHeight="1" x14ac:dyDescent="0.25">
      <c r="B618" s="70" t="str">
        <f t="shared" si="65"/>
        <v/>
      </c>
      <c r="L618" s="27" t="str">
        <f t="shared" si="63"/>
        <v/>
      </c>
      <c r="N618" s="46" t="str">
        <f t="shared" si="66"/>
        <v/>
      </c>
      <c r="Q618" s="28" t="str">
        <f t="shared" si="64"/>
        <v/>
      </c>
      <c r="T618" s="30">
        <f t="shared" si="67"/>
        <v>0</v>
      </c>
      <c r="U618" s="30">
        <f t="shared" si="68"/>
        <v>0</v>
      </c>
      <c r="X618" s="67" t="str">
        <f t="shared" si="69"/>
        <v/>
      </c>
      <c r="Y618" s="31"/>
      <c r="Z618" s="30" t="str">
        <f t="shared" si="70"/>
        <v/>
      </c>
    </row>
    <row r="619" spans="2:26" ht="25.5" customHeight="1" x14ac:dyDescent="0.25">
      <c r="B619" s="70" t="str">
        <f t="shared" si="65"/>
        <v/>
      </c>
      <c r="L619" s="27" t="str">
        <f t="shared" si="63"/>
        <v/>
      </c>
      <c r="N619" s="46" t="str">
        <f t="shared" si="66"/>
        <v/>
      </c>
      <c r="Q619" s="28" t="str">
        <f t="shared" si="64"/>
        <v/>
      </c>
      <c r="T619" s="30">
        <f t="shared" si="67"/>
        <v>0</v>
      </c>
      <c r="U619" s="30">
        <f t="shared" si="68"/>
        <v>0</v>
      </c>
      <c r="X619" s="67" t="str">
        <f t="shared" si="69"/>
        <v/>
      </c>
      <c r="Y619" s="31"/>
      <c r="Z619" s="30" t="str">
        <f t="shared" si="70"/>
        <v/>
      </c>
    </row>
    <row r="620" spans="2:26" ht="25.5" customHeight="1" x14ac:dyDescent="0.25">
      <c r="B620" s="70" t="str">
        <f t="shared" si="65"/>
        <v/>
      </c>
      <c r="L620" s="27" t="str">
        <f t="shared" si="63"/>
        <v/>
      </c>
      <c r="N620" s="46" t="str">
        <f t="shared" si="66"/>
        <v/>
      </c>
      <c r="Q620" s="28" t="str">
        <f t="shared" si="64"/>
        <v/>
      </c>
      <c r="T620" s="30">
        <f t="shared" si="67"/>
        <v>0</v>
      </c>
      <c r="U620" s="30">
        <f t="shared" si="68"/>
        <v>0</v>
      </c>
      <c r="X620" s="67" t="str">
        <f t="shared" si="69"/>
        <v/>
      </c>
      <c r="Y620" s="31"/>
      <c r="Z620" s="30" t="str">
        <f t="shared" si="70"/>
        <v/>
      </c>
    </row>
    <row r="621" spans="2:26" ht="25.5" customHeight="1" x14ac:dyDescent="0.25">
      <c r="B621" s="70" t="str">
        <f t="shared" si="65"/>
        <v/>
      </c>
      <c r="L621" s="27" t="str">
        <f t="shared" si="63"/>
        <v/>
      </c>
      <c r="N621" s="46" t="str">
        <f t="shared" si="66"/>
        <v/>
      </c>
      <c r="Q621" s="28" t="str">
        <f t="shared" si="64"/>
        <v/>
      </c>
      <c r="T621" s="30">
        <f t="shared" si="67"/>
        <v>0</v>
      </c>
      <c r="U621" s="30">
        <f t="shared" si="68"/>
        <v>0</v>
      </c>
      <c r="X621" s="67" t="str">
        <f t="shared" si="69"/>
        <v/>
      </c>
      <c r="Y621" s="31"/>
      <c r="Z621" s="30" t="str">
        <f t="shared" si="70"/>
        <v/>
      </c>
    </row>
    <row r="622" spans="2:26" ht="25.5" customHeight="1" x14ac:dyDescent="0.25">
      <c r="B622" s="70" t="str">
        <f t="shared" si="65"/>
        <v/>
      </c>
      <c r="L622" s="27" t="str">
        <f t="shared" si="63"/>
        <v/>
      </c>
      <c r="N622" s="46" t="str">
        <f t="shared" si="66"/>
        <v/>
      </c>
      <c r="Q622" s="28" t="str">
        <f t="shared" si="64"/>
        <v/>
      </c>
      <c r="T622" s="30">
        <f t="shared" si="67"/>
        <v>0</v>
      </c>
      <c r="U622" s="30">
        <f t="shared" si="68"/>
        <v>0</v>
      </c>
      <c r="X622" s="67" t="str">
        <f t="shared" si="69"/>
        <v/>
      </c>
      <c r="Y622" s="31"/>
      <c r="Z622" s="30" t="str">
        <f t="shared" si="70"/>
        <v/>
      </c>
    </row>
    <row r="623" spans="2:26" ht="25.5" customHeight="1" x14ac:dyDescent="0.25">
      <c r="B623" s="70" t="str">
        <f t="shared" si="65"/>
        <v/>
      </c>
      <c r="L623" s="27" t="str">
        <f t="shared" si="63"/>
        <v/>
      </c>
      <c r="N623" s="46" t="str">
        <f t="shared" si="66"/>
        <v/>
      </c>
      <c r="Q623" s="28" t="str">
        <f t="shared" si="64"/>
        <v/>
      </c>
      <c r="T623" s="30">
        <f t="shared" si="67"/>
        <v>0</v>
      </c>
      <c r="U623" s="30">
        <f t="shared" si="68"/>
        <v>0</v>
      </c>
      <c r="X623" s="67" t="str">
        <f t="shared" si="69"/>
        <v/>
      </c>
      <c r="Y623" s="31"/>
      <c r="Z623" s="30" t="str">
        <f t="shared" si="70"/>
        <v/>
      </c>
    </row>
    <row r="624" spans="2:26" ht="25.5" customHeight="1" x14ac:dyDescent="0.25">
      <c r="B624" s="70" t="str">
        <f t="shared" si="65"/>
        <v/>
      </c>
      <c r="L624" s="27" t="str">
        <f t="shared" si="63"/>
        <v/>
      </c>
      <c r="N624" s="46" t="str">
        <f t="shared" si="66"/>
        <v/>
      </c>
      <c r="Q624" s="28" t="str">
        <f t="shared" si="64"/>
        <v/>
      </c>
      <c r="T624" s="30">
        <f t="shared" si="67"/>
        <v>0</v>
      </c>
      <c r="U624" s="30">
        <f t="shared" si="68"/>
        <v>0</v>
      </c>
      <c r="X624" s="67" t="str">
        <f t="shared" si="69"/>
        <v/>
      </c>
      <c r="Y624" s="31"/>
      <c r="Z624" s="30" t="str">
        <f t="shared" si="70"/>
        <v/>
      </c>
    </row>
    <row r="625" spans="2:26" ht="25.5" customHeight="1" x14ac:dyDescent="0.25">
      <c r="B625" s="70" t="str">
        <f t="shared" si="65"/>
        <v/>
      </c>
      <c r="L625" s="27" t="str">
        <f t="shared" si="63"/>
        <v/>
      </c>
      <c r="N625" s="46" t="str">
        <f t="shared" si="66"/>
        <v/>
      </c>
      <c r="Q625" s="28" t="str">
        <f t="shared" si="64"/>
        <v/>
      </c>
      <c r="T625" s="30">
        <f t="shared" si="67"/>
        <v>0</v>
      </c>
      <c r="U625" s="30">
        <f t="shared" si="68"/>
        <v>0</v>
      </c>
      <c r="X625" s="67" t="str">
        <f t="shared" si="69"/>
        <v/>
      </c>
      <c r="Y625" s="31"/>
      <c r="Z625" s="30" t="str">
        <f t="shared" si="70"/>
        <v/>
      </c>
    </row>
    <row r="626" spans="2:26" ht="25.5" customHeight="1" x14ac:dyDescent="0.25">
      <c r="B626" s="70" t="str">
        <f t="shared" si="65"/>
        <v/>
      </c>
      <c r="L626" s="27" t="str">
        <f t="shared" si="63"/>
        <v/>
      </c>
      <c r="N626" s="46" t="str">
        <f t="shared" si="66"/>
        <v/>
      </c>
      <c r="Q626" s="28" t="str">
        <f t="shared" si="64"/>
        <v/>
      </c>
      <c r="T626" s="30">
        <f t="shared" si="67"/>
        <v>0</v>
      </c>
      <c r="U626" s="30">
        <f t="shared" si="68"/>
        <v>0</v>
      </c>
      <c r="X626" s="67" t="str">
        <f t="shared" si="69"/>
        <v/>
      </c>
      <c r="Y626" s="31"/>
      <c r="Z626" s="30" t="str">
        <f t="shared" si="70"/>
        <v/>
      </c>
    </row>
    <row r="627" spans="2:26" ht="25.5" customHeight="1" x14ac:dyDescent="0.25">
      <c r="B627" s="70" t="str">
        <f t="shared" si="65"/>
        <v/>
      </c>
      <c r="L627" s="27" t="str">
        <f t="shared" si="63"/>
        <v/>
      </c>
      <c r="N627" s="46" t="str">
        <f t="shared" si="66"/>
        <v/>
      </c>
      <c r="Q627" s="28" t="str">
        <f t="shared" si="64"/>
        <v/>
      </c>
      <c r="T627" s="30">
        <f t="shared" si="67"/>
        <v>0</v>
      </c>
      <c r="U627" s="30">
        <f t="shared" si="68"/>
        <v>0</v>
      </c>
      <c r="X627" s="67" t="str">
        <f t="shared" si="69"/>
        <v/>
      </c>
      <c r="Y627" s="31"/>
      <c r="Z627" s="30" t="str">
        <f t="shared" si="70"/>
        <v/>
      </c>
    </row>
    <row r="628" spans="2:26" ht="25.5" customHeight="1" x14ac:dyDescent="0.25">
      <c r="B628" s="70" t="str">
        <f t="shared" si="65"/>
        <v/>
      </c>
      <c r="L628" s="27" t="str">
        <f t="shared" si="63"/>
        <v/>
      </c>
      <c r="N628" s="46" t="str">
        <f t="shared" si="66"/>
        <v/>
      </c>
      <c r="Q628" s="28" t="str">
        <f t="shared" si="64"/>
        <v/>
      </c>
      <c r="T628" s="30">
        <f t="shared" si="67"/>
        <v>0</v>
      </c>
      <c r="U628" s="30">
        <f t="shared" si="68"/>
        <v>0</v>
      </c>
      <c r="X628" s="67" t="str">
        <f t="shared" si="69"/>
        <v/>
      </c>
      <c r="Y628" s="31"/>
      <c r="Z628" s="30" t="str">
        <f t="shared" si="70"/>
        <v/>
      </c>
    </row>
    <row r="629" spans="2:26" ht="25.5" customHeight="1" x14ac:dyDescent="0.25">
      <c r="B629" s="70" t="str">
        <f t="shared" si="65"/>
        <v/>
      </c>
      <c r="L629" s="27" t="str">
        <f t="shared" si="63"/>
        <v/>
      </c>
      <c r="N629" s="46" t="str">
        <f t="shared" si="66"/>
        <v/>
      </c>
      <c r="Q629" s="28" t="str">
        <f t="shared" si="64"/>
        <v/>
      </c>
      <c r="T629" s="30">
        <f t="shared" si="67"/>
        <v>0</v>
      </c>
      <c r="U629" s="30">
        <f t="shared" si="68"/>
        <v>0</v>
      </c>
      <c r="X629" s="67" t="str">
        <f t="shared" si="69"/>
        <v/>
      </c>
      <c r="Y629" s="31"/>
      <c r="Z629" s="30" t="str">
        <f t="shared" si="70"/>
        <v/>
      </c>
    </row>
    <row r="630" spans="2:26" ht="25.5" customHeight="1" x14ac:dyDescent="0.25">
      <c r="B630" s="70" t="str">
        <f t="shared" si="65"/>
        <v/>
      </c>
      <c r="L630" s="27" t="str">
        <f t="shared" si="63"/>
        <v/>
      </c>
      <c r="N630" s="46" t="str">
        <f t="shared" si="66"/>
        <v/>
      </c>
      <c r="Q630" s="28" t="str">
        <f t="shared" si="64"/>
        <v/>
      </c>
      <c r="T630" s="30">
        <f t="shared" si="67"/>
        <v>0</v>
      </c>
      <c r="U630" s="30">
        <f t="shared" si="68"/>
        <v>0</v>
      </c>
      <c r="X630" s="67" t="str">
        <f t="shared" si="69"/>
        <v/>
      </c>
      <c r="Y630" s="31"/>
      <c r="Z630" s="30" t="str">
        <f t="shared" si="70"/>
        <v/>
      </c>
    </row>
    <row r="631" spans="2:26" ht="25.5" customHeight="1" x14ac:dyDescent="0.25">
      <c r="B631" s="70" t="str">
        <f t="shared" si="65"/>
        <v/>
      </c>
      <c r="L631" s="27" t="str">
        <f t="shared" si="63"/>
        <v/>
      </c>
      <c r="N631" s="46" t="str">
        <f t="shared" si="66"/>
        <v/>
      </c>
      <c r="Q631" s="28" t="str">
        <f t="shared" si="64"/>
        <v/>
      </c>
      <c r="T631" s="30">
        <f t="shared" si="67"/>
        <v>0</v>
      </c>
      <c r="U631" s="30">
        <f t="shared" si="68"/>
        <v>0</v>
      </c>
      <c r="X631" s="67" t="str">
        <f t="shared" si="69"/>
        <v/>
      </c>
      <c r="Y631" s="31"/>
      <c r="Z631" s="30" t="str">
        <f t="shared" si="70"/>
        <v/>
      </c>
    </row>
    <row r="632" spans="2:26" ht="25.5" customHeight="1" x14ac:dyDescent="0.25">
      <c r="B632" s="70" t="str">
        <f t="shared" si="65"/>
        <v/>
      </c>
      <c r="L632" s="27" t="str">
        <f t="shared" si="63"/>
        <v/>
      </c>
      <c r="N632" s="46" t="str">
        <f t="shared" si="66"/>
        <v/>
      </c>
      <c r="Q632" s="28" t="str">
        <f t="shared" si="64"/>
        <v/>
      </c>
      <c r="T632" s="30">
        <f t="shared" si="67"/>
        <v>0</v>
      </c>
      <c r="U632" s="30">
        <f t="shared" si="68"/>
        <v>0</v>
      </c>
      <c r="X632" s="67" t="str">
        <f t="shared" si="69"/>
        <v/>
      </c>
      <c r="Y632" s="31"/>
      <c r="Z632" s="30" t="str">
        <f t="shared" si="70"/>
        <v/>
      </c>
    </row>
    <row r="633" spans="2:26" ht="25.5" customHeight="1" x14ac:dyDescent="0.25">
      <c r="B633" s="70" t="str">
        <f t="shared" si="65"/>
        <v/>
      </c>
      <c r="L633" s="27" t="str">
        <f t="shared" si="63"/>
        <v/>
      </c>
      <c r="N633" s="46" t="str">
        <f t="shared" si="66"/>
        <v/>
      </c>
      <c r="Q633" s="28" t="str">
        <f t="shared" si="64"/>
        <v/>
      </c>
      <c r="T633" s="30">
        <f t="shared" si="67"/>
        <v>0</v>
      </c>
      <c r="U633" s="30">
        <f t="shared" si="68"/>
        <v>0</v>
      </c>
      <c r="X633" s="67" t="str">
        <f t="shared" si="69"/>
        <v/>
      </c>
      <c r="Y633" s="31"/>
      <c r="Z633" s="30" t="str">
        <f t="shared" si="70"/>
        <v/>
      </c>
    </row>
    <row r="634" spans="2:26" ht="25.5" customHeight="1" x14ac:dyDescent="0.25">
      <c r="B634" s="70" t="str">
        <f t="shared" si="65"/>
        <v/>
      </c>
      <c r="L634" s="27" t="str">
        <f t="shared" si="63"/>
        <v/>
      </c>
      <c r="N634" s="46" t="str">
        <f t="shared" si="66"/>
        <v/>
      </c>
      <c r="Q634" s="28" t="str">
        <f t="shared" si="64"/>
        <v/>
      </c>
      <c r="T634" s="30">
        <f t="shared" si="67"/>
        <v>0</v>
      </c>
      <c r="U634" s="30">
        <f t="shared" si="68"/>
        <v>0</v>
      </c>
      <c r="X634" s="67" t="str">
        <f t="shared" si="69"/>
        <v/>
      </c>
      <c r="Y634" s="31"/>
      <c r="Z634" s="30" t="str">
        <f t="shared" si="70"/>
        <v/>
      </c>
    </row>
    <row r="635" spans="2:26" ht="25.5" customHeight="1" x14ac:dyDescent="0.25">
      <c r="B635" s="70" t="str">
        <f t="shared" si="65"/>
        <v/>
      </c>
      <c r="L635" s="27" t="str">
        <f t="shared" si="63"/>
        <v/>
      </c>
      <c r="N635" s="46" t="str">
        <f t="shared" si="66"/>
        <v/>
      </c>
      <c r="Q635" s="28" t="str">
        <f t="shared" si="64"/>
        <v/>
      </c>
      <c r="T635" s="30">
        <f t="shared" si="67"/>
        <v>0</v>
      </c>
      <c r="U635" s="30">
        <f t="shared" si="68"/>
        <v>0</v>
      </c>
      <c r="X635" s="67" t="str">
        <f t="shared" si="69"/>
        <v/>
      </c>
      <c r="Y635" s="31"/>
      <c r="Z635" s="30" t="str">
        <f t="shared" si="70"/>
        <v/>
      </c>
    </row>
    <row r="636" spans="2:26" ht="25.5" customHeight="1" x14ac:dyDescent="0.25">
      <c r="B636" s="70" t="str">
        <f t="shared" si="65"/>
        <v/>
      </c>
      <c r="L636" s="27" t="str">
        <f t="shared" si="63"/>
        <v/>
      </c>
      <c r="N636" s="46" t="str">
        <f t="shared" si="66"/>
        <v/>
      </c>
      <c r="Q636" s="28" t="str">
        <f t="shared" si="64"/>
        <v/>
      </c>
      <c r="T636" s="30">
        <f t="shared" si="67"/>
        <v>0</v>
      </c>
      <c r="U636" s="30">
        <f t="shared" si="68"/>
        <v>0</v>
      </c>
      <c r="X636" s="67" t="str">
        <f t="shared" si="69"/>
        <v/>
      </c>
      <c r="Y636" s="31"/>
      <c r="Z636" s="30" t="str">
        <f t="shared" si="70"/>
        <v/>
      </c>
    </row>
    <row r="637" spans="2:26" ht="25.5" customHeight="1" x14ac:dyDescent="0.25">
      <c r="B637" s="70" t="str">
        <f t="shared" si="65"/>
        <v/>
      </c>
      <c r="L637" s="27" t="str">
        <f t="shared" si="63"/>
        <v/>
      </c>
      <c r="N637" s="46" t="str">
        <f t="shared" si="66"/>
        <v/>
      </c>
      <c r="Q637" s="28" t="str">
        <f t="shared" si="64"/>
        <v/>
      </c>
      <c r="T637" s="30">
        <f t="shared" si="67"/>
        <v>0</v>
      </c>
      <c r="U637" s="30">
        <f t="shared" si="68"/>
        <v>0</v>
      </c>
      <c r="X637" s="67" t="str">
        <f t="shared" si="69"/>
        <v/>
      </c>
      <c r="Y637" s="31"/>
      <c r="Z637" s="30" t="str">
        <f t="shared" si="70"/>
        <v/>
      </c>
    </row>
    <row r="638" spans="2:26" ht="25.5" customHeight="1" x14ac:dyDescent="0.25">
      <c r="B638" s="70" t="str">
        <f t="shared" si="65"/>
        <v/>
      </c>
      <c r="L638" s="27" t="str">
        <f t="shared" si="63"/>
        <v/>
      </c>
      <c r="N638" s="46" t="str">
        <f t="shared" si="66"/>
        <v/>
      </c>
      <c r="Q638" s="28" t="str">
        <f t="shared" si="64"/>
        <v/>
      </c>
      <c r="T638" s="30">
        <f t="shared" si="67"/>
        <v>0</v>
      </c>
      <c r="U638" s="30">
        <f t="shared" si="68"/>
        <v>0</v>
      </c>
      <c r="X638" s="67" t="str">
        <f t="shared" si="69"/>
        <v/>
      </c>
      <c r="Y638" s="31"/>
      <c r="Z638" s="30" t="str">
        <f t="shared" si="70"/>
        <v/>
      </c>
    </row>
    <row r="639" spans="2:26" ht="25.5" customHeight="1" x14ac:dyDescent="0.25">
      <c r="B639" s="70" t="str">
        <f t="shared" si="65"/>
        <v/>
      </c>
      <c r="L639" s="27" t="str">
        <f t="shared" si="63"/>
        <v/>
      </c>
      <c r="N639" s="46" t="str">
        <f t="shared" si="66"/>
        <v/>
      </c>
      <c r="Q639" s="28" t="str">
        <f t="shared" si="64"/>
        <v/>
      </c>
      <c r="T639" s="30">
        <f t="shared" si="67"/>
        <v>0</v>
      </c>
      <c r="U639" s="30">
        <f t="shared" si="68"/>
        <v>0</v>
      </c>
      <c r="X639" s="67" t="str">
        <f t="shared" si="69"/>
        <v/>
      </c>
      <c r="Y639" s="31"/>
      <c r="Z639" s="30" t="str">
        <f t="shared" si="70"/>
        <v/>
      </c>
    </row>
    <row r="640" spans="2:26" ht="25.5" customHeight="1" x14ac:dyDescent="0.25">
      <c r="B640" s="70" t="str">
        <f t="shared" si="65"/>
        <v/>
      </c>
      <c r="L640" s="27" t="str">
        <f t="shared" si="63"/>
        <v/>
      </c>
      <c r="N640" s="46" t="str">
        <f t="shared" si="66"/>
        <v/>
      </c>
      <c r="Q640" s="28" t="str">
        <f t="shared" si="64"/>
        <v/>
      </c>
      <c r="T640" s="30">
        <f t="shared" si="67"/>
        <v>0</v>
      </c>
      <c r="U640" s="30">
        <f t="shared" si="68"/>
        <v>0</v>
      </c>
      <c r="X640" s="67" t="str">
        <f t="shared" si="69"/>
        <v/>
      </c>
      <c r="Y640" s="31"/>
      <c r="Z640" s="30" t="str">
        <f t="shared" si="70"/>
        <v/>
      </c>
    </row>
    <row r="641" spans="2:26" ht="25.5" customHeight="1" x14ac:dyDescent="0.25">
      <c r="B641" s="70" t="str">
        <f t="shared" si="65"/>
        <v/>
      </c>
      <c r="L641" s="27" t="str">
        <f t="shared" si="63"/>
        <v/>
      </c>
      <c r="N641" s="46" t="str">
        <f t="shared" si="66"/>
        <v/>
      </c>
      <c r="Q641" s="28" t="str">
        <f t="shared" si="64"/>
        <v/>
      </c>
      <c r="T641" s="30">
        <f t="shared" si="67"/>
        <v>0</v>
      </c>
      <c r="U641" s="30">
        <f t="shared" si="68"/>
        <v>0</v>
      </c>
      <c r="X641" s="67" t="str">
        <f t="shared" si="69"/>
        <v/>
      </c>
      <c r="Y641" s="31"/>
      <c r="Z641" s="30" t="str">
        <f t="shared" si="70"/>
        <v/>
      </c>
    </row>
    <row r="642" spans="2:26" ht="25.5" customHeight="1" x14ac:dyDescent="0.25">
      <c r="B642" s="70" t="str">
        <f t="shared" si="65"/>
        <v/>
      </c>
      <c r="L642" s="27" t="str">
        <f t="shared" ref="L642:L705" si="71">IF(K642&lt;&gt;"",VLOOKUP(K642,tenhang,2,0),"")</f>
        <v/>
      </c>
      <c r="N642" s="46" t="str">
        <f t="shared" si="66"/>
        <v/>
      </c>
      <c r="Q642" s="28" t="str">
        <f t="shared" ref="Q642:Q705" si="72">IF(K642&lt;&gt;"",VLOOKUP(K642,tenhang,3,0),"")</f>
        <v/>
      </c>
      <c r="T642" s="30">
        <f t="shared" si="67"/>
        <v>0</v>
      </c>
      <c r="U642" s="30">
        <f t="shared" si="68"/>
        <v>0</v>
      </c>
      <c r="X642" s="67" t="str">
        <f t="shared" si="69"/>
        <v/>
      </c>
      <c r="Y642" s="31"/>
      <c r="Z642" s="30" t="str">
        <f t="shared" si="70"/>
        <v/>
      </c>
    </row>
    <row r="643" spans="2:26" ht="25.5" customHeight="1" x14ac:dyDescent="0.25">
      <c r="B643" s="70" t="str">
        <f t="shared" ref="B643:B706" si="73">IF(I643&lt;&gt;"",IF(LEN(I643)&gt;9,LEFT(I643,10),"sai PO"),"")</f>
        <v/>
      </c>
      <c r="L643" s="27" t="str">
        <f t="shared" si="71"/>
        <v/>
      </c>
      <c r="N643" s="46" t="str">
        <f t="shared" ref="N643:N706" si="74">IF(K643&lt;&gt;"","K-C6","")</f>
        <v/>
      </c>
      <c r="Q643" s="28" t="str">
        <f t="shared" si="72"/>
        <v/>
      </c>
      <c r="T643" s="30">
        <f t="shared" ref="T643:T706" si="75">IF(K643&lt;&gt;"",VLOOKUP(K643,tenhang,4,0),0)</f>
        <v>0</v>
      </c>
      <c r="U643" s="30">
        <f t="shared" ref="U643:U706" si="76">R643*T643</f>
        <v>0</v>
      </c>
      <c r="X643" s="67" t="str">
        <f t="shared" ref="X643:X706" si="77">IF(K643&lt;&gt;"",8,"")</f>
        <v/>
      </c>
      <c r="Y643" s="31"/>
      <c r="Z643" s="30" t="str">
        <f t="shared" ref="Z643:Z706" si="78">IF(K643&lt;&gt;"",ROUND(U643*X643*1%,0),"")</f>
        <v/>
      </c>
    </row>
    <row r="644" spans="2:26" ht="25.5" customHeight="1" x14ac:dyDescent="0.25">
      <c r="B644" s="70" t="str">
        <f t="shared" si="73"/>
        <v/>
      </c>
      <c r="L644" s="27" t="str">
        <f t="shared" si="71"/>
        <v/>
      </c>
      <c r="N644" s="46" t="str">
        <f t="shared" si="74"/>
        <v/>
      </c>
      <c r="Q644" s="28" t="str">
        <f t="shared" si="72"/>
        <v/>
      </c>
      <c r="T644" s="30">
        <f t="shared" si="75"/>
        <v>0</v>
      </c>
      <c r="U644" s="30">
        <f t="shared" si="76"/>
        <v>0</v>
      </c>
      <c r="X644" s="67" t="str">
        <f t="shared" si="77"/>
        <v/>
      </c>
      <c r="Y644" s="31"/>
      <c r="Z644" s="30" t="str">
        <f t="shared" si="78"/>
        <v/>
      </c>
    </row>
    <row r="645" spans="2:26" ht="25.5" customHeight="1" x14ac:dyDescent="0.25">
      <c r="B645" s="70" t="str">
        <f t="shared" si="73"/>
        <v/>
      </c>
      <c r="L645" s="27" t="str">
        <f t="shared" si="71"/>
        <v/>
      </c>
      <c r="N645" s="46" t="str">
        <f t="shared" si="74"/>
        <v/>
      </c>
      <c r="Q645" s="28" t="str">
        <f t="shared" si="72"/>
        <v/>
      </c>
      <c r="T645" s="30">
        <f t="shared" si="75"/>
        <v>0</v>
      </c>
      <c r="U645" s="30">
        <f t="shared" si="76"/>
        <v>0</v>
      </c>
      <c r="X645" s="67" t="str">
        <f t="shared" si="77"/>
        <v/>
      </c>
      <c r="Y645" s="31"/>
      <c r="Z645" s="30" t="str">
        <f t="shared" si="78"/>
        <v/>
      </c>
    </row>
    <row r="646" spans="2:26" ht="25.5" customHeight="1" x14ac:dyDescent="0.25">
      <c r="B646" s="70" t="str">
        <f t="shared" si="73"/>
        <v/>
      </c>
      <c r="L646" s="27" t="str">
        <f t="shared" si="71"/>
        <v/>
      </c>
      <c r="N646" s="46" t="str">
        <f t="shared" si="74"/>
        <v/>
      </c>
      <c r="Q646" s="28" t="str">
        <f t="shared" si="72"/>
        <v/>
      </c>
      <c r="T646" s="30">
        <f t="shared" si="75"/>
        <v>0</v>
      </c>
      <c r="U646" s="30">
        <f t="shared" si="76"/>
        <v>0</v>
      </c>
      <c r="X646" s="67" t="str">
        <f t="shared" si="77"/>
        <v/>
      </c>
      <c r="Y646" s="31"/>
      <c r="Z646" s="30" t="str">
        <f t="shared" si="78"/>
        <v/>
      </c>
    </row>
    <row r="647" spans="2:26" ht="25.5" customHeight="1" x14ac:dyDescent="0.25">
      <c r="B647" s="70" t="str">
        <f t="shared" si="73"/>
        <v/>
      </c>
      <c r="L647" s="27" t="str">
        <f t="shared" si="71"/>
        <v/>
      </c>
      <c r="N647" s="46" t="str">
        <f t="shared" si="74"/>
        <v/>
      </c>
      <c r="Q647" s="28" t="str">
        <f t="shared" si="72"/>
        <v/>
      </c>
      <c r="T647" s="30">
        <f t="shared" si="75"/>
        <v>0</v>
      </c>
      <c r="U647" s="30">
        <f t="shared" si="76"/>
        <v>0</v>
      </c>
      <c r="X647" s="67" t="str">
        <f t="shared" si="77"/>
        <v/>
      </c>
      <c r="Y647" s="31"/>
      <c r="Z647" s="30" t="str">
        <f t="shared" si="78"/>
        <v/>
      </c>
    </row>
    <row r="648" spans="2:26" ht="25.5" customHeight="1" x14ac:dyDescent="0.25">
      <c r="B648" s="70" t="str">
        <f t="shared" si="73"/>
        <v/>
      </c>
      <c r="L648" s="27" t="str">
        <f t="shared" si="71"/>
        <v/>
      </c>
      <c r="N648" s="46" t="str">
        <f t="shared" si="74"/>
        <v/>
      </c>
      <c r="Q648" s="28" t="str">
        <f t="shared" si="72"/>
        <v/>
      </c>
      <c r="T648" s="30">
        <f t="shared" si="75"/>
        <v>0</v>
      </c>
      <c r="U648" s="30">
        <f t="shared" si="76"/>
        <v>0</v>
      </c>
      <c r="X648" s="67" t="str">
        <f t="shared" si="77"/>
        <v/>
      </c>
      <c r="Y648" s="31"/>
      <c r="Z648" s="30" t="str">
        <f t="shared" si="78"/>
        <v/>
      </c>
    </row>
    <row r="649" spans="2:26" ht="25.5" customHeight="1" x14ac:dyDescent="0.25">
      <c r="B649" s="70" t="str">
        <f t="shared" si="73"/>
        <v/>
      </c>
      <c r="L649" s="27" t="str">
        <f t="shared" si="71"/>
        <v/>
      </c>
      <c r="N649" s="46" t="str">
        <f t="shared" si="74"/>
        <v/>
      </c>
      <c r="Q649" s="28" t="str">
        <f t="shared" si="72"/>
        <v/>
      </c>
      <c r="T649" s="30">
        <f t="shared" si="75"/>
        <v>0</v>
      </c>
      <c r="U649" s="30">
        <f t="shared" si="76"/>
        <v>0</v>
      </c>
      <c r="X649" s="67" t="str">
        <f t="shared" si="77"/>
        <v/>
      </c>
      <c r="Y649" s="31"/>
      <c r="Z649" s="30" t="str">
        <f t="shared" si="78"/>
        <v/>
      </c>
    </row>
    <row r="650" spans="2:26" ht="25.5" customHeight="1" x14ac:dyDescent="0.25">
      <c r="B650" s="70" t="str">
        <f t="shared" si="73"/>
        <v/>
      </c>
      <c r="L650" s="27" t="str">
        <f t="shared" si="71"/>
        <v/>
      </c>
      <c r="N650" s="46" t="str">
        <f t="shared" si="74"/>
        <v/>
      </c>
      <c r="Q650" s="28" t="str">
        <f t="shared" si="72"/>
        <v/>
      </c>
      <c r="T650" s="30">
        <f t="shared" si="75"/>
        <v>0</v>
      </c>
      <c r="U650" s="30">
        <f t="shared" si="76"/>
        <v>0</v>
      </c>
      <c r="X650" s="67" t="str">
        <f t="shared" si="77"/>
        <v/>
      </c>
      <c r="Y650" s="31"/>
      <c r="Z650" s="30" t="str">
        <f t="shared" si="78"/>
        <v/>
      </c>
    </row>
    <row r="651" spans="2:26" ht="25.5" customHeight="1" x14ac:dyDescent="0.25">
      <c r="B651" s="70" t="str">
        <f t="shared" si="73"/>
        <v/>
      </c>
      <c r="L651" s="27" t="str">
        <f t="shared" si="71"/>
        <v/>
      </c>
      <c r="N651" s="46" t="str">
        <f t="shared" si="74"/>
        <v/>
      </c>
      <c r="Q651" s="28" t="str">
        <f t="shared" si="72"/>
        <v/>
      </c>
      <c r="T651" s="30">
        <f t="shared" si="75"/>
        <v>0</v>
      </c>
      <c r="U651" s="30">
        <f t="shared" si="76"/>
        <v>0</v>
      </c>
      <c r="X651" s="67" t="str">
        <f t="shared" si="77"/>
        <v/>
      </c>
      <c r="Y651" s="31"/>
      <c r="Z651" s="30" t="str">
        <f t="shared" si="78"/>
        <v/>
      </c>
    </row>
    <row r="652" spans="2:26" ht="25.5" customHeight="1" x14ac:dyDescent="0.25">
      <c r="B652" s="70" t="str">
        <f t="shared" si="73"/>
        <v/>
      </c>
      <c r="L652" s="27" t="str">
        <f t="shared" si="71"/>
        <v/>
      </c>
      <c r="N652" s="46" t="str">
        <f t="shared" si="74"/>
        <v/>
      </c>
      <c r="Q652" s="28" t="str">
        <f t="shared" si="72"/>
        <v/>
      </c>
      <c r="T652" s="30">
        <f t="shared" si="75"/>
        <v>0</v>
      </c>
      <c r="U652" s="30">
        <f t="shared" si="76"/>
        <v>0</v>
      </c>
      <c r="X652" s="67" t="str">
        <f t="shared" si="77"/>
        <v/>
      </c>
      <c r="Y652" s="31"/>
      <c r="Z652" s="30" t="str">
        <f t="shared" si="78"/>
        <v/>
      </c>
    </row>
    <row r="653" spans="2:26" ht="25.5" customHeight="1" x14ac:dyDescent="0.25">
      <c r="B653" s="70" t="str">
        <f t="shared" si="73"/>
        <v/>
      </c>
      <c r="L653" s="27" t="str">
        <f t="shared" si="71"/>
        <v/>
      </c>
      <c r="N653" s="46" t="str">
        <f t="shared" si="74"/>
        <v/>
      </c>
      <c r="Q653" s="28" t="str">
        <f t="shared" si="72"/>
        <v/>
      </c>
      <c r="T653" s="30">
        <f t="shared" si="75"/>
        <v>0</v>
      </c>
      <c r="U653" s="30">
        <f t="shared" si="76"/>
        <v>0</v>
      </c>
      <c r="X653" s="67" t="str">
        <f t="shared" si="77"/>
        <v/>
      </c>
      <c r="Y653" s="31"/>
      <c r="Z653" s="30" t="str">
        <f t="shared" si="78"/>
        <v/>
      </c>
    </row>
    <row r="654" spans="2:26" ht="25.5" customHeight="1" x14ac:dyDescent="0.25">
      <c r="B654" s="70" t="str">
        <f t="shared" si="73"/>
        <v/>
      </c>
      <c r="L654" s="27" t="str">
        <f t="shared" si="71"/>
        <v/>
      </c>
      <c r="N654" s="46" t="str">
        <f t="shared" si="74"/>
        <v/>
      </c>
      <c r="Q654" s="28" t="str">
        <f t="shared" si="72"/>
        <v/>
      </c>
      <c r="T654" s="30">
        <f t="shared" si="75"/>
        <v>0</v>
      </c>
      <c r="U654" s="30">
        <f t="shared" si="76"/>
        <v>0</v>
      </c>
      <c r="X654" s="67" t="str">
        <f t="shared" si="77"/>
        <v/>
      </c>
      <c r="Y654" s="31"/>
      <c r="Z654" s="30" t="str">
        <f t="shared" si="78"/>
        <v/>
      </c>
    </row>
    <row r="655" spans="2:26" ht="25.5" customHeight="1" x14ac:dyDescent="0.25">
      <c r="B655" s="70" t="str">
        <f t="shared" si="73"/>
        <v/>
      </c>
      <c r="L655" s="27" t="str">
        <f t="shared" si="71"/>
        <v/>
      </c>
      <c r="N655" s="46" t="str">
        <f t="shared" si="74"/>
        <v/>
      </c>
      <c r="Q655" s="28" t="str">
        <f t="shared" si="72"/>
        <v/>
      </c>
      <c r="T655" s="30">
        <f t="shared" si="75"/>
        <v>0</v>
      </c>
      <c r="U655" s="30">
        <f t="shared" si="76"/>
        <v>0</v>
      </c>
      <c r="X655" s="67" t="str">
        <f t="shared" si="77"/>
        <v/>
      </c>
      <c r="Y655" s="31"/>
      <c r="Z655" s="30" t="str">
        <f t="shared" si="78"/>
        <v/>
      </c>
    </row>
    <row r="656" spans="2:26" ht="25.5" customHeight="1" x14ac:dyDescent="0.25">
      <c r="B656" s="70" t="str">
        <f t="shared" si="73"/>
        <v/>
      </c>
      <c r="L656" s="27" t="str">
        <f t="shared" si="71"/>
        <v/>
      </c>
      <c r="N656" s="46" t="str">
        <f t="shared" si="74"/>
        <v/>
      </c>
      <c r="Q656" s="28" t="str">
        <f t="shared" si="72"/>
        <v/>
      </c>
      <c r="T656" s="30">
        <f t="shared" si="75"/>
        <v>0</v>
      </c>
      <c r="U656" s="30">
        <f t="shared" si="76"/>
        <v>0</v>
      </c>
      <c r="X656" s="67" t="str">
        <f t="shared" si="77"/>
        <v/>
      </c>
      <c r="Y656" s="31"/>
      <c r="Z656" s="30" t="str">
        <f t="shared" si="78"/>
        <v/>
      </c>
    </row>
    <row r="657" spans="2:26" ht="25.5" customHeight="1" x14ac:dyDescent="0.25">
      <c r="B657" s="70" t="str">
        <f t="shared" si="73"/>
        <v/>
      </c>
      <c r="L657" s="27" t="str">
        <f t="shared" si="71"/>
        <v/>
      </c>
      <c r="N657" s="46" t="str">
        <f t="shared" si="74"/>
        <v/>
      </c>
      <c r="Q657" s="28" t="str">
        <f t="shared" si="72"/>
        <v/>
      </c>
      <c r="T657" s="30">
        <f t="shared" si="75"/>
        <v>0</v>
      </c>
      <c r="U657" s="30">
        <f t="shared" si="76"/>
        <v>0</v>
      </c>
      <c r="X657" s="67" t="str">
        <f t="shared" si="77"/>
        <v/>
      </c>
      <c r="Y657" s="31"/>
      <c r="Z657" s="30" t="str">
        <f t="shared" si="78"/>
        <v/>
      </c>
    </row>
    <row r="658" spans="2:26" ht="25.5" customHeight="1" x14ac:dyDescent="0.25">
      <c r="B658" s="70" t="str">
        <f t="shared" si="73"/>
        <v/>
      </c>
      <c r="L658" s="27" t="str">
        <f t="shared" si="71"/>
        <v/>
      </c>
      <c r="N658" s="46" t="str">
        <f t="shared" si="74"/>
        <v/>
      </c>
      <c r="Q658" s="28" t="str">
        <f t="shared" si="72"/>
        <v/>
      </c>
      <c r="T658" s="30">
        <f t="shared" si="75"/>
        <v>0</v>
      </c>
      <c r="U658" s="30">
        <f t="shared" si="76"/>
        <v>0</v>
      </c>
      <c r="X658" s="67" t="str">
        <f t="shared" si="77"/>
        <v/>
      </c>
      <c r="Y658" s="31"/>
      <c r="Z658" s="30" t="str">
        <f t="shared" si="78"/>
        <v/>
      </c>
    </row>
    <row r="659" spans="2:26" ht="25.5" customHeight="1" x14ac:dyDescent="0.25">
      <c r="B659" s="70" t="str">
        <f t="shared" si="73"/>
        <v/>
      </c>
      <c r="L659" s="27" t="str">
        <f t="shared" si="71"/>
        <v/>
      </c>
      <c r="N659" s="46" t="str">
        <f t="shared" si="74"/>
        <v/>
      </c>
      <c r="Q659" s="28" t="str">
        <f t="shared" si="72"/>
        <v/>
      </c>
      <c r="T659" s="30">
        <f t="shared" si="75"/>
        <v>0</v>
      </c>
      <c r="U659" s="30">
        <f t="shared" si="76"/>
        <v>0</v>
      </c>
      <c r="X659" s="67" t="str">
        <f t="shared" si="77"/>
        <v/>
      </c>
      <c r="Y659" s="31"/>
      <c r="Z659" s="30" t="str">
        <f t="shared" si="78"/>
        <v/>
      </c>
    </row>
    <row r="660" spans="2:26" ht="25.5" customHeight="1" x14ac:dyDescent="0.25">
      <c r="B660" s="70" t="str">
        <f t="shared" si="73"/>
        <v/>
      </c>
      <c r="L660" s="27" t="str">
        <f t="shared" si="71"/>
        <v/>
      </c>
      <c r="N660" s="46" t="str">
        <f t="shared" si="74"/>
        <v/>
      </c>
      <c r="Q660" s="28" t="str">
        <f t="shared" si="72"/>
        <v/>
      </c>
      <c r="T660" s="30">
        <f t="shared" si="75"/>
        <v>0</v>
      </c>
      <c r="U660" s="30">
        <f t="shared" si="76"/>
        <v>0</v>
      </c>
      <c r="X660" s="67" t="str">
        <f t="shared" si="77"/>
        <v/>
      </c>
      <c r="Y660" s="31"/>
      <c r="Z660" s="30" t="str">
        <f t="shared" si="78"/>
        <v/>
      </c>
    </row>
    <row r="661" spans="2:26" ht="25.5" customHeight="1" x14ac:dyDescent="0.25">
      <c r="B661" s="70" t="str">
        <f t="shared" si="73"/>
        <v/>
      </c>
      <c r="L661" s="27" t="str">
        <f t="shared" si="71"/>
        <v/>
      </c>
      <c r="N661" s="46" t="str">
        <f t="shared" si="74"/>
        <v/>
      </c>
      <c r="Q661" s="28" t="str">
        <f t="shared" si="72"/>
        <v/>
      </c>
      <c r="T661" s="30">
        <f t="shared" si="75"/>
        <v>0</v>
      </c>
      <c r="U661" s="30">
        <f t="shared" si="76"/>
        <v>0</v>
      </c>
      <c r="X661" s="67" t="str">
        <f t="shared" si="77"/>
        <v/>
      </c>
      <c r="Y661" s="31"/>
      <c r="Z661" s="30" t="str">
        <f t="shared" si="78"/>
        <v/>
      </c>
    </row>
    <row r="662" spans="2:26" ht="25.5" customHeight="1" x14ac:dyDescent="0.25">
      <c r="B662" s="70" t="str">
        <f t="shared" si="73"/>
        <v/>
      </c>
      <c r="L662" s="27" t="str">
        <f t="shared" si="71"/>
        <v/>
      </c>
      <c r="N662" s="46" t="str">
        <f t="shared" si="74"/>
        <v/>
      </c>
      <c r="Q662" s="28" t="str">
        <f t="shared" si="72"/>
        <v/>
      </c>
      <c r="T662" s="30">
        <f t="shared" si="75"/>
        <v>0</v>
      </c>
      <c r="U662" s="30">
        <f t="shared" si="76"/>
        <v>0</v>
      </c>
      <c r="X662" s="67" t="str">
        <f t="shared" si="77"/>
        <v/>
      </c>
      <c r="Y662" s="31"/>
      <c r="Z662" s="30" t="str">
        <f t="shared" si="78"/>
        <v/>
      </c>
    </row>
    <row r="663" spans="2:26" ht="25.5" customHeight="1" x14ac:dyDescent="0.25">
      <c r="B663" s="70" t="str">
        <f t="shared" si="73"/>
        <v/>
      </c>
      <c r="L663" s="27" t="str">
        <f t="shared" si="71"/>
        <v/>
      </c>
      <c r="N663" s="46" t="str">
        <f t="shared" si="74"/>
        <v/>
      </c>
      <c r="Q663" s="28" t="str">
        <f t="shared" si="72"/>
        <v/>
      </c>
      <c r="T663" s="30">
        <f t="shared" si="75"/>
        <v>0</v>
      </c>
      <c r="U663" s="30">
        <f t="shared" si="76"/>
        <v>0</v>
      </c>
      <c r="X663" s="67" t="str">
        <f t="shared" si="77"/>
        <v/>
      </c>
      <c r="Y663" s="31"/>
      <c r="Z663" s="30" t="str">
        <f t="shared" si="78"/>
        <v/>
      </c>
    </row>
    <row r="664" spans="2:26" ht="25.5" customHeight="1" x14ac:dyDescent="0.25">
      <c r="B664" s="70" t="str">
        <f t="shared" si="73"/>
        <v/>
      </c>
      <c r="L664" s="27" t="str">
        <f t="shared" si="71"/>
        <v/>
      </c>
      <c r="N664" s="46" t="str">
        <f t="shared" si="74"/>
        <v/>
      </c>
      <c r="Q664" s="28" t="str">
        <f t="shared" si="72"/>
        <v/>
      </c>
      <c r="T664" s="30">
        <f t="shared" si="75"/>
        <v>0</v>
      </c>
      <c r="U664" s="30">
        <f t="shared" si="76"/>
        <v>0</v>
      </c>
      <c r="X664" s="67" t="str">
        <f t="shared" si="77"/>
        <v/>
      </c>
      <c r="Y664" s="31"/>
      <c r="Z664" s="30" t="str">
        <f t="shared" si="78"/>
        <v/>
      </c>
    </row>
    <row r="665" spans="2:26" ht="25.5" customHeight="1" x14ac:dyDescent="0.25">
      <c r="B665" s="70" t="str">
        <f t="shared" si="73"/>
        <v/>
      </c>
      <c r="L665" s="27" t="str">
        <f t="shared" si="71"/>
        <v/>
      </c>
      <c r="N665" s="46" t="str">
        <f t="shared" si="74"/>
        <v/>
      </c>
      <c r="Q665" s="28" t="str">
        <f t="shared" si="72"/>
        <v/>
      </c>
      <c r="T665" s="30">
        <f t="shared" si="75"/>
        <v>0</v>
      </c>
      <c r="U665" s="30">
        <f t="shared" si="76"/>
        <v>0</v>
      </c>
      <c r="X665" s="67" t="str">
        <f t="shared" si="77"/>
        <v/>
      </c>
      <c r="Y665" s="31"/>
      <c r="Z665" s="30" t="str">
        <f t="shared" si="78"/>
        <v/>
      </c>
    </row>
    <row r="666" spans="2:26" ht="25.5" customHeight="1" x14ac:dyDescent="0.25">
      <c r="B666" s="70" t="str">
        <f t="shared" si="73"/>
        <v/>
      </c>
      <c r="L666" s="27" t="str">
        <f t="shared" si="71"/>
        <v/>
      </c>
      <c r="N666" s="46" t="str">
        <f t="shared" si="74"/>
        <v/>
      </c>
      <c r="Q666" s="28" t="str">
        <f t="shared" si="72"/>
        <v/>
      </c>
      <c r="T666" s="30">
        <f t="shared" si="75"/>
        <v>0</v>
      </c>
      <c r="U666" s="30">
        <f t="shared" si="76"/>
        <v>0</v>
      </c>
      <c r="X666" s="67" t="str">
        <f t="shared" si="77"/>
        <v/>
      </c>
      <c r="Y666" s="31"/>
      <c r="Z666" s="30" t="str">
        <f t="shared" si="78"/>
        <v/>
      </c>
    </row>
    <row r="667" spans="2:26" ht="25.5" customHeight="1" x14ac:dyDescent="0.25">
      <c r="B667" s="70" t="str">
        <f t="shared" si="73"/>
        <v/>
      </c>
      <c r="L667" s="27" t="str">
        <f t="shared" si="71"/>
        <v/>
      </c>
      <c r="N667" s="46" t="str">
        <f t="shared" si="74"/>
        <v/>
      </c>
      <c r="Q667" s="28" t="str">
        <f t="shared" si="72"/>
        <v/>
      </c>
      <c r="T667" s="30">
        <f t="shared" si="75"/>
        <v>0</v>
      </c>
      <c r="U667" s="30">
        <f t="shared" si="76"/>
        <v>0</v>
      </c>
      <c r="X667" s="67" t="str">
        <f t="shared" si="77"/>
        <v/>
      </c>
      <c r="Y667" s="31"/>
      <c r="Z667" s="30" t="str">
        <f t="shared" si="78"/>
        <v/>
      </c>
    </row>
    <row r="668" spans="2:26" ht="25.5" customHeight="1" x14ac:dyDescent="0.25">
      <c r="B668" s="70" t="str">
        <f t="shared" si="73"/>
        <v/>
      </c>
      <c r="L668" s="27" t="str">
        <f t="shared" si="71"/>
        <v/>
      </c>
      <c r="N668" s="46" t="str">
        <f t="shared" si="74"/>
        <v/>
      </c>
      <c r="Q668" s="28" t="str">
        <f t="shared" si="72"/>
        <v/>
      </c>
      <c r="T668" s="30">
        <f t="shared" si="75"/>
        <v>0</v>
      </c>
      <c r="U668" s="30">
        <f t="shared" si="76"/>
        <v>0</v>
      </c>
      <c r="X668" s="67" t="str">
        <f t="shared" si="77"/>
        <v/>
      </c>
      <c r="Y668" s="31"/>
      <c r="Z668" s="30" t="str">
        <f t="shared" si="78"/>
        <v/>
      </c>
    </row>
    <row r="669" spans="2:26" ht="25.5" customHeight="1" x14ac:dyDescent="0.25">
      <c r="B669" s="70" t="str">
        <f t="shared" si="73"/>
        <v/>
      </c>
      <c r="L669" s="27" t="str">
        <f t="shared" si="71"/>
        <v/>
      </c>
      <c r="N669" s="46" t="str">
        <f t="shared" si="74"/>
        <v/>
      </c>
      <c r="Q669" s="28" t="str">
        <f t="shared" si="72"/>
        <v/>
      </c>
      <c r="T669" s="30">
        <f t="shared" si="75"/>
        <v>0</v>
      </c>
      <c r="U669" s="30">
        <f t="shared" si="76"/>
        <v>0</v>
      </c>
      <c r="X669" s="67" t="str">
        <f t="shared" si="77"/>
        <v/>
      </c>
      <c r="Y669" s="31"/>
      <c r="Z669" s="30" t="str">
        <f t="shared" si="78"/>
        <v/>
      </c>
    </row>
    <row r="670" spans="2:26" ht="25.5" customHeight="1" x14ac:dyDescent="0.25">
      <c r="B670" s="70" t="str">
        <f t="shared" si="73"/>
        <v/>
      </c>
      <c r="L670" s="27" t="str">
        <f t="shared" si="71"/>
        <v/>
      </c>
      <c r="N670" s="46" t="str">
        <f t="shared" si="74"/>
        <v/>
      </c>
      <c r="Q670" s="28" t="str">
        <f t="shared" si="72"/>
        <v/>
      </c>
      <c r="T670" s="30">
        <f t="shared" si="75"/>
        <v>0</v>
      </c>
      <c r="U670" s="30">
        <f t="shared" si="76"/>
        <v>0</v>
      </c>
      <c r="X670" s="67" t="str">
        <f t="shared" si="77"/>
        <v/>
      </c>
      <c r="Y670" s="31"/>
      <c r="Z670" s="30" t="str">
        <f t="shared" si="78"/>
        <v/>
      </c>
    </row>
    <row r="671" spans="2:26" ht="25.5" customHeight="1" x14ac:dyDescent="0.25">
      <c r="B671" s="70" t="str">
        <f t="shared" si="73"/>
        <v/>
      </c>
      <c r="L671" s="27" t="str">
        <f t="shared" si="71"/>
        <v/>
      </c>
      <c r="N671" s="46" t="str">
        <f t="shared" si="74"/>
        <v/>
      </c>
      <c r="Q671" s="28" t="str">
        <f t="shared" si="72"/>
        <v/>
      </c>
      <c r="T671" s="30">
        <f t="shared" si="75"/>
        <v>0</v>
      </c>
      <c r="U671" s="30">
        <f t="shared" si="76"/>
        <v>0</v>
      </c>
      <c r="X671" s="67" t="str">
        <f t="shared" si="77"/>
        <v/>
      </c>
      <c r="Y671" s="31"/>
      <c r="Z671" s="30" t="str">
        <f t="shared" si="78"/>
        <v/>
      </c>
    </row>
    <row r="672" spans="2:26" ht="25.5" customHeight="1" x14ac:dyDescent="0.25">
      <c r="B672" s="70" t="str">
        <f t="shared" si="73"/>
        <v/>
      </c>
      <c r="L672" s="27" t="str">
        <f t="shared" si="71"/>
        <v/>
      </c>
      <c r="N672" s="46" t="str">
        <f t="shared" si="74"/>
        <v/>
      </c>
      <c r="Q672" s="28" t="str">
        <f t="shared" si="72"/>
        <v/>
      </c>
      <c r="T672" s="30">
        <f t="shared" si="75"/>
        <v>0</v>
      </c>
      <c r="U672" s="30">
        <f t="shared" si="76"/>
        <v>0</v>
      </c>
      <c r="X672" s="67" t="str">
        <f t="shared" si="77"/>
        <v/>
      </c>
      <c r="Y672" s="31"/>
      <c r="Z672" s="30" t="str">
        <f t="shared" si="78"/>
        <v/>
      </c>
    </row>
    <row r="673" spans="2:26" ht="25.5" customHeight="1" x14ac:dyDescent="0.25">
      <c r="B673" s="70" t="str">
        <f t="shared" si="73"/>
        <v/>
      </c>
      <c r="L673" s="27" t="str">
        <f t="shared" si="71"/>
        <v/>
      </c>
      <c r="N673" s="46" t="str">
        <f t="shared" si="74"/>
        <v/>
      </c>
      <c r="Q673" s="28" t="str">
        <f t="shared" si="72"/>
        <v/>
      </c>
      <c r="T673" s="30">
        <f t="shared" si="75"/>
        <v>0</v>
      </c>
      <c r="U673" s="30">
        <f t="shared" si="76"/>
        <v>0</v>
      </c>
      <c r="X673" s="67" t="str">
        <f t="shared" si="77"/>
        <v/>
      </c>
      <c r="Y673" s="31"/>
      <c r="Z673" s="30" t="str">
        <f t="shared" si="78"/>
        <v/>
      </c>
    </row>
    <row r="674" spans="2:26" ht="25.5" customHeight="1" x14ac:dyDescent="0.25">
      <c r="B674" s="70" t="str">
        <f t="shared" si="73"/>
        <v/>
      </c>
      <c r="L674" s="27" t="str">
        <f t="shared" si="71"/>
        <v/>
      </c>
      <c r="N674" s="46" t="str">
        <f t="shared" si="74"/>
        <v/>
      </c>
      <c r="Q674" s="28" t="str">
        <f t="shared" si="72"/>
        <v/>
      </c>
      <c r="T674" s="30">
        <f t="shared" si="75"/>
        <v>0</v>
      </c>
      <c r="U674" s="30">
        <f t="shared" si="76"/>
        <v>0</v>
      </c>
      <c r="X674" s="67" t="str">
        <f t="shared" si="77"/>
        <v/>
      </c>
      <c r="Y674" s="31"/>
      <c r="Z674" s="30" t="str">
        <f t="shared" si="78"/>
        <v/>
      </c>
    </row>
    <row r="675" spans="2:26" ht="25.5" customHeight="1" x14ac:dyDescent="0.25">
      <c r="B675" s="70" t="str">
        <f t="shared" si="73"/>
        <v/>
      </c>
      <c r="L675" s="27" t="str">
        <f t="shared" si="71"/>
        <v/>
      </c>
      <c r="N675" s="46" t="str">
        <f t="shared" si="74"/>
        <v/>
      </c>
      <c r="Q675" s="28" t="str">
        <f t="shared" si="72"/>
        <v/>
      </c>
      <c r="T675" s="30">
        <f t="shared" si="75"/>
        <v>0</v>
      </c>
      <c r="U675" s="30">
        <f t="shared" si="76"/>
        <v>0</v>
      </c>
      <c r="X675" s="67" t="str">
        <f t="shared" si="77"/>
        <v/>
      </c>
      <c r="Y675" s="31"/>
      <c r="Z675" s="30" t="str">
        <f t="shared" si="78"/>
        <v/>
      </c>
    </row>
    <row r="676" spans="2:26" ht="25.5" customHeight="1" x14ac:dyDescent="0.25">
      <c r="B676" s="70" t="str">
        <f t="shared" si="73"/>
        <v/>
      </c>
      <c r="L676" s="27" t="str">
        <f t="shared" si="71"/>
        <v/>
      </c>
      <c r="N676" s="46" t="str">
        <f t="shared" si="74"/>
        <v/>
      </c>
      <c r="Q676" s="28" t="str">
        <f t="shared" si="72"/>
        <v/>
      </c>
      <c r="T676" s="30">
        <f t="shared" si="75"/>
        <v>0</v>
      </c>
      <c r="U676" s="30">
        <f t="shared" si="76"/>
        <v>0</v>
      </c>
      <c r="X676" s="67" t="str">
        <f t="shared" si="77"/>
        <v/>
      </c>
      <c r="Y676" s="31"/>
      <c r="Z676" s="30" t="str">
        <f t="shared" si="78"/>
        <v/>
      </c>
    </row>
    <row r="677" spans="2:26" ht="25.5" customHeight="1" x14ac:dyDescent="0.25">
      <c r="B677" s="70" t="str">
        <f t="shared" si="73"/>
        <v/>
      </c>
      <c r="L677" s="27" t="str">
        <f t="shared" si="71"/>
        <v/>
      </c>
      <c r="N677" s="46" t="str">
        <f t="shared" si="74"/>
        <v/>
      </c>
      <c r="Q677" s="28" t="str">
        <f t="shared" si="72"/>
        <v/>
      </c>
      <c r="T677" s="30">
        <f t="shared" si="75"/>
        <v>0</v>
      </c>
      <c r="U677" s="30">
        <f t="shared" si="76"/>
        <v>0</v>
      </c>
      <c r="X677" s="67" t="str">
        <f t="shared" si="77"/>
        <v/>
      </c>
      <c r="Y677" s="31"/>
      <c r="Z677" s="30" t="str">
        <f t="shared" si="78"/>
        <v/>
      </c>
    </row>
    <row r="678" spans="2:26" ht="25.5" customHeight="1" x14ac:dyDescent="0.25">
      <c r="B678" s="70" t="str">
        <f t="shared" si="73"/>
        <v/>
      </c>
      <c r="L678" s="27" t="str">
        <f t="shared" si="71"/>
        <v/>
      </c>
      <c r="N678" s="46" t="str">
        <f t="shared" si="74"/>
        <v/>
      </c>
      <c r="Q678" s="28" t="str">
        <f t="shared" si="72"/>
        <v/>
      </c>
      <c r="T678" s="30">
        <f t="shared" si="75"/>
        <v>0</v>
      </c>
      <c r="U678" s="30">
        <f t="shared" si="76"/>
        <v>0</v>
      </c>
      <c r="X678" s="67" t="str">
        <f t="shared" si="77"/>
        <v/>
      </c>
      <c r="Y678" s="31"/>
      <c r="Z678" s="30" t="str">
        <f t="shared" si="78"/>
        <v/>
      </c>
    </row>
    <row r="679" spans="2:26" ht="25.5" customHeight="1" x14ac:dyDescent="0.25">
      <c r="B679" s="70" t="str">
        <f t="shared" si="73"/>
        <v/>
      </c>
      <c r="L679" s="27" t="str">
        <f t="shared" si="71"/>
        <v/>
      </c>
      <c r="N679" s="46" t="str">
        <f t="shared" si="74"/>
        <v/>
      </c>
      <c r="Q679" s="28" t="str">
        <f t="shared" si="72"/>
        <v/>
      </c>
      <c r="T679" s="30">
        <f t="shared" si="75"/>
        <v>0</v>
      </c>
      <c r="U679" s="30">
        <f t="shared" si="76"/>
        <v>0</v>
      </c>
      <c r="X679" s="67" t="str">
        <f t="shared" si="77"/>
        <v/>
      </c>
      <c r="Y679" s="31"/>
      <c r="Z679" s="30" t="str">
        <f t="shared" si="78"/>
        <v/>
      </c>
    </row>
    <row r="680" spans="2:26" ht="25.5" customHeight="1" x14ac:dyDescent="0.25">
      <c r="B680" s="70" t="str">
        <f t="shared" si="73"/>
        <v/>
      </c>
      <c r="L680" s="27" t="str">
        <f t="shared" si="71"/>
        <v/>
      </c>
      <c r="N680" s="46" t="str">
        <f t="shared" si="74"/>
        <v/>
      </c>
      <c r="Q680" s="28" t="str">
        <f t="shared" si="72"/>
        <v/>
      </c>
      <c r="T680" s="30">
        <f t="shared" si="75"/>
        <v>0</v>
      </c>
      <c r="U680" s="30">
        <f t="shared" si="76"/>
        <v>0</v>
      </c>
      <c r="X680" s="67" t="str">
        <f t="shared" si="77"/>
        <v/>
      </c>
      <c r="Y680" s="31"/>
      <c r="Z680" s="30" t="str">
        <f t="shared" si="78"/>
        <v/>
      </c>
    </row>
    <row r="681" spans="2:26" ht="25.5" customHeight="1" x14ac:dyDescent="0.25">
      <c r="B681" s="70" t="str">
        <f t="shared" si="73"/>
        <v/>
      </c>
      <c r="L681" s="27" t="str">
        <f t="shared" si="71"/>
        <v/>
      </c>
      <c r="N681" s="46" t="str">
        <f t="shared" si="74"/>
        <v/>
      </c>
      <c r="Q681" s="28" t="str">
        <f t="shared" si="72"/>
        <v/>
      </c>
      <c r="T681" s="30">
        <f t="shared" si="75"/>
        <v>0</v>
      </c>
      <c r="U681" s="30">
        <f t="shared" si="76"/>
        <v>0</v>
      </c>
      <c r="X681" s="67" t="str">
        <f t="shared" si="77"/>
        <v/>
      </c>
      <c r="Y681" s="31"/>
      <c r="Z681" s="30" t="str">
        <f t="shared" si="78"/>
        <v/>
      </c>
    </row>
    <row r="682" spans="2:26" ht="25.5" customHeight="1" x14ac:dyDescent="0.25">
      <c r="B682" s="70" t="str">
        <f t="shared" si="73"/>
        <v/>
      </c>
      <c r="L682" s="27" t="str">
        <f t="shared" si="71"/>
        <v/>
      </c>
      <c r="N682" s="46" t="str">
        <f t="shared" si="74"/>
        <v/>
      </c>
      <c r="Q682" s="28" t="str">
        <f t="shared" si="72"/>
        <v/>
      </c>
      <c r="T682" s="30">
        <f t="shared" si="75"/>
        <v>0</v>
      </c>
      <c r="U682" s="30">
        <f t="shared" si="76"/>
        <v>0</v>
      </c>
      <c r="X682" s="67" t="str">
        <f t="shared" si="77"/>
        <v/>
      </c>
      <c r="Y682" s="31"/>
      <c r="Z682" s="30" t="str">
        <f t="shared" si="78"/>
        <v/>
      </c>
    </row>
    <row r="683" spans="2:26" ht="25.5" customHeight="1" x14ac:dyDescent="0.25">
      <c r="B683" s="70" t="str">
        <f t="shared" si="73"/>
        <v/>
      </c>
      <c r="L683" s="27" t="str">
        <f t="shared" si="71"/>
        <v/>
      </c>
      <c r="N683" s="46" t="str">
        <f t="shared" si="74"/>
        <v/>
      </c>
      <c r="Q683" s="28" t="str">
        <f t="shared" si="72"/>
        <v/>
      </c>
      <c r="T683" s="30">
        <f t="shared" si="75"/>
        <v>0</v>
      </c>
      <c r="U683" s="30">
        <f t="shared" si="76"/>
        <v>0</v>
      </c>
      <c r="X683" s="67" t="str">
        <f t="shared" si="77"/>
        <v/>
      </c>
      <c r="Y683" s="31"/>
      <c r="Z683" s="30" t="str">
        <f t="shared" si="78"/>
        <v/>
      </c>
    </row>
    <row r="684" spans="2:26" ht="25.5" customHeight="1" x14ac:dyDescent="0.25">
      <c r="B684" s="70" t="str">
        <f t="shared" si="73"/>
        <v/>
      </c>
      <c r="L684" s="27" t="str">
        <f t="shared" si="71"/>
        <v/>
      </c>
      <c r="N684" s="46" t="str">
        <f t="shared" si="74"/>
        <v/>
      </c>
      <c r="Q684" s="28" t="str">
        <f t="shared" si="72"/>
        <v/>
      </c>
      <c r="T684" s="30">
        <f t="shared" si="75"/>
        <v>0</v>
      </c>
      <c r="U684" s="30">
        <f t="shared" si="76"/>
        <v>0</v>
      </c>
      <c r="X684" s="67" t="str">
        <f t="shared" si="77"/>
        <v/>
      </c>
      <c r="Y684" s="31"/>
      <c r="Z684" s="30" t="str">
        <f t="shared" si="78"/>
        <v/>
      </c>
    </row>
    <row r="685" spans="2:26" ht="25.5" customHeight="1" x14ac:dyDescent="0.25">
      <c r="B685" s="70" t="str">
        <f t="shared" si="73"/>
        <v/>
      </c>
      <c r="L685" s="27" t="str">
        <f t="shared" si="71"/>
        <v/>
      </c>
      <c r="N685" s="46" t="str">
        <f t="shared" si="74"/>
        <v/>
      </c>
      <c r="Q685" s="28" t="str">
        <f t="shared" si="72"/>
        <v/>
      </c>
      <c r="T685" s="30">
        <f t="shared" si="75"/>
        <v>0</v>
      </c>
      <c r="U685" s="30">
        <f t="shared" si="76"/>
        <v>0</v>
      </c>
      <c r="X685" s="67" t="str">
        <f t="shared" si="77"/>
        <v/>
      </c>
      <c r="Y685" s="31"/>
      <c r="Z685" s="30" t="str">
        <f t="shared" si="78"/>
        <v/>
      </c>
    </row>
    <row r="686" spans="2:26" ht="25.5" customHeight="1" x14ac:dyDescent="0.25">
      <c r="B686" s="70" t="str">
        <f t="shared" si="73"/>
        <v/>
      </c>
      <c r="L686" s="27" t="str">
        <f t="shared" si="71"/>
        <v/>
      </c>
      <c r="N686" s="46" t="str">
        <f t="shared" si="74"/>
        <v/>
      </c>
      <c r="Q686" s="28" t="str">
        <f t="shared" si="72"/>
        <v/>
      </c>
      <c r="T686" s="30">
        <f t="shared" si="75"/>
        <v>0</v>
      </c>
      <c r="U686" s="30">
        <f t="shared" si="76"/>
        <v>0</v>
      </c>
      <c r="X686" s="67" t="str">
        <f t="shared" si="77"/>
        <v/>
      </c>
      <c r="Y686" s="31"/>
      <c r="Z686" s="30" t="str">
        <f t="shared" si="78"/>
        <v/>
      </c>
    </row>
    <row r="687" spans="2:26" ht="25.5" customHeight="1" x14ac:dyDescent="0.25">
      <c r="B687" s="70" t="str">
        <f t="shared" si="73"/>
        <v/>
      </c>
      <c r="L687" s="27" t="str">
        <f t="shared" si="71"/>
        <v/>
      </c>
      <c r="N687" s="46" t="str">
        <f t="shared" si="74"/>
        <v/>
      </c>
      <c r="Q687" s="28" t="str">
        <f t="shared" si="72"/>
        <v/>
      </c>
      <c r="T687" s="30">
        <f t="shared" si="75"/>
        <v>0</v>
      </c>
      <c r="U687" s="30">
        <f t="shared" si="76"/>
        <v>0</v>
      </c>
      <c r="X687" s="67" t="str">
        <f t="shared" si="77"/>
        <v/>
      </c>
      <c r="Y687" s="31"/>
      <c r="Z687" s="30" t="str">
        <f t="shared" si="78"/>
        <v/>
      </c>
    </row>
    <row r="688" spans="2:26" ht="25.5" customHeight="1" x14ac:dyDescent="0.25">
      <c r="B688" s="70" t="str">
        <f t="shared" si="73"/>
        <v/>
      </c>
      <c r="L688" s="27" t="str">
        <f t="shared" si="71"/>
        <v/>
      </c>
      <c r="N688" s="46" t="str">
        <f t="shared" si="74"/>
        <v/>
      </c>
      <c r="Q688" s="28" t="str">
        <f t="shared" si="72"/>
        <v/>
      </c>
      <c r="T688" s="30">
        <f t="shared" si="75"/>
        <v>0</v>
      </c>
      <c r="U688" s="30">
        <f t="shared" si="76"/>
        <v>0</v>
      </c>
      <c r="X688" s="67" t="str">
        <f t="shared" si="77"/>
        <v/>
      </c>
      <c r="Y688" s="31"/>
      <c r="Z688" s="30" t="str">
        <f t="shared" si="78"/>
        <v/>
      </c>
    </row>
    <row r="689" spans="2:26" ht="25.5" customHeight="1" x14ac:dyDescent="0.25">
      <c r="B689" s="70" t="str">
        <f t="shared" si="73"/>
        <v/>
      </c>
      <c r="L689" s="27" t="str">
        <f t="shared" si="71"/>
        <v/>
      </c>
      <c r="N689" s="46" t="str">
        <f t="shared" si="74"/>
        <v/>
      </c>
      <c r="Q689" s="28" t="str">
        <f t="shared" si="72"/>
        <v/>
      </c>
      <c r="T689" s="30">
        <f t="shared" si="75"/>
        <v>0</v>
      </c>
      <c r="U689" s="30">
        <f t="shared" si="76"/>
        <v>0</v>
      </c>
      <c r="X689" s="67" t="str">
        <f t="shared" si="77"/>
        <v/>
      </c>
      <c r="Y689" s="31"/>
      <c r="Z689" s="30" t="str">
        <f t="shared" si="78"/>
        <v/>
      </c>
    </row>
    <row r="690" spans="2:26" ht="25.5" customHeight="1" x14ac:dyDescent="0.25">
      <c r="B690" s="70" t="str">
        <f t="shared" si="73"/>
        <v/>
      </c>
      <c r="L690" s="27" t="str">
        <f t="shared" si="71"/>
        <v/>
      </c>
      <c r="N690" s="46" t="str">
        <f t="shared" si="74"/>
        <v/>
      </c>
      <c r="Q690" s="28" t="str">
        <f t="shared" si="72"/>
        <v/>
      </c>
      <c r="T690" s="30">
        <f t="shared" si="75"/>
        <v>0</v>
      </c>
      <c r="U690" s="30">
        <f t="shared" si="76"/>
        <v>0</v>
      </c>
      <c r="X690" s="67" t="str">
        <f t="shared" si="77"/>
        <v/>
      </c>
      <c r="Y690" s="31"/>
      <c r="Z690" s="30" t="str">
        <f t="shared" si="78"/>
        <v/>
      </c>
    </row>
    <row r="691" spans="2:26" ht="25.5" customHeight="1" x14ac:dyDescent="0.25">
      <c r="B691" s="70" t="str">
        <f t="shared" si="73"/>
        <v/>
      </c>
      <c r="L691" s="27" t="str">
        <f t="shared" si="71"/>
        <v/>
      </c>
      <c r="N691" s="46" t="str">
        <f t="shared" si="74"/>
        <v/>
      </c>
      <c r="Q691" s="28" t="str">
        <f t="shared" si="72"/>
        <v/>
      </c>
      <c r="T691" s="30">
        <f t="shared" si="75"/>
        <v>0</v>
      </c>
      <c r="U691" s="30">
        <f t="shared" si="76"/>
        <v>0</v>
      </c>
      <c r="X691" s="67" t="str">
        <f t="shared" si="77"/>
        <v/>
      </c>
      <c r="Y691" s="31"/>
      <c r="Z691" s="30" t="str">
        <f t="shared" si="78"/>
        <v/>
      </c>
    </row>
    <row r="692" spans="2:26" ht="25.5" customHeight="1" x14ac:dyDescent="0.25">
      <c r="B692" s="70" t="str">
        <f t="shared" si="73"/>
        <v/>
      </c>
      <c r="L692" s="27" t="str">
        <f t="shared" si="71"/>
        <v/>
      </c>
      <c r="N692" s="46" t="str">
        <f t="shared" si="74"/>
        <v/>
      </c>
      <c r="Q692" s="28" t="str">
        <f t="shared" si="72"/>
        <v/>
      </c>
      <c r="T692" s="30">
        <f t="shared" si="75"/>
        <v>0</v>
      </c>
      <c r="U692" s="30">
        <f t="shared" si="76"/>
        <v>0</v>
      </c>
      <c r="X692" s="67" t="str">
        <f t="shared" si="77"/>
        <v/>
      </c>
      <c r="Y692" s="31"/>
      <c r="Z692" s="30" t="str">
        <f t="shared" si="78"/>
        <v/>
      </c>
    </row>
    <row r="693" spans="2:26" ht="25.5" customHeight="1" x14ac:dyDescent="0.25">
      <c r="B693" s="70" t="str">
        <f t="shared" si="73"/>
        <v/>
      </c>
      <c r="L693" s="27" t="str">
        <f t="shared" si="71"/>
        <v/>
      </c>
      <c r="N693" s="46" t="str">
        <f t="shared" si="74"/>
        <v/>
      </c>
      <c r="Q693" s="28" t="str">
        <f t="shared" si="72"/>
        <v/>
      </c>
      <c r="T693" s="30">
        <f t="shared" si="75"/>
        <v>0</v>
      </c>
      <c r="U693" s="30">
        <f t="shared" si="76"/>
        <v>0</v>
      </c>
      <c r="X693" s="67" t="str">
        <f t="shared" si="77"/>
        <v/>
      </c>
      <c r="Y693" s="31"/>
      <c r="Z693" s="30" t="str">
        <f t="shared" si="78"/>
        <v/>
      </c>
    </row>
    <row r="694" spans="2:26" ht="25.5" customHeight="1" x14ac:dyDescent="0.25">
      <c r="B694" s="70" t="str">
        <f t="shared" si="73"/>
        <v/>
      </c>
      <c r="L694" s="27" t="str">
        <f t="shared" si="71"/>
        <v/>
      </c>
      <c r="N694" s="46" t="str">
        <f t="shared" si="74"/>
        <v/>
      </c>
      <c r="Q694" s="28" t="str">
        <f t="shared" si="72"/>
        <v/>
      </c>
      <c r="T694" s="30">
        <f t="shared" si="75"/>
        <v>0</v>
      </c>
      <c r="U694" s="30">
        <f t="shared" si="76"/>
        <v>0</v>
      </c>
      <c r="X694" s="67" t="str">
        <f t="shared" si="77"/>
        <v/>
      </c>
      <c r="Y694" s="31"/>
      <c r="Z694" s="30" t="str">
        <f t="shared" si="78"/>
        <v/>
      </c>
    </row>
    <row r="695" spans="2:26" ht="25.5" customHeight="1" x14ac:dyDescent="0.25">
      <c r="B695" s="70" t="str">
        <f t="shared" si="73"/>
        <v/>
      </c>
      <c r="L695" s="27" t="str">
        <f t="shared" si="71"/>
        <v/>
      </c>
      <c r="N695" s="46" t="str">
        <f t="shared" si="74"/>
        <v/>
      </c>
      <c r="Q695" s="28" t="str">
        <f t="shared" si="72"/>
        <v/>
      </c>
      <c r="T695" s="30">
        <f t="shared" si="75"/>
        <v>0</v>
      </c>
      <c r="U695" s="30">
        <f t="shared" si="76"/>
        <v>0</v>
      </c>
      <c r="X695" s="67" t="str">
        <f t="shared" si="77"/>
        <v/>
      </c>
      <c r="Y695" s="31"/>
      <c r="Z695" s="30" t="str">
        <f t="shared" si="78"/>
        <v/>
      </c>
    </row>
    <row r="696" spans="2:26" ht="25.5" customHeight="1" x14ac:dyDescent="0.25">
      <c r="B696" s="70" t="str">
        <f t="shared" si="73"/>
        <v/>
      </c>
      <c r="L696" s="27" t="str">
        <f t="shared" si="71"/>
        <v/>
      </c>
      <c r="N696" s="46" t="str">
        <f t="shared" si="74"/>
        <v/>
      </c>
      <c r="Q696" s="28" t="str">
        <f t="shared" si="72"/>
        <v/>
      </c>
      <c r="T696" s="30">
        <f t="shared" si="75"/>
        <v>0</v>
      </c>
      <c r="U696" s="30">
        <f t="shared" si="76"/>
        <v>0</v>
      </c>
      <c r="X696" s="67" t="str">
        <f t="shared" si="77"/>
        <v/>
      </c>
      <c r="Y696" s="31"/>
      <c r="Z696" s="30" t="str">
        <f t="shared" si="78"/>
        <v/>
      </c>
    </row>
    <row r="697" spans="2:26" ht="25.5" customHeight="1" x14ac:dyDescent="0.25">
      <c r="B697" s="70" t="str">
        <f t="shared" si="73"/>
        <v/>
      </c>
      <c r="L697" s="27" t="str">
        <f t="shared" si="71"/>
        <v/>
      </c>
      <c r="N697" s="46" t="str">
        <f t="shared" si="74"/>
        <v/>
      </c>
      <c r="Q697" s="28" t="str">
        <f t="shared" si="72"/>
        <v/>
      </c>
      <c r="T697" s="30">
        <f t="shared" si="75"/>
        <v>0</v>
      </c>
      <c r="U697" s="30">
        <f t="shared" si="76"/>
        <v>0</v>
      </c>
      <c r="X697" s="67" t="str">
        <f t="shared" si="77"/>
        <v/>
      </c>
      <c r="Y697" s="31"/>
      <c r="Z697" s="30" t="str">
        <f t="shared" si="78"/>
        <v/>
      </c>
    </row>
    <row r="698" spans="2:26" ht="25.5" customHeight="1" x14ac:dyDescent="0.25">
      <c r="B698" s="70" t="str">
        <f t="shared" si="73"/>
        <v/>
      </c>
      <c r="L698" s="27" t="str">
        <f t="shared" si="71"/>
        <v/>
      </c>
      <c r="N698" s="46" t="str">
        <f t="shared" si="74"/>
        <v/>
      </c>
      <c r="Q698" s="28" t="str">
        <f t="shared" si="72"/>
        <v/>
      </c>
      <c r="T698" s="30">
        <f t="shared" si="75"/>
        <v>0</v>
      </c>
      <c r="U698" s="30">
        <f t="shared" si="76"/>
        <v>0</v>
      </c>
      <c r="X698" s="67" t="str">
        <f t="shared" si="77"/>
        <v/>
      </c>
      <c r="Y698" s="31"/>
      <c r="Z698" s="30" t="str">
        <f t="shared" si="78"/>
        <v/>
      </c>
    </row>
    <row r="699" spans="2:26" ht="25.5" customHeight="1" x14ac:dyDescent="0.25">
      <c r="B699" s="70" t="str">
        <f t="shared" si="73"/>
        <v/>
      </c>
      <c r="L699" s="27" t="str">
        <f t="shared" si="71"/>
        <v/>
      </c>
      <c r="N699" s="46" t="str">
        <f t="shared" si="74"/>
        <v/>
      </c>
      <c r="Q699" s="28" t="str">
        <f t="shared" si="72"/>
        <v/>
      </c>
      <c r="T699" s="30">
        <f t="shared" si="75"/>
        <v>0</v>
      </c>
      <c r="U699" s="30">
        <f t="shared" si="76"/>
        <v>0</v>
      </c>
      <c r="X699" s="67" t="str">
        <f t="shared" si="77"/>
        <v/>
      </c>
      <c r="Y699" s="31"/>
      <c r="Z699" s="30" t="str">
        <f t="shared" si="78"/>
        <v/>
      </c>
    </row>
    <row r="700" spans="2:26" ht="25.5" customHeight="1" x14ac:dyDescent="0.25">
      <c r="B700" s="70" t="str">
        <f t="shared" si="73"/>
        <v/>
      </c>
      <c r="L700" s="27" t="str">
        <f t="shared" si="71"/>
        <v/>
      </c>
      <c r="N700" s="46" t="str">
        <f t="shared" si="74"/>
        <v/>
      </c>
      <c r="Q700" s="28" t="str">
        <f t="shared" si="72"/>
        <v/>
      </c>
      <c r="T700" s="30">
        <f t="shared" si="75"/>
        <v>0</v>
      </c>
      <c r="U700" s="30">
        <f t="shared" si="76"/>
        <v>0</v>
      </c>
      <c r="X700" s="67" t="str">
        <f t="shared" si="77"/>
        <v/>
      </c>
      <c r="Y700" s="31"/>
      <c r="Z700" s="30" t="str">
        <f t="shared" si="78"/>
        <v/>
      </c>
    </row>
    <row r="701" spans="2:26" ht="25.5" customHeight="1" x14ac:dyDescent="0.25">
      <c r="B701" s="70" t="str">
        <f t="shared" si="73"/>
        <v/>
      </c>
      <c r="L701" s="27" t="str">
        <f t="shared" si="71"/>
        <v/>
      </c>
      <c r="N701" s="46" t="str">
        <f t="shared" si="74"/>
        <v/>
      </c>
      <c r="Q701" s="28" t="str">
        <f t="shared" si="72"/>
        <v/>
      </c>
      <c r="T701" s="30">
        <f t="shared" si="75"/>
        <v>0</v>
      </c>
      <c r="U701" s="30">
        <f t="shared" si="76"/>
        <v>0</v>
      </c>
      <c r="X701" s="67" t="str">
        <f t="shared" si="77"/>
        <v/>
      </c>
      <c r="Y701" s="31"/>
      <c r="Z701" s="30" t="str">
        <f t="shared" si="78"/>
        <v/>
      </c>
    </row>
    <row r="702" spans="2:26" ht="25.5" customHeight="1" x14ac:dyDescent="0.25">
      <c r="B702" s="70" t="str">
        <f t="shared" si="73"/>
        <v/>
      </c>
      <c r="L702" s="27" t="str">
        <f t="shared" si="71"/>
        <v/>
      </c>
      <c r="N702" s="46" t="str">
        <f t="shared" si="74"/>
        <v/>
      </c>
      <c r="Q702" s="28" t="str">
        <f t="shared" si="72"/>
        <v/>
      </c>
      <c r="T702" s="30">
        <f t="shared" si="75"/>
        <v>0</v>
      </c>
      <c r="U702" s="30">
        <f t="shared" si="76"/>
        <v>0</v>
      </c>
      <c r="X702" s="67" t="str">
        <f t="shared" si="77"/>
        <v/>
      </c>
      <c r="Y702" s="31"/>
      <c r="Z702" s="30" t="str">
        <f t="shared" si="78"/>
        <v/>
      </c>
    </row>
    <row r="703" spans="2:26" ht="25.5" customHeight="1" x14ac:dyDescent="0.25">
      <c r="B703" s="70" t="str">
        <f t="shared" si="73"/>
        <v/>
      </c>
      <c r="L703" s="27" t="str">
        <f t="shared" si="71"/>
        <v/>
      </c>
      <c r="N703" s="46" t="str">
        <f t="shared" si="74"/>
        <v/>
      </c>
      <c r="Q703" s="28" t="str">
        <f t="shared" si="72"/>
        <v/>
      </c>
      <c r="T703" s="30">
        <f t="shared" si="75"/>
        <v>0</v>
      </c>
      <c r="U703" s="30">
        <f t="shared" si="76"/>
        <v>0</v>
      </c>
      <c r="X703" s="67" t="str">
        <f t="shared" si="77"/>
        <v/>
      </c>
      <c r="Y703" s="31"/>
      <c r="Z703" s="30" t="str">
        <f t="shared" si="78"/>
        <v/>
      </c>
    </row>
    <row r="704" spans="2:26" ht="25.5" customHeight="1" x14ac:dyDescent="0.25">
      <c r="B704" s="70" t="str">
        <f t="shared" si="73"/>
        <v/>
      </c>
      <c r="L704" s="27" t="str">
        <f t="shared" si="71"/>
        <v/>
      </c>
      <c r="N704" s="46" t="str">
        <f t="shared" si="74"/>
        <v/>
      </c>
      <c r="Q704" s="28" t="str">
        <f t="shared" si="72"/>
        <v/>
      </c>
      <c r="T704" s="30">
        <f t="shared" si="75"/>
        <v>0</v>
      </c>
      <c r="U704" s="30">
        <f t="shared" si="76"/>
        <v>0</v>
      </c>
      <c r="X704" s="67" t="str">
        <f t="shared" si="77"/>
        <v/>
      </c>
      <c r="Y704" s="31"/>
      <c r="Z704" s="30" t="str">
        <f t="shared" si="78"/>
        <v/>
      </c>
    </row>
    <row r="705" spans="2:26" ht="25.5" customHeight="1" x14ac:dyDescent="0.25">
      <c r="B705" s="70" t="str">
        <f t="shared" si="73"/>
        <v/>
      </c>
      <c r="L705" s="27" t="str">
        <f t="shared" si="71"/>
        <v/>
      </c>
      <c r="N705" s="46" t="str">
        <f t="shared" si="74"/>
        <v/>
      </c>
      <c r="Q705" s="28" t="str">
        <f t="shared" si="72"/>
        <v/>
      </c>
      <c r="T705" s="30">
        <f t="shared" si="75"/>
        <v>0</v>
      </c>
      <c r="U705" s="30">
        <f t="shared" si="76"/>
        <v>0</v>
      </c>
      <c r="X705" s="67" t="str">
        <f t="shared" si="77"/>
        <v/>
      </c>
      <c r="Y705" s="31"/>
      <c r="Z705" s="30" t="str">
        <f t="shared" si="78"/>
        <v/>
      </c>
    </row>
    <row r="706" spans="2:26" ht="25.5" customHeight="1" x14ac:dyDescent="0.25">
      <c r="B706" s="70" t="str">
        <f t="shared" si="73"/>
        <v/>
      </c>
      <c r="L706" s="27" t="str">
        <f t="shared" ref="L706:L769" si="79">IF(K706&lt;&gt;"",VLOOKUP(K706,tenhang,2,0),"")</f>
        <v/>
      </c>
      <c r="N706" s="46" t="str">
        <f t="shared" si="74"/>
        <v/>
      </c>
      <c r="Q706" s="28" t="str">
        <f t="shared" ref="Q706:Q769" si="80">IF(K706&lt;&gt;"",VLOOKUP(K706,tenhang,3,0),"")</f>
        <v/>
      </c>
      <c r="T706" s="30">
        <f t="shared" si="75"/>
        <v>0</v>
      </c>
      <c r="U706" s="30">
        <f t="shared" si="76"/>
        <v>0</v>
      </c>
      <c r="X706" s="67" t="str">
        <f t="shared" si="77"/>
        <v/>
      </c>
      <c r="Y706" s="31"/>
      <c r="Z706" s="30" t="str">
        <f t="shared" si="78"/>
        <v/>
      </c>
    </row>
    <row r="707" spans="2:26" ht="25.5" customHeight="1" x14ac:dyDescent="0.25">
      <c r="B707" s="70" t="str">
        <f t="shared" ref="B707:B770" si="81">IF(I707&lt;&gt;"",IF(LEN(I707)&gt;9,LEFT(I707,10),"sai PO"),"")</f>
        <v/>
      </c>
      <c r="L707" s="27" t="str">
        <f t="shared" si="79"/>
        <v/>
      </c>
      <c r="N707" s="46" t="str">
        <f t="shared" ref="N707:N770" si="82">IF(K707&lt;&gt;"","K-C6","")</f>
        <v/>
      </c>
      <c r="Q707" s="28" t="str">
        <f t="shared" si="80"/>
        <v/>
      </c>
      <c r="T707" s="30">
        <f t="shared" ref="T707:T770" si="83">IF(K707&lt;&gt;"",VLOOKUP(K707,tenhang,4,0),0)</f>
        <v>0</v>
      </c>
      <c r="U707" s="30">
        <f t="shared" ref="U707:U770" si="84">R707*T707</f>
        <v>0</v>
      </c>
      <c r="X707" s="67" t="str">
        <f t="shared" ref="X707:X770" si="85">IF(K707&lt;&gt;"",8,"")</f>
        <v/>
      </c>
      <c r="Y707" s="31"/>
      <c r="Z707" s="30" t="str">
        <f t="shared" ref="Z707:Z770" si="86">IF(K707&lt;&gt;"",ROUND(U707*X707*1%,0),"")</f>
        <v/>
      </c>
    </row>
    <row r="708" spans="2:26" ht="25.5" customHeight="1" x14ac:dyDescent="0.25">
      <c r="B708" s="70" t="str">
        <f t="shared" si="81"/>
        <v/>
      </c>
      <c r="L708" s="27" t="str">
        <f t="shared" si="79"/>
        <v/>
      </c>
      <c r="N708" s="46" t="str">
        <f t="shared" si="82"/>
        <v/>
      </c>
      <c r="Q708" s="28" t="str">
        <f t="shared" si="80"/>
        <v/>
      </c>
      <c r="T708" s="30">
        <f t="shared" si="83"/>
        <v>0</v>
      </c>
      <c r="U708" s="30">
        <f t="shared" si="84"/>
        <v>0</v>
      </c>
      <c r="X708" s="67" t="str">
        <f t="shared" si="85"/>
        <v/>
      </c>
      <c r="Y708" s="31"/>
      <c r="Z708" s="30" t="str">
        <f t="shared" si="86"/>
        <v/>
      </c>
    </row>
    <row r="709" spans="2:26" ht="25.5" customHeight="1" x14ac:dyDescent="0.25">
      <c r="B709" s="70" t="str">
        <f t="shared" si="81"/>
        <v/>
      </c>
      <c r="L709" s="27" t="str">
        <f t="shared" si="79"/>
        <v/>
      </c>
      <c r="N709" s="46" t="str">
        <f t="shared" si="82"/>
        <v/>
      </c>
      <c r="Q709" s="28" t="str">
        <f t="shared" si="80"/>
        <v/>
      </c>
      <c r="T709" s="30">
        <f t="shared" si="83"/>
        <v>0</v>
      </c>
      <c r="U709" s="30">
        <f t="shared" si="84"/>
        <v>0</v>
      </c>
      <c r="X709" s="67" t="str">
        <f t="shared" si="85"/>
        <v/>
      </c>
      <c r="Y709" s="31"/>
      <c r="Z709" s="30" t="str">
        <f t="shared" si="86"/>
        <v/>
      </c>
    </row>
    <row r="710" spans="2:26" ht="25.5" customHeight="1" x14ac:dyDescent="0.25">
      <c r="B710" s="70" t="str">
        <f t="shared" si="81"/>
        <v/>
      </c>
      <c r="L710" s="27" t="str">
        <f t="shared" si="79"/>
        <v/>
      </c>
      <c r="N710" s="46" t="str">
        <f t="shared" si="82"/>
        <v/>
      </c>
      <c r="Q710" s="28" t="str">
        <f t="shared" si="80"/>
        <v/>
      </c>
      <c r="T710" s="30">
        <f t="shared" si="83"/>
        <v>0</v>
      </c>
      <c r="U710" s="30">
        <f t="shared" si="84"/>
        <v>0</v>
      </c>
      <c r="X710" s="67" t="str">
        <f t="shared" si="85"/>
        <v/>
      </c>
      <c r="Y710" s="31"/>
      <c r="Z710" s="30" t="str">
        <f t="shared" si="86"/>
        <v/>
      </c>
    </row>
    <row r="711" spans="2:26" ht="25.5" customHeight="1" x14ac:dyDescent="0.25">
      <c r="B711" s="70" t="str">
        <f t="shared" si="81"/>
        <v/>
      </c>
      <c r="L711" s="27" t="str">
        <f t="shared" si="79"/>
        <v/>
      </c>
      <c r="N711" s="46" t="str">
        <f t="shared" si="82"/>
        <v/>
      </c>
      <c r="Q711" s="28" t="str">
        <f t="shared" si="80"/>
        <v/>
      </c>
      <c r="T711" s="30">
        <f t="shared" si="83"/>
        <v>0</v>
      </c>
      <c r="U711" s="30">
        <f t="shared" si="84"/>
        <v>0</v>
      </c>
      <c r="X711" s="67" t="str">
        <f t="shared" si="85"/>
        <v/>
      </c>
      <c r="Y711" s="31"/>
      <c r="Z711" s="30" t="str">
        <f t="shared" si="86"/>
        <v/>
      </c>
    </row>
    <row r="712" spans="2:26" ht="25.5" customHeight="1" x14ac:dyDescent="0.25">
      <c r="B712" s="70" t="str">
        <f t="shared" si="81"/>
        <v/>
      </c>
      <c r="L712" s="27" t="str">
        <f t="shared" si="79"/>
        <v/>
      </c>
      <c r="N712" s="46" t="str">
        <f t="shared" si="82"/>
        <v/>
      </c>
      <c r="Q712" s="28" t="str">
        <f t="shared" si="80"/>
        <v/>
      </c>
      <c r="T712" s="30">
        <f t="shared" si="83"/>
        <v>0</v>
      </c>
      <c r="U712" s="30">
        <f t="shared" si="84"/>
        <v>0</v>
      </c>
      <c r="X712" s="67" t="str">
        <f t="shared" si="85"/>
        <v/>
      </c>
      <c r="Y712" s="31"/>
      <c r="Z712" s="30" t="str">
        <f t="shared" si="86"/>
        <v/>
      </c>
    </row>
    <row r="713" spans="2:26" ht="25.5" customHeight="1" x14ac:dyDescent="0.25">
      <c r="B713" s="70" t="str">
        <f t="shared" si="81"/>
        <v/>
      </c>
      <c r="L713" s="27" t="str">
        <f t="shared" si="79"/>
        <v/>
      </c>
      <c r="N713" s="46" t="str">
        <f t="shared" si="82"/>
        <v/>
      </c>
      <c r="Q713" s="28" t="str">
        <f t="shared" si="80"/>
        <v/>
      </c>
      <c r="T713" s="30">
        <f t="shared" si="83"/>
        <v>0</v>
      </c>
      <c r="U713" s="30">
        <f t="shared" si="84"/>
        <v>0</v>
      </c>
      <c r="X713" s="67" t="str">
        <f t="shared" si="85"/>
        <v/>
      </c>
      <c r="Y713" s="31"/>
      <c r="Z713" s="30" t="str">
        <f t="shared" si="86"/>
        <v/>
      </c>
    </row>
    <row r="714" spans="2:26" ht="25.5" customHeight="1" x14ac:dyDescent="0.25">
      <c r="B714" s="70" t="str">
        <f t="shared" si="81"/>
        <v/>
      </c>
      <c r="L714" s="27" t="str">
        <f t="shared" si="79"/>
        <v/>
      </c>
      <c r="N714" s="46" t="str">
        <f t="shared" si="82"/>
        <v/>
      </c>
      <c r="Q714" s="28" t="str">
        <f t="shared" si="80"/>
        <v/>
      </c>
      <c r="T714" s="30">
        <f t="shared" si="83"/>
        <v>0</v>
      </c>
      <c r="U714" s="30">
        <f t="shared" si="84"/>
        <v>0</v>
      </c>
      <c r="X714" s="67" t="str">
        <f t="shared" si="85"/>
        <v/>
      </c>
      <c r="Y714" s="31"/>
      <c r="Z714" s="30" t="str">
        <f t="shared" si="86"/>
        <v/>
      </c>
    </row>
    <row r="715" spans="2:26" ht="25.5" customHeight="1" x14ac:dyDescent="0.25">
      <c r="B715" s="70" t="str">
        <f t="shared" si="81"/>
        <v/>
      </c>
      <c r="L715" s="27" t="str">
        <f t="shared" si="79"/>
        <v/>
      </c>
      <c r="N715" s="46" t="str">
        <f t="shared" si="82"/>
        <v/>
      </c>
      <c r="Q715" s="28" t="str">
        <f t="shared" si="80"/>
        <v/>
      </c>
      <c r="T715" s="30">
        <f t="shared" si="83"/>
        <v>0</v>
      </c>
      <c r="U715" s="30">
        <f t="shared" si="84"/>
        <v>0</v>
      </c>
      <c r="X715" s="67" t="str">
        <f t="shared" si="85"/>
        <v/>
      </c>
      <c r="Y715" s="31"/>
      <c r="Z715" s="30" t="str">
        <f t="shared" si="86"/>
        <v/>
      </c>
    </row>
    <row r="716" spans="2:26" ht="25.5" customHeight="1" x14ac:dyDescent="0.25">
      <c r="B716" s="70" t="str">
        <f t="shared" si="81"/>
        <v/>
      </c>
      <c r="L716" s="27" t="str">
        <f t="shared" si="79"/>
        <v/>
      </c>
      <c r="N716" s="46" t="str">
        <f t="shared" si="82"/>
        <v/>
      </c>
      <c r="Q716" s="28" t="str">
        <f t="shared" si="80"/>
        <v/>
      </c>
      <c r="T716" s="30">
        <f t="shared" si="83"/>
        <v>0</v>
      </c>
      <c r="U716" s="30">
        <f t="shared" si="84"/>
        <v>0</v>
      </c>
      <c r="X716" s="67" t="str">
        <f t="shared" si="85"/>
        <v/>
      </c>
      <c r="Y716" s="31"/>
      <c r="Z716" s="30" t="str">
        <f t="shared" si="86"/>
        <v/>
      </c>
    </row>
    <row r="717" spans="2:26" ht="25.5" customHeight="1" x14ac:dyDescent="0.25">
      <c r="B717" s="70" t="str">
        <f t="shared" si="81"/>
        <v/>
      </c>
      <c r="L717" s="27" t="str">
        <f t="shared" si="79"/>
        <v/>
      </c>
      <c r="N717" s="46" t="str">
        <f t="shared" si="82"/>
        <v/>
      </c>
      <c r="Q717" s="28" t="str">
        <f t="shared" si="80"/>
        <v/>
      </c>
      <c r="T717" s="30">
        <f t="shared" si="83"/>
        <v>0</v>
      </c>
      <c r="U717" s="30">
        <f t="shared" si="84"/>
        <v>0</v>
      </c>
      <c r="X717" s="67" t="str">
        <f t="shared" si="85"/>
        <v/>
      </c>
      <c r="Y717" s="31"/>
      <c r="Z717" s="30" t="str">
        <f t="shared" si="86"/>
        <v/>
      </c>
    </row>
    <row r="718" spans="2:26" ht="25.5" customHeight="1" x14ac:dyDescent="0.25">
      <c r="B718" s="70" t="str">
        <f t="shared" si="81"/>
        <v/>
      </c>
      <c r="L718" s="27" t="str">
        <f t="shared" si="79"/>
        <v/>
      </c>
      <c r="N718" s="46" t="str">
        <f t="shared" si="82"/>
        <v/>
      </c>
      <c r="Q718" s="28" t="str">
        <f t="shared" si="80"/>
        <v/>
      </c>
      <c r="T718" s="30">
        <f t="shared" si="83"/>
        <v>0</v>
      </c>
      <c r="U718" s="30">
        <f t="shared" si="84"/>
        <v>0</v>
      </c>
      <c r="X718" s="67" t="str">
        <f t="shared" si="85"/>
        <v/>
      </c>
      <c r="Y718" s="31"/>
      <c r="Z718" s="30" t="str">
        <f t="shared" si="86"/>
        <v/>
      </c>
    </row>
    <row r="719" spans="2:26" ht="25.5" customHeight="1" x14ac:dyDescent="0.25">
      <c r="B719" s="70" t="str">
        <f t="shared" si="81"/>
        <v/>
      </c>
      <c r="L719" s="27" t="str">
        <f t="shared" si="79"/>
        <v/>
      </c>
      <c r="N719" s="46" t="str">
        <f t="shared" si="82"/>
        <v/>
      </c>
      <c r="Q719" s="28" t="str">
        <f t="shared" si="80"/>
        <v/>
      </c>
      <c r="T719" s="30">
        <f t="shared" si="83"/>
        <v>0</v>
      </c>
      <c r="U719" s="30">
        <f t="shared" si="84"/>
        <v>0</v>
      </c>
      <c r="X719" s="67" t="str">
        <f t="shared" si="85"/>
        <v/>
      </c>
      <c r="Y719" s="31"/>
      <c r="Z719" s="30" t="str">
        <f t="shared" si="86"/>
        <v/>
      </c>
    </row>
    <row r="720" spans="2:26" ht="25.5" customHeight="1" x14ac:dyDescent="0.25">
      <c r="B720" s="70" t="str">
        <f t="shared" si="81"/>
        <v/>
      </c>
      <c r="L720" s="27" t="str">
        <f t="shared" si="79"/>
        <v/>
      </c>
      <c r="N720" s="46" t="str">
        <f t="shared" si="82"/>
        <v/>
      </c>
      <c r="Q720" s="28" t="str">
        <f t="shared" si="80"/>
        <v/>
      </c>
      <c r="T720" s="30">
        <f t="shared" si="83"/>
        <v>0</v>
      </c>
      <c r="U720" s="30">
        <f t="shared" si="84"/>
        <v>0</v>
      </c>
      <c r="X720" s="67" t="str">
        <f t="shared" si="85"/>
        <v/>
      </c>
      <c r="Y720" s="31"/>
      <c r="Z720" s="30" t="str">
        <f t="shared" si="86"/>
        <v/>
      </c>
    </row>
    <row r="721" spans="2:26" ht="25.5" customHeight="1" x14ac:dyDescent="0.25">
      <c r="B721" s="70" t="str">
        <f t="shared" si="81"/>
        <v/>
      </c>
      <c r="L721" s="27" t="str">
        <f t="shared" si="79"/>
        <v/>
      </c>
      <c r="N721" s="46" t="str">
        <f t="shared" si="82"/>
        <v/>
      </c>
      <c r="Q721" s="28" t="str">
        <f t="shared" si="80"/>
        <v/>
      </c>
      <c r="T721" s="30">
        <f t="shared" si="83"/>
        <v>0</v>
      </c>
      <c r="U721" s="30">
        <f t="shared" si="84"/>
        <v>0</v>
      </c>
      <c r="X721" s="67" t="str">
        <f t="shared" si="85"/>
        <v/>
      </c>
      <c r="Y721" s="31"/>
      <c r="Z721" s="30" t="str">
        <f t="shared" si="86"/>
        <v/>
      </c>
    </row>
    <row r="722" spans="2:26" ht="25.5" customHeight="1" x14ac:dyDescent="0.25">
      <c r="B722" s="70" t="str">
        <f t="shared" si="81"/>
        <v/>
      </c>
      <c r="L722" s="27" t="str">
        <f t="shared" si="79"/>
        <v/>
      </c>
      <c r="N722" s="46" t="str">
        <f t="shared" si="82"/>
        <v/>
      </c>
      <c r="Q722" s="28" t="str">
        <f t="shared" si="80"/>
        <v/>
      </c>
      <c r="T722" s="30">
        <f t="shared" si="83"/>
        <v>0</v>
      </c>
      <c r="U722" s="30">
        <f t="shared" si="84"/>
        <v>0</v>
      </c>
      <c r="X722" s="67" t="str">
        <f t="shared" si="85"/>
        <v/>
      </c>
      <c r="Y722" s="31"/>
      <c r="Z722" s="30" t="str">
        <f t="shared" si="86"/>
        <v/>
      </c>
    </row>
    <row r="723" spans="2:26" ht="25.5" customHeight="1" x14ac:dyDescent="0.25">
      <c r="B723" s="70" t="str">
        <f t="shared" si="81"/>
        <v/>
      </c>
      <c r="L723" s="27" t="str">
        <f t="shared" si="79"/>
        <v/>
      </c>
      <c r="N723" s="46" t="str">
        <f t="shared" si="82"/>
        <v/>
      </c>
      <c r="Q723" s="28" t="str">
        <f t="shared" si="80"/>
        <v/>
      </c>
      <c r="T723" s="30">
        <f t="shared" si="83"/>
        <v>0</v>
      </c>
      <c r="U723" s="30">
        <f t="shared" si="84"/>
        <v>0</v>
      </c>
      <c r="X723" s="67" t="str">
        <f t="shared" si="85"/>
        <v/>
      </c>
      <c r="Y723" s="31"/>
      <c r="Z723" s="30" t="str">
        <f t="shared" si="86"/>
        <v/>
      </c>
    </row>
    <row r="724" spans="2:26" ht="25.5" customHeight="1" x14ac:dyDescent="0.25">
      <c r="B724" s="70" t="str">
        <f t="shared" si="81"/>
        <v/>
      </c>
      <c r="L724" s="27" t="str">
        <f t="shared" si="79"/>
        <v/>
      </c>
      <c r="N724" s="46" t="str">
        <f t="shared" si="82"/>
        <v/>
      </c>
      <c r="Q724" s="28" t="str">
        <f t="shared" si="80"/>
        <v/>
      </c>
      <c r="T724" s="30">
        <f t="shared" si="83"/>
        <v>0</v>
      </c>
      <c r="U724" s="30">
        <f t="shared" si="84"/>
        <v>0</v>
      </c>
      <c r="X724" s="67" t="str">
        <f t="shared" si="85"/>
        <v/>
      </c>
      <c r="Y724" s="31"/>
      <c r="Z724" s="30" t="str">
        <f t="shared" si="86"/>
        <v/>
      </c>
    </row>
    <row r="725" spans="2:26" ht="25.5" customHeight="1" x14ac:dyDescent="0.25">
      <c r="B725" s="70" t="str">
        <f t="shared" si="81"/>
        <v/>
      </c>
      <c r="L725" s="27" t="str">
        <f t="shared" si="79"/>
        <v/>
      </c>
      <c r="N725" s="46" t="str">
        <f t="shared" si="82"/>
        <v/>
      </c>
      <c r="Q725" s="28" t="str">
        <f t="shared" si="80"/>
        <v/>
      </c>
      <c r="T725" s="30">
        <f t="shared" si="83"/>
        <v>0</v>
      </c>
      <c r="U725" s="30">
        <f t="shared" si="84"/>
        <v>0</v>
      </c>
      <c r="X725" s="67" t="str">
        <f t="shared" si="85"/>
        <v/>
      </c>
      <c r="Y725" s="31"/>
      <c r="Z725" s="30" t="str">
        <f t="shared" si="86"/>
        <v/>
      </c>
    </row>
    <row r="726" spans="2:26" ht="25.5" customHeight="1" x14ac:dyDescent="0.25">
      <c r="B726" s="70" t="str">
        <f t="shared" si="81"/>
        <v/>
      </c>
      <c r="L726" s="27" t="str">
        <f t="shared" si="79"/>
        <v/>
      </c>
      <c r="N726" s="46" t="str">
        <f t="shared" si="82"/>
        <v/>
      </c>
      <c r="Q726" s="28" t="str">
        <f t="shared" si="80"/>
        <v/>
      </c>
      <c r="T726" s="30">
        <f t="shared" si="83"/>
        <v>0</v>
      </c>
      <c r="U726" s="30">
        <f t="shared" si="84"/>
        <v>0</v>
      </c>
      <c r="X726" s="67" t="str">
        <f t="shared" si="85"/>
        <v/>
      </c>
      <c r="Y726" s="31"/>
      <c r="Z726" s="30" t="str">
        <f t="shared" si="86"/>
        <v/>
      </c>
    </row>
    <row r="727" spans="2:26" ht="25.5" customHeight="1" x14ac:dyDescent="0.25">
      <c r="B727" s="70" t="str">
        <f t="shared" si="81"/>
        <v/>
      </c>
      <c r="L727" s="27" t="str">
        <f t="shared" si="79"/>
        <v/>
      </c>
      <c r="N727" s="46" t="str">
        <f t="shared" si="82"/>
        <v/>
      </c>
      <c r="Q727" s="28" t="str">
        <f t="shared" si="80"/>
        <v/>
      </c>
      <c r="T727" s="30">
        <f t="shared" si="83"/>
        <v>0</v>
      </c>
      <c r="U727" s="30">
        <f t="shared" si="84"/>
        <v>0</v>
      </c>
      <c r="X727" s="67" t="str">
        <f t="shared" si="85"/>
        <v/>
      </c>
      <c r="Y727" s="31"/>
      <c r="Z727" s="30" t="str">
        <f t="shared" si="86"/>
        <v/>
      </c>
    </row>
    <row r="728" spans="2:26" ht="25.5" customHeight="1" x14ac:dyDescent="0.25">
      <c r="B728" s="70" t="str">
        <f t="shared" si="81"/>
        <v/>
      </c>
      <c r="L728" s="27" t="str">
        <f t="shared" si="79"/>
        <v/>
      </c>
      <c r="N728" s="46" t="str">
        <f t="shared" si="82"/>
        <v/>
      </c>
      <c r="Q728" s="28" t="str">
        <f t="shared" si="80"/>
        <v/>
      </c>
      <c r="T728" s="30">
        <f t="shared" si="83"/>
        <v>0</v>
      </c>
      <c r="U728" s="30">
        <f t="shared" si="84"/>
        <v>0</v>
      </c>
      <c r="X728" s="67" t="str">
        <f t="shared" si="85"/>
        <v/>
      </c>
      <c r="Y728" s="31"/>
      <c r="Z728" s="30" t="str">
        <f t="shared" si="86"/>
        <v/>
      </c>
    </row>
    <row r="729" spans="2:26" ht="25.5" customHeight="1" x14ac:dyDescent="0.25">
      <c r="B729" s="70" t="str">
        <f t="shared" si="81"/>
        <v/>
      </c>
      <c r="L729" s="27" t="str">
        <f t="shared" si="79"/>
        <v/>
      </c>
      <c r="N729" s="46" t="str">
        <f t="shared" si="82"/>
        <v/>
      </c>
      <c r="Q729" s="28" t="str">
        <f t="shared" si="80"/>
        <v/>
      </c>
      <c r="T729" s="30">
        <f t="shared" si="83"/>
        <v>0</v>
      </c>
      <c r="U729" s="30">
        <f t="shared" si="84"/>
        <v>0</v>
      </c>
      <c r="X729" s="67" t="str">
        <f t="shared" si="85"/>
        <v/>
      </c>
      <c r="Y729" s="31"/>
      <c r="Z729" s="30" t="str">
        <f t="shared" si="86"/>
        <v/>
      </c>
    </row>
    <row r="730" spans="2:26" ht="25.5" customHeight="1" x14ac:dyDescent="0.25">
      <c r="B730" s="70" t="str">
        <f t="shared" si="81"/>
        <v/>
      </c>
      <c r="L730" s="27" t="str">
        <f t="shared" si="79"/>
        <v/>
      </c>
      <c r="N730" s="46" t="str">
        <f t="shared" si="82"/>
        <v/>
      </c>
      <c r="Q730" s="28" t="str">
        <f t="shared" si="80"/>
        <v/>
      </c>
      <c r="T730" s="30">
        <f t="shared" si="83"/>
        <v>0</v>
      </c>
      <c r="U730" s="30">
        <f t="shared" si="84"/>
        <v>0</v>
      </c>
      <c r="X730" s="67" t="str">
        <f t="shared" si="85"/>
        <v/>
      </c>
      <c r="Y730" s="31"/>
      <c r="Z730" s="30" t="str">
        <f t="shared" si="86"/>
        <v/>
      </c>
    </row>
    <row r="731" spans="2:26" ht="25.5" customHeight="1" x14ac:dyDescent="0.25">
      <c r="B731" s="70" t="str">
        <f t="shared" si="81"/>
        <v/>
      </c>
      <c r="L731" s="27" t="str">
        <f t="shared" si="79"/>
        <v/>
      </c>
      <c r="N731" s="46" t="str">
        <f t="shared" si="82"/>
        <v/>
      </c>
      <c r="Q731" s="28" t="str">
        <f t="shared" si="80"/>
        <v/>
      </c>
      <c r="T731" s="30">
        <f t="shared" si="83"/>
        <v>0</v>
      </c>
      <c r="U731" s="30">
        <f t="shared" si="84"/>
        <v>0</v>
      </c>
      <c r="X731" s="67" t="str">
        <f t="shared" si="85"/>
        <v/>
      </c>
      <c r="Y731" s="31"/>
      <c r="Z731" s="30" t="str">
        <f t="shared" si="86"/>
        <v/>
      </c>
    </row>
    <row r="732" spans="2:26" ht="25.5" customHeight="1" x14ac:dyDescent="0.25">
      <c r="B732" s="70" t="str">
        <f t="shared" si="81"/>
        <v/>
      </c>
      <c r="L732" s="27" t="str">
        <f t="shared" si="79"/>
        <v/>
      </c>
      <c r="N732" s="46" t="str">
        <f t="shared" si="82"/>
        <v/>
      </c>
      <c r="Q732" s="28" t="str">
        <f t="shared" si="80"/>
        <v/>
      </c>
      <c r="T732" s="30">
        <f t="shared" si="83"/>
        <v>0</v>
      </c>
      <c r="U732" s="30">
        <f t="shared" si="84"/>
        <v>0</v>
      </c>
      <c r="X732" s="67" t="str">
        <f t="shared" si="85"/>
        <v/>
      </c>
      <c r="Y732" s="31"/>
      <c r="Z732" s="30" t="str">
        <f t="shared" si="86"/>
        <v/>
      </c>
    </row>
    <row r="733" spans="2:26" ht="25.5" customHeight="1" x14ac:dyDescent="0.25">
      <c r="B733" s="70" t="str">
        <f t="shared" si="81"/>
        <v/>
      </c>
      <c r="L733" s="27" t="str">
        <f t="shared" si="79"/>
        <v/>
      </c>
      <c r="N733" s="46" t="str">
        <f t="shared" si="82"/>
        <v/>
      </c>
      <c r="Q733" s="28" t="str">
        <f t="shared" si="80"/>
        <v/>
      </c>
      <c r="T733" s="30">
        <f t="shared" si="83"/>
        <v>0</v>
      </c>
      <c r="U733" s="30">
        <f t="shared" si="84"/>
        <v>0</v>
      </c>
      <c r="X733" s="67" t="str">
        <f t="shared" si="85"/>
        <v/>
      </c>
      <c r="Y733" s="31"/>
      <c r="Z733" s="30" t="str">
        <f t="shared" si="86"/>
        <v/>
      </c>
    </row>
    <row r="734" spans="2:26" ht="25.5" customHeight="1" x14ac:dyDescent="0.25">
      <c r="B734" s="70" t="str">
        <f t="shared" si="81"/>
        <v/>
      </c>
      <c r="L734" s="27" t="str">
        <f t="shared" si="79"/>
        <v/>
      </c>
      <c r="N734" s="46" t="str">
        <f t="shared" si="82"/>
        <v/>
      </c>
      <c r="Q734" s="28" t="str">
        <f t="shared" si="80"/>
        <v/>
      </c>
      <c r="T734" s="30">
        <f t="shared" si="83"/>
        <v>0</v>
      </c>
      <c r="U734" s="30">
        <f t="shared" si="84"/>
        <v>0</v>
      </c>
      <c r="X734" s="67" t="str">
        <f t="shared" si="85"/>
        <v/>
      </c>
      <c r="Y734" s="31"/>
      <c r="Z734" s="30" t="str">
        <f t="shared" si="86"/>
        <v/>
      </c>
    </row>
    <row r="735" spans="2:26" ht="25.5" customHeight="1" x14ac:dyDescent="0.25">
      <c r="B735" s="70" t="str">
        <f t="shared" si="81"/>
        <v/>
      </c>
      <c r="L735" s="27" t="str">
        <f t="shared" si="79"/>
        <v/>
      </c>
      <c r="N735" s="46" t="str">
        <f t="shared" si="82"/>
        <v/>
      </c>
      <c r="Q735" s="28" t="str">
        <f t="shared" si="80"/>
        <v/>
      </c>
      <c r="T735" s="30">
        <f t="shared" si="83"/>
        <v>0</v>
      </c>
      <c r="U735" s="30">
        <f t="shared" si="84"/>
        <v>0</v>
      </c>
      <c r="X735" s="67" t="str">
        <f t="shared" si="85"/>
        <v/>
      </c>
      <c r="Y735" s="31"/>
      <c r="Z735" s="30" t="str">
        <f t="shared" si="86"/>
        <v/>
      </c>
    </row>
    <row r="736" spans="2:26" ht="25.5" customHeight="1" x14ac:dyDescent="0.25">
      <c r="B736" s="70" t="str">
        <f t="shared" si="81"/>
        <v/>
      </c>
      <c r="L736" s="27" t="str">
        <f t="shared" si="79"/>
        <v/>
      </c>
      <c r="N736" s="46" t="str">
        <f t="shared" si="82"/>
        <v/>
      </c>
      <c r="Q736" s="28" t="str">
        <f t="shared" si="80"/>
        <v/>
      </c>
      <c r="T736" s="30">
        <f t="shared" si="83"/>
        <v>0</v>
      </c>
      <c r="U736" s="30">
        <f t="shared" si="84"/>
        <v>0</v>
      </c>
      <c r="X736" s="67" t="str">
        <f t="shared" si="85"/>
        <v/>
      </c>
      <c r="Y736" s="31"/>
      <c r="Z736" s="30" t="str">
        <f t="shared" si="86"/>
        <v/>
      </c>
    </row>
    <row r="737" spans="2:26" ht="25.5" customHeight="1" x14ac:dyDescent="0.25">
      <c r="B737" s="70" t="str">
        <f t="shared" si="81"/>
        <v/>
      </c>
      <c r="L737" s="27" t="str">
        <f t="shared" si="79"/>
        <v/>
      </c>
      <c r="N737" s="46" t="str">
        <f t="shared" si="82"/>
        <v/>
      </c>
      <c r="Q737" s="28" t="str">
        <f t="shared" si="80"/>
        <v/>
      </c>
      <c r="T737" s="30">
        <f t="shared" si="83"/>
        <v>0</v>
      </c>
      <c r="U737" s="30">
        <f t="shared" si="84"/>
        <v>0</v>
      </c>
      <c r="X737" s="67" t="str">
        <f t="shared" si="85"/>
        <v/>
      </c>
      <c r="Y737" s="31"/>
      <c r="Z737" s="30" t="str">
        <f t="shared" si="86"/>
        <v/>
      </c>
    </row>
    <row r="738" spans="2:26" ht="25.5" customHeight="1" x14ac:dyDescent="0.25">
      <c r="B738" s="70" t="str">
        <f t="shared" si="81"/>
        <v/>
      </c>
      <c r="L738" s="27" t="str">
        <f t="shared" si="79"/>
        <v/>
      </c>
      <c r="N738" s="46" t="str">
        <f t="shared" si="82"/>
        <v/>
      </c>
      <c r="Q738" s="28" t="str">
        <f t="shared" si="80"/>
        <v/>
      </c>
      <c r="T738" s="30">
        <f t="shared" si="83"/>
        <v>0</v>
      </c>
      <c r="U738" s="30">
        <f t="shared" si="84"/>
        <v>0</v>
      </c>
      <c r="X738" s="67" t="str">
        <f t="shared" si="85"/>
        <v/>
      </c>
      <c r="Y738" s="31"/>
      <c r="Z738" s="30" t="str">
        <f t="shared" si="86"/>
        <v/>
      </c>
    </row>
    <row r="739" spans="2:26" ht="25.5" customHeight="1" x14ac:dyDescent="0.25">
      <c r="B739" s="70" t="str">
        <f t="shared" si="81"/>
        <v/>
      </c>
      <c r="L739" s="27" t="str">
        <f t="shared" si="79"/>
        <v/>
      </c>
      <c r="N739" s="46" t="str">
        <f t="shared" si="82"/>
        <v/>
      </c>
      <c r="Q739" s="28" t="str">
        <f t="shared" si="80"/>
        <v/>
      </c>
      <c r="T739" s="30">
        <f t="shared" si="83"/>
        <v>0</v>
      </c>
      <c r="U739" s="30">
        <f t="shared" si="84"/>
        <v>0</v>
      </c>
      <c r="X739" s="67" t="str">
        <f t="shared" si="85"/>
        <v/>
      </c>
      <c r="Y739" s="31"/>
      <c r="Z739" s="30" t="str">
        <f t="shared" si="86"/>
        <v/>
      </c>
    </row>
    <row r="740" spans="2:26" ht="25.5" customHeight="1" x14ac:dyDescent="0.25">
      <c r="B740" s="70" t="str">
        <f t="shared" si="81"/>
        <v/>
      </c>
      <c r="L740" s="27" t="str">
        <f t="shared" si="79"/>
        <v/>
      </c>
      <c r="N740" s="46" t="str">
        <f t="shared" si="82"/>
        <v/>
      </c>
      <c r="Q740" s="28" t="str">
        <f t="shared" si="80"/>
        <v/>
      </c>
      <c r="T740" s="30">
        <f t="shared" si="83"/>
        <v>0</v>
      </c>
      <c r="U740" s="30">
        <f t="shared" si="84"/>
        <v>0</v>
      </c>
      <c r="X740" s="67" t="str">
        <f t="shared" si="85"/>
        <v/>
      </c>
      <c r="Y740" s="31"/>
      <c r="Z740" s="30" t="str">
        <f t="shared" si="86"/>
        <v/>
      </c>
    </row>
    <row r="741" spans="2:26" ht="25.5" customHeight="1" x14ac:dyDescent="0.25">
      <c r="B741" s="70" t="str">
        <f t="shared" si="81"/>
        <v/>
      </c>
      <c r="L741" s="27" t="str">
        <f t="shared" si="79"/>
        <v/>
      </c>
      <c r="N741" s="46" t="str">
        <f t="shared" si="82"/>
        <v/>
      </c>
      <c r="Q741" s="28" t="str">
        <f t="shared" si="80"/>
        <v/>
      </c>
      <c r="T741" s="30">
        <f t="shared" si="83"/>
        <v>0</v>
      </c>
      <c r="U741" s="30">
        <f t="shared" si="84"/>
        <v>0</v>
      </c>
      <c r="X741" s="67" t="str">
        <f t="shared" si="85"/>
        <v/>
      </c>
      <c r="Y741" s="31"/>
      <c r="Z741" s="30" t="str">
        <f t="shared" si="86"/>
        <v/>
      </c>
    </row>
    <row r="742" spans="2:26" ht="25.5" customHeight="1" x14ac:dyDescent="0.25">
      <c r="B742" s="70" t="str">
        <f t="shared" si="81"/>
        <v/>
      </c>
      <c r="L742" s="27" t="str">
        <f t="shared" si="79"/>
        <v/>
      </c>
      <c r="N742" s="46" t="str">
        <f t="shared" si="82"/>
        <v/>
      </c>
      <c r="Q742" s="28" t="str">
        <f t="shared" si="80"/>
        <v/>
      </c>
      <c r="T742" s="30">
        <f t="shared" si="83"/>
        <v>0</v>
      </c>
      <c r="U742" s="30">
        <f t="shared" si="84"/>
        <v>0</v>
      </c>
      <c r="X742" s="67" t="str">
        <f t="shared" si="85"/>
        <v/>
      </c>
      <c r="Y742" s="31"/>
      <c r="Z742" s="30" t="str">
        <f t="shared" si="86"/>
        <v/>
      </c>
    </row>
    <row r="743" spans="2:26" ht="25.5" customHeight="1" x14ac:dyDescent="0.25">
      <c r="B743" s="70" t="str">
        <f t="shared" si="81"/>
        <v/>
      </c>
      <c r="L743" s="27" t="str">
        <f t="shared" si="79"/>
        <v/>
      </c>
      <c r="N743" s="46" t="str">
        <f t="shared" si="82"/>
        <v/>
      </c>
      <c r="Q743" s="28" t="str">
        <f t="shared" si="80"/>
        <v/>
      </c>
      <c r="T743" s="30">
        <f t="shared" si="83"/>
        <v>0</v>
      </c>
      <c r="U743" s="30">
        <f t="shared" si="84"/>
        <v>0</v>
      </c>
      <c r="X743" s="67" t="str">
        <f t="shared" si="85"/>
        <v/>
      </c>
      <c r="Y743" s="31"/>
      <c r="Z743" s="30" t="str">
        <f t="shared" si="86"/>
        <v/>
      </c>
    </row>
    <row r="744" spans="2:26" ht="25.5" customHeight="1" x14ac:dyDescent="0.25">
      <c r="B744" s="70" t="str">
        <f t="shared" si="81"/>
        <v/>
      </c>
      <c r="L744" s="27" t="str">
        <f t="shared" si="79"/>
        <v/>
      </c>
      <c r="N744" s="46" t="str">
        <f t="shared" si="82"/>
        <v/>
      </c>
      <c r="Q744" s="28" t="str">
        <f t="shared" si="80"/>
        <v/>
      </c>
      <c r="T744" s="30">
        <f t="shared" si="83"/>
        <v>0</v>
      </c>
      <c r="U744" s="30">
        <f t="shared" si="84"/>
        <v>0</v>
      </c>
      <c r="X744" s="67" t="str">
        <f t="shared" si="85"/>
        <v/>
      </c>
      <c r="Y744" s="31"/>
      <c r="Z744" s="30" t="str">
        <f t="shared" si="86"/>
        <v/>
      </c>
    </row>
    <row r="745" spans="2:26" ht="25.5" customHeight="1" x14ac:dyDescent="0.25">
      <c r="B745" s="70" t="str">
        <f t="shared" si="81"/>
        <v/>
      </c>
      <c r="L745" s="27" t="str">
        <f t="shared" si="79"/>
        <v/>
      </c>
      <c r="N745" s="46" t="str">
        <f t="shared" si="82"/>
        <v/>
      </c>
      <c r="Q745" s="28" t="str">
        <f t="shared" si="80"/>
        <v/>
      </c>
      <c r="T745" s="30">
        <f t="shared" si="83"/>
        <v>0</v>
      </c>
      <c r="U745" s="30">
        <f t="shared" si="84"/>
        <v>0</v>
      </c>
      <c r="X745" s="67" t="str">
        <f t="shared" si="85"/>
        <v/>
      </c>
      <c r="Y745" s="31"/>
      <c r="Z745" s="30" t="str">
        <f t="shared" si="86"/>
        <v/>
      </c>
    </row>
    <row r="746" spans="2:26" ht="25.5" customHeight="1" x14ac:dyDescent="0.25">
      <c r="B746" s="70" t="str">
        <f t="shared" si="81"/>
        <v/>
      </c>
      <c r="L746" s="27" t="str">
        <f t="shared" si="79"/>
        <v/>
      </c>
      <c r="N746" s="46" t="str">
        <f t="shared" si="82"/>
        <v/>
      </c>
      <c r="Q746" s="28" t="str">
        <f t="shared" si="80"/>
        <v/>
      </c>
      <c r="T746" s="30">
        <f t="shared" si="83"/>
        <v>0</v>
      </c>
      <c r="U746" s="30">
        <f t="shared" si="84"/>
        <v>0</v>
      </c>
      <c r="X746" s="67" t="str">
        <f t="shared" si="85"/>
        <v/>
      </c>
      <c r="Y746" s="31"/>
      <c r="Z746" s="30" t="str">
        <f t="shared" si="86"/>
        <v/>
      </c>
    </row>
    <row r="747" spans="2:26" ht="25.5" customHeight="1" x14ac:dyDescent="0.25">
      <c r="B747" s="70" t="str">
        <f t="shared" si="81"/>
        <v/>
      </c>
      <c r="L747" s="27" t="str">
        <f t="shared" si="79"/>
        <v/>
      </c>
      <c r="N747" s="46" t="str">
        <f t="shared" si="82"/>
        <v/>
      </c>
      <c r="Q747" s="28" t="str">
        <f t="shared" si="80"/>
        <v/>
      </c>
      <c r="T747" s="30">
        <f t="shared" si="83"/>
        <v>0</v>
      </c>
      <c r="U747" s="30">
        <f t="shared" si="84"/>
        <v>0</v>
      </c>
      <c r="X747" s="67" t="str">
        <f t="shared" si="85"/>
        <v/>
      </c>
      <c r="Y747" s="31"/>
      <c r="Z747" s="30" t="str">
        <f t="shared" si="86"/>
        <v/>
      </c>
    </row>
    <row r="748" spans="2:26" ht="25.5" customHeight="1" x14ac:dyDescent="0.25">
      <c r="B748" s="70" t="str">
        <f t="shared" si="81"/>
        <v/>
      </c>
      <c r="L748" s="27" t="str">
        <f t="shared" si="79"/>
        <v/>
      </c>
      <c r="N748" s="46" t="str">
        <f t="shared" si="82"/>
        <v/>
      </c>
      <c r="Q748" s="28" t="str">
        <f t="shared" si="80"/>
        <v/>
      </c>
      <c r="T748" s="30">
        <f t="shared" si="83"/>
        <v>0</v>
      </c>
      <c r="U748" s="30">
        <f t="shared" si="84"/>
        <v>0</v>
      </c>
      <c r="X748" s="67" t="str">
        <f t="shared" si="85"/>
        <v/>
      </c>
      <c r="Y748" s="31"/>
      <c r="Z748" s="30" t="str">
        <f t="shared" si="86"/>
        <v/>
      </c>
    </row>
    <row r="749" spans="2:26" ht="25.5" customHeight="1" x14ac:dyDescent="0.25">
      <c r="B749" s="70" t="str">
        <f t="shared" si="81"/>
        <v/>
      </c>
      <c r="L749" s="27" t="str">
        <f t="shared" si="79"/>
        <v/>
      </c>
      <c r="N749" s="46" t="str">
        <f t="shared" si="82"/>
        <v/>
      </c>
      <c r="Q749" s="28" t="str">
        <f t="shared" si="80"/>
        <v/>
      </c>
      <c r="T749" s="30">
        <f t="shared" si="83"/>
        <v>0</v>
      </c>
      <c r="U749" s="30">
        <f t="shared" si="84"/>
        <v>0</v>
      </c>
      <c r="X749" s="67" t="str">
        <f t="shared" si="85"/>
        <v/>
      </c>
      <c r="Y749" s="31"/>
      <c r="Z749" s="30" t="str">
        <f t="shared" si="86"/>
        <v/>
      </c>
    </row>
    <row r="750" spans="2:26" ht="25.5" customHeight="1" x14ac:dyDescent="0.25">
      <c r="B750" s="70" t="str">
        <f t="shared" si="81"/>
        <v/>
      </c>
      <c r="L750" s="27" t="str">
        <f t="shared" si="79"/>
        <v/>
      </c>
      <c r="N750" s="46" t="str">
        <f t="shared" si="82"/>
        <v/>
      </c>
      <c r="Q750" s="28" t="str">
        <f t="shared" si="80"/>
        <v/>
      </c>
      <c r="T750" s="30">
        <f t="shared" si="83"/>
        <v>0</v>
      </c>
      <c r="U750" s="30">
        <f t="shared" si="84"/>
        <v>0</v>
      </c>
      <c r="X750" s="67" t="str">
        <f t="shared" si="85"/>
        <v/>
      </c>
      <c r="Y750" s="31"/>
      <c r="Z750" s="30" t="str">
        <f t="shared" si="86"/>
        <v/>
      </c>
    </row>
    <row r="751" spans="2:26" ht="25.5" customHeight="1" x14ac:dyDescent="0.25">
      <c r="B751" s="70" t="str">
        <f t="shared" si="81"/>
        <v/>
      </c>
      <c r="L751" s="27" t="str">
        <f t="shared" si="79"/>
        <v/>
      </c>
      <c r="N751" s="46" t="str">
        <f t="shared" si="82"/>
        <v/>
      </c>
      <c r="Q751" s="28" t="str">
        <f t="shared" si="80"/>
        <v/>
      </c>
      <c r="T751" s="30">
        <f t="shared" si="83"/>
        <v>0</v>
      </c>
      <c r="U751" s="30">
        <f t="shared" si="84"/>
        <v>0</v>
      </c>
      <c r="X751" s="67" t="str">
        <f t="shared" si="85"/>
        <v/>
      </c>
      <c r="Y751" s="31"/>
      <c r="Z751" s="30" t="str">
        <f t="shared" si="86"/>
        <v/>
      </c>
    </row>
    <row r="752" spans="2:26" ht="25.5" customHeight="1" x14ac:dyDescent="0.25">
      <c r="B752" s="70" t="str">
        <f t="shared" si="81"/>
        <v/>
      </c>
      <c r="L752" s="27" t="str">
        <f t="shared" si="79"/>
        <v/>
      </c>
      <c r="N752" s="46" t="str">
        <f t="shared" si="82"/>
        <v/>
      </c>
      <c r="Q752" s="28" t="str">
        <f t="shared" si="80"/>
        <v/>
      </c>
      <c r="T752" s="30">
        <f t="shared" si="83"/>
        <v>0</v>
      </c>
      <c r="U752" s="30">
        <f t="shared" si="84"/>
        <v>0</v>
      </c>
      <c r="X752" s="67" t="str">
        <f t="shared" si="85"/>
        <v/>
      </c>
      <c r="Y752" s="31"/>
      <c r="Z752" s="30" t="str">
        <f t="shared" si="86"/>
        <v/>
      </c>
    </row>
    <row r="753" spans="2:26" ht="25.5" customHeight="1" x14ac:dyDescent="0.25">
      <c r="B753" s="70" t="str">
        <f t="shared" si="81"/>
        <v/>
      </c>
      <c r="L753" s="27" t="str">
        <f t="shared" si="79"/>
        <v/>
      </c>
      <c r="N753" s="46" t="str">
        <f t="shared" si="82"/>
        <v/>
      </c>
      <c r="Q753" s="28" t="str">
        <f t="shared" si="80"/>
        <v/>
      </c>
      <c r="T753" s="30">
        <f t="shared" si="83"/>
        <v>0</v>
      </c>
      <c r="U753" s="30">
        <f t="shared" si="84"/>
        <v>0</v>
      </c>
      <c r="X753" s="67" t="str">
        <f t="shared" si="85"/>
        <v/>
      </c>
      <c r="Y753" s="31"/>
      <c r="Z753" s="30" t="str">
        <f t="shared" si="86"/>
        <v/>
      </c>
    </row>
    <row r="754" spans="2:26" ht="25.5" customHeight="1" x14ac:dyDescent="0.25">
      <c r="B754" s="70" t="str">
        <f t="shared" si="81"/>
        <v/>
      </c>
      <c r="L754" s="27" t="str">
        <f t="shared" si="79"/>
        <v/>
      </c>
      <c r="N754" s="46" t="str">
        <f t="shared" si="82"/>
        <v/>
      </c>
      <c r="Q754" s="28" t="str">
        <f t="shared" si="80"/>
        <v/>
      </c>
      <c r="T754" s="30">
        <f t="shared" si="83"/>
        <v>0</v>
      </c>
      <c r="U754" s="30">
        <f t="shared" si="84"/>
        <v>0</v>
      </c>
      <c r="X754" s="67" t="str">
        <f t="shared" si="85"/>
        <v/>
      </c>
      <c r="Y754" s="31"/>
      <c r="Z754" s="30" t="str">
        <f t="shared" si="86"/>
        <v/>
      </c>
    </row>
    <row r="755" spans="2:26" ht="25.5" customHeight="1" x14ac:dyDescent="0.25">
      <c r="B755" s="70" t="str">
        <f t="shared" si="81"/>
        <v/>
      </c>
      <c r="L755" s="27" t="str">
        <f t="shared" si="79"/>
        <v/>
      </c>
      <c r="N755" s="46" t="str">
        <f t="shared" si="82"/>
        <v/>
      </c>
      <c r="Q755" s="28" t="str">
        <f t="shared" si="80"/>
        <v/>
      </c>
      <c r="T755" s="30">
        <f t="shared" si="83"/>
        <v>0</v>
      </c>
      <c r="U755" s="30">
        <f t="shared" si="84"/>
        <v>0</v>
      </c>
      <c r="X755" s="67" t="str">
        <f t="shared" si="85"/>
        <v/>
      </c>
      <c r="Y755" s="31"/>
      <c r="Z755" s="30" t="str">
        <f t="shared" si="86"/>
        <v/>
      </c>
    </row>
    <row r="756" spans="2:26" ht="25.5" customHeight="1" x14ac:dyDescent="0.25">
      <c r="B756" s="70" t="str">
        <f t="shared" si="81"/>
        <v/>
      </c>
      <c r="L756" s="27" t="str">
        <f t="shared" si="79"/>
        <v/>
      </c>
      <c r="N756" s="46" t="str">
        <f t="shared" si="82"/>
        <v/>
      </c>
      <c r="Q756" s="28" t="str">
        <f t="shared" si="80"/>
        <v/>
      </c>
      <c r="T756" s="30">
        <f t="shared" si="83"/>
        <v>0</v>
      </c>
      <c r="U756" s="30">
        <f t="shared" si="84"/>
        <v>0</v>
      </c>
      <c r="X756" s="67" t="str">
        <f t="shared" si="85"/>
        <v/>
      </c>
      <c r="Y756" s="31"/>
      <c r="Z756" s="30" t="str">
        <f t="shared" si="86"/>
        <v/>
      </c>
    </row>
    <row r="757" spans="2:26" ht="25.5" customHeight="1" x14ac:dyDescent="0.25">
      <c r="B757" s="70" t="str">
        <f t="shared" si="81"/>
        <v/>
      </c>
      <c r="L757" s="27" t="str">
        <f t="shared" si="79"/>
        <v/>
      </c>
      <c r="N757" s="46" t="str">
        <f t="shared" si="82"/>
        <v/>
      </c>
      <c r="Q757" s="28" t="str">
        <f t="shared" si="80"/>
        <v/>
      </c>
      <c r="T757" s="30">
        <f t="shared" si="83"/>
        <v>0</v>
      </c>
      <c r="U757" s="30">
        <f t="shared" si="84"/>
        <v>0</v>
      </c>
      <c r="X757" s="67" t="str">
        <f t="shared" si="85"/>
        <v/>
      </c>
      <c r="Y757" s="31"/>
      <c r="Z757" s="30" t="str">
        <f t="shared" si="86"/>
        <v/>
      </c>
    </row>
    <row r="758" spans="2:26" ht="25.5" customHeight="1" x14ac:dyDescent="0.25">
      <c r="B758" s="70" t="str">
        <f t="shared" si="81"/>
        <v/>
      </c>
      <c r="L758" s="27" t="str">
        <f t="shared" si="79"/>
        <v/>
      </c>
      <c r="N758" s="46" t="str">
        <f t="shared" si="82"/>
        <v/>
      </c>
      <c r="Q758" s="28" t="str">
        <f t="shared" si="80"/>
        <v/>
      </c>
      <c r="T758" s="30">
        <f t="shared" si="83"/>
        <v>0</v>
      </c>
      <c r="U758" s="30">
        <f t="shared" si="84"/>
        <v>0</v>
      </c>
      <c r="X758" s="67" t="str">
        <f t="shared" si="85"/>
        <v/>
      </c>
      <c r="Y758" s="31"/>
      <c r="Z758" s="30" t="str">
        <f t="shared" si="86"/>
        <v/>
      </c>
    </row>
    <row r="759" spans="2:26" ht="25.5" customHeight="1" x14ac:dyDescent="0.25">
      <c r="B759" s="70" t="str">
        <f t="shared" si="81"/>
        <v/>
      </c>
      <c r="L759" s="27" t="str">
        <f t="shared" si="79"/>
        <v/>
      </c>
      <c r="N759" s="46" t="str">
        <f t="shared" si="82"/>
        <v/>
      </c>
      <c r="Q759" s="28" t="str">
        <f t="shared" si="80"/>
        <v/>
      </c>
      <c r="T759" s="30">
        <f t="shared" si="83"/>
        <v>0</v>
      </c>
      <c r="U759" s="30">
        <f t="shared" si="84"/>
        <v>0</v>
      </c>
      <c r="X759" s="67" t="str">
        <f t="shared" si="85"/>
        <v/>
      </c>
      <c r="Y759" s="31"/>
      <c r="Z759" s="30" t="str">
        <f t="shared" si="86"/>
        <v/>
      </c>
    </row>
    <row r="760" spans="2:26" ht="25.5" customHeight="1" x14ac:dyDescent="0.25">
      <c r="B760" s="70" t="str">
        <f t="shared" si="81"/>
        <v/>
      </c>
      <c r="L760" s="27" t="str">
        <f t="shared" si="79"/>
        <v/>
      </c>
      <c r="N760" s="46" t="str">
        <f t="shared" si="82"/>
        <v/>
      </c>
      <c r="Q760" s="28" t="str">
        <f t="shared" si="80"/>
        <v/>
      </c>
      <c r="T760" s="30">
        <f t="shared" si="83"/>
        <v>0</v>
      </c>
      <c r="U760" s="30">
        <f t="shared" si="84"/>
        <v>0</v>
      </c>
      <c r="X760" s="67" t="str">
        <f t="shared" si="85"/>
        <v/>
      </c>
      <c r="Y760" s="31"/>
      <c r="Z760" s="30" t="str">
        <f t="shared" si="86"/>
        <v/>
      </c>
    </row>
    <row r="761" spans="2:26" ht="25.5" customHeight="1" x14ac:dyDescent="0.25">
      <c r="B761" s="70" t="str">
        <f t="shared" si="81"/>
        <v/>
      </c>
      <c r="L761" s="27" t="str">
        <f t="shared" si="79"/>
        <v/>
      </c>
      <c r="N761" s="46" t="str">
        <f t="shared" si="82"/>
        <v/>
      </c>
      <c r="Q761" s="28" t="str">
        <f t="shared" si="80"/>
        <v/>
      </c>
      <c r="T761" s="30">
        <f t="shared" si="83"/>
        <v>0</v>
      </c>
      <c r="U761" s="30">
        <f t="shared" si="84"/>
        <v>0</v>
      </c>
      <c r="X761" s="67" t="str">
        <f t="shared" si="85"/>
        <v/>
      </c>
      <c r="Y761" s="31"/>
      <c r="Z761" s="30" t="str">
        <f t="shared" si="86"/>
        <v/>
      </c>
    </row>
    <row r="762" spans="2:26" ht="25.5" customHeight="1" x14ac:dyDescent="0.25">
      <c r="B762" s="70" t="str">
        <f t="shared" si="81"/>
        <v/>
      </c>
      <c r="L762" s="27" t="str">
        <f t="shared" si="79"/>
        <v/>
      </c>
      <c r="N762" s="46" t="str">
        <f t="shared" si="82"/>
        <v/>
      </c>
      <c r="Q762" s="28" t="str">
        <f t="shared" si="80"/>
        <v/>
      </c>
      <c r="T762" s="30">
        <f t="shared" si="83"/>
        <v>0</v>
      </c>
      <c r="U762" s="30">
        <f t="shared" si="84"/>
        <v>0</v>
      </c>
      <c r="X762" s="67" t="str">
        <f t="shared" si="85"/>
        <v/>
      </c>
      <c r="Y762" s="31"/>
      <c r="Z762" s="30" t="str">
        <f t="shared" si="86"/>
        <v/>
      </c>
    </row>
    <row r="763" spans="2:26" ht="25.5" customHeight="1" x14ac:dyDescent="0.25">
      <c r="B763" s="70" t="str">
        <f t="shared" si="81"/>
        <v/>
      </c>
      <c r="L763" s="27" t="str">
        <f t="shared" si="79"/>
        <v/>
      </c>
      <c r="N763" s="46" t="str">
        <f t="shared" si="82"/>
        <v/>
      </c>
      <c r="Q763" s="28" t="str">
        <f t="shared" si="80"/>
        <v/>
      </c>
      <c r="T763" s="30">
        <f t="shared" si="83"/>
        <v>0</v>
      </c>
      <c r="U763" s="30">
        <f t="shared" si="84"/>
        <v>0</v>
      </c>
      <c r="X763" s="67" t="str">
        <f t="shared" si="85"/>
        <v/>
      </c>
      <c r="Y763" s="31"/>
      <c r="Z763" s="30" t="str">
        <f t="shared" si="86"/>
        <v/>
      </c>
    </row>
    <row r="764" spans="2:26" ht="25.5" customHeight="1" x14ac:dyDescent="0.25">
      <c r="B764" s="70" t="str">
        <f t="shared" si="81"/>
        <v/>
      </c>
      <c r="L764" s="27" t="str">
        <f t="shared" si="79"/>
        <v/>
      </c>
      <c r="N764" s="46" t="str">
        <f t="shared" si="82"/>
        <v/>
      </c>
      <c r="Q764" s="28" t="str">
        <f t="shared" si="80"/>
        <v/>
      </c>
      <c r="T764" s="30">
        <f t="shared" si="83"/>
        <v>0</v>
      </c>
      <c r="U764" s="30">
        <f t="shared" si="84"/>
        <v>0</v>
      </c>
      <c r="X764" s="67" t="str">
        <f t="shared" si="85"/>
        <v/>
      </c>
      <c r="Y764" s="31"/>
      <c r="Z764" s="30" t="str">
        <f t="shared" si="86"/>
        <v/>
      </c>
    </row>
    <row r="765" spans="2:26" ht="25.5" customHeight="1" x14ac:dyDescent="0.25">
      <c r="B765" s="70" t="str">
        <f t="shared" si="81"/>
        <v/>
      </c>
      <c r="L765" s="27" t="str">
        <f t="shared" si="79"/>
        <v/>
      </c>
      <c r="N765" s="46" t="str">
        <f t="shared" si="82"/>
        <v/>
      </c>
      <c r="Q765" s="28" t="str">
        <f t="shared" si="80"/>
        <v/>
      </c>
      <c r="T765" s="30">
        <f t="shared" si="83"/>
        <v>0</v>
      </c>
      <c r="U765" s="30">
        <f t="shared" si="84"/>
        <v>0</v>
      </c>
      <c r="X765" s="67" t="str">
        <f t="shared" si="85"/>
        <v/>
      </c>
      <c r="Y765" s="31"/>
      <c r="Z765" s="30" t="str">
        <f t="shared" si="86"/>
        <v/>
      </c>
    </row>
    <row r="766" spans="2:26" ht="25.5" customHeight="1" x14ac:dyDescent="0.25">
      <c r="B766" s="70" t="str">
        <f t="shared" si="81"/>
        <v/>
      </c>
      <c r="L766" s="27" t="str">
        <f t="shared" si="79"/>
        <v/>
      </c>
      <c r="N766" s="46" t="str">
        <f t="shared" si="82"/>
        <v/>
      </c>
      <c r="Q766" s="28" t="str">
        <f t="shared" si="80"/>
        <v/>
      </c>
      <c r="T766" s="30">
        <f t="shared" si="83"/>
        <v>0</v>
      </c>
      <c r="U766" s="30">
        <f t="shared" si="84"/>
        <v>0</v>
      </c>
      <c r="X766" s="67" t="str">
        <f t="shared" si="85"/>
        <v/>
      </c>
      <c r="Y766" s="31"/>
      <c r="Z766" s="30" t="str">
        <f t="shared" si="86"/>
        <v/>
      </c>
    </row>
    <row r="767" spans="2:26" ht="25.5" customHeight="1" x14ac:dyDescent="0.25">
      <c r="B767" s="70" t="str">
        <f t="shared" si="81"/>
        <v/>
      </c>
      <c r="L767" s="27" t="str">
        <f t="shared" si="79"/>
        <v/>
      </c>
      <c r="N767" s="46" t="str">
        <f t="shared" si="82"/>
        <v/>
      </c>
      <c r="Q767" s="28" t="str">
        <f t="shared" si="80"/>
        <v/>
      </c>
      <c r="T767" s="30">
        <f t="shared" si="83"/>
        <v>0</v>
      </c>
      <c r="U767" s="30">
        <f t="shared" si="84"/>
        <v>0</v>
      </c>
      <c r="X767" s="67" t="str">
        <f t="shared" si="85"/>
        <v/>
      </c>
      <c r="Y767" s="31"/>
      <c r="Z767" s="30" t="str">
        <f t="shared" si="86"/>
        <v/>
      </c>
    </row>
    <row r="768" spans="2:26" ht="25.5" customHeight="1" x14ac:dyDescent="0.25">
      <c r="B768" s="70" t="str">
        <f t="shared" si="81"/>
        <v/>
      </c>
      <c r="L768" s="27" t="str">
        <f t="shared" si="79"/>
        <v/>
      </c>
      <c r="N768" s="46" t="str">
        <f t="shared" si="82"/>
        <v/>
      </c>
      <c r="Q768" s="28" t="str">
        <f t="shared" si="80"/>
        <v/>
      </c>
      <c r="T768" s="30">
        <f t="shared" si="83"/>
        <v>0</v>
      </c>
      <c r="U768" s="30">
        <f t="shared" si="84"/>
        <v>0</v>
      </c>
      <c r="X768" s="67" t="str">
        <f t="shared" si="85"/>
        <v/>
      </c>
      <c r="Y768" s="31"/>
      <c r="Z768" s="30" t="str">
        <f t="shared" si="86"/>
        <v/>
      </c>
    </row>
    <row r="769" spans="2:26" ht="25.5" customHeight="1" x14ac:dyDescent="0.25">
      <c r="B769" s="70" t="str">
        <f t="shared" si="81"/>
        <v/>
      </c>
      <c r="L769" s="27" t="str">
        <f t="shared" si="79"/>
        <v/>
      </c>
      <c r="N769" s="46" t="str">
        <f t="shared" si="82"/>
        <v/>
      </c>
      <c r="Q769" s="28" t="str">
        <f t="shared" si="80"/>
        <v/>
      </c>
      <c r="T769" s="30">
        <f t="shared" si="83"/>
        <v>0</v>
      </c>
      <c r="U769" s="30">
        <f t="shared" si="84"/>
        <v>0</v>
      </c>
      <c r="X769" s="67" t="str">
        <f t="shared" si="85"/>
        <v/>
      </c>
      <c r="Y769" s="31"/>
      <c r="Z769" s="30" t="str">
        <f t="shared" si="86"/>
        <v/>
      </c>
    </row>
    <row r="770" spans="2:26" ht="25.5" customHeight="1" x14ac:dyDescent="0.25">
      <c r="B770" s="70" t="str">
        <f t="shared" si="81"/>
        <v/>
      </c>
      <c r="L770" s="27" t="str">
        <f t="shared" ref="L770:L833" si="87">IF(K770&lt;&gt;"",VLOOKUP(K770,tenhang,2,0),"")</f>
        <v/>
      </c>
      <c r="N770" s="46" t="str">
        <f t="shared" si="82"/>
        <v/>
      </c>
      <c r="Q770" s="28" t="str">
        <f t="shared" ref="Q770:Q833" si="88">IF(K770&lt;&gt;"",VLOOKUP(K770,tenhang,3,0),"")</f>
        <v/>
      </c>
      <c r="T770" s="30">
        <f t="shared" si="83"/>
        <v>0</v>
      </c>
      <c r="U770" s="30">
        <f t="shared" si="84"/>
        <v>0</v>
      </c>
      <c r="X770" s="67" t="str">
        <f t="shared" si="85"/>
        <v/>
      </c>
      <c r="Y770" s="31"/>
      <c r="Z770" s="30" t="str">
        <f t="shared" si="86"/>
        <v/>
      </c>
    </row>
    <row r="771" spans="2:26" ht="25.5" customHeight="1" x14ac:dyDescent="0.25">
      <c r="B771" s="70" t="str">
        <f t="shared" ref="B771:B834" si="89">IF(I771&lt;&gt;"",IF(LEN(I771)&gt;9,LEFT(I771,10),"sai PO"),"")</f>
        <v/>
      </c>
      <c r="L771" s="27" t="str">
        <f t="shared" si="87"/>
        <v/>
      </c>
      <c r="N771" s="46" t="str">
        <f t="shared" ref="N771:N834" si="90">IF(K771&lt;&gt;"","K-C6","")</f>
        <v/>
      </c>
      <c r="Q771" s="28" t="str">
        <f t="shared" si="88"/>
        <v/>
      </c>
      <c r="T771" s="30">
        <f t="shared" ref="T771:T834" si="91">IF(K771&lt;&gt;"",VLOOKUP(K771,tenhang,4,0),0)</f>
        <v>0</v>
      </c>
      <c r="U771" s="30">
        <f t="shared" ref="U771:U834" si="92">R771*T771</f>
        <v>0</v>
      </c>
      <c r="X771" s="67" t="str">
        <f t="shared" ref="X771:X834" si="93">IF(K771&lt;&gt;"",8,"")</f>
        <v/>
      </c>
      <c r="Y771" s="31"/>
      <c r="Z771" s="30" t="str">
        <f t="shared" ref="Z771:Z834" si="94">IF(K771&lt;&gt;"",ROUND(U771*X771*1%,0),"")</f>
        <v/>
      </c>
    </row>
    <row r="772" spans="2:26" ht="25.5" customHeight="1" x14ac:dyDescent="0.25">
      <c r="B772" s="70" t="str">
        <f t="shared" si="89"/>
        <v/>
      </c>
      <c r="L772" s="27" t="str">
        <f t="shared" si="87"/>
        <v/>
      </c>
      <c r="N772" s="46" t="str">
        <f t="shared" si="90"/>
        <v/>
      </c>
      <c r="Q772" s="28" t="str">
        <f t="shared" si="88"/>
        <v/>
      </c>
      <c r="T772" s="30">
        <f t="shared" si="91"/>
        <v>0</v>
      </c>
      <c r="U772" s="30">
        <f t="shared" si="92"/>
        <v>0</v>
      </c>
      <c r="X772" s="67" t="str">
        <f t="shared" si="93"/>
        <v/>
      </c>
      <c r="Y772" s="31"/>
      <c r="Z772" s="30" t="str">
        <f t="shared" si="94"/>
        <v/>
      </c>
    </row>
    <row r="773" spans="2:26" ht="25.5" customHeight="1" x14ac:dyDescent="0.25">
      <c r="B773" s="70" t="str">
        <f t="shared" si="89"/>
        <v/>
      </c>
      <c r="L773" s="27" t="str">
        <f t="shared" si="87"/>
        <v/>
      </c>
      <c r="N773" s="46" t="str">
        <f t="shared" si="90"/>
        <v/>
      </c>
      <c r="Q773" s="28" t="str">
        <f t="shared" si="88"/>
        <v/>
      </c>
      <c r="T773" s="30">
        <f t="shared" si="91"/>
        <v>0</v>
      </c>
      <c r="U773" s="30">
        <f t="shared" si="92"/>
        <v>0</v>
      </c>
      <c r="X773" s="67" t="str">
        <f t="shared" si="93"/>
        <v/>
      </c>
      <c r="Y773" s="31"/>
      <c r="Z773" s="30" t="str">
        <f t="shared" si="94"/>
        <v/>
      </c>
    </row>
    <row r="774" spans="2:26" ht="25.5" customHeight="1" x14ac:dyDescent="0.25">
      <c r="B774" s="70" t="str">
        <f t="shared" si="89"/>
        <v/>
      </c>
      <c r="L774" s="27" t="str">
        <f t="shared" si="87"/>
        <v/>
      </c>
      <c r="N774" s="46" t="str">
        <f t="shared" si="90"/>
        <v/>
      </c>
      <c r="Q774" s="28" t="str">
        <f t="shared" si="88"/>
        <v/>
      </c>
      <c r="T774" s="30">
        <f t="shared" si="91"/>
        <v>0</v>
      </c>
      <c r="U774" s="30">
        <f t="shared" si="92"/>
        <v>0</v>
      </c>
      <c r="X774" s="67" t="str">
        <f t="shared" si="93"/>
        <v/>
      </c>
      <c r="Y774" s="31"/>
      <c r="Z774" s="30" t="str">
        <f t="shared" si="94"/>
        <v/>
      </c>
    </row>
    <row r="775" spans="2:26" ht="25.5" customHeight="1" x14ac:dyDescent="0.25">
      <c r="B775" s="70" t="str">
        <f t="shared" si="89"/>
        <v/>
      </c>
      <c r="L775" s="27" t="str">
        <f t="shared" si="87"/>
        <v/>
      </c>
      <c r="N775" s="46" t="str">
        <f t="shared" si="90"/>
        <v/>
      </c>
      <c r="Q775" s="28" t="str">
        <f t="shared" si="88"/>
        <v/>
      </c>
      <c r="T775" s="30">
        <f t="shared" si="91"/>
        <v>0</v>
      </c>
      <c r="U775" s="30">
        <f t="shared" si="92"/>
        <v>0</v>
      </c>
      <c r="X775" s="67" t="str">
        <f t="shared" si="93"/>
        <v/>
      </c>
      <c r="Y775" s="31"/>
      <c r="Z775" s="30" t="str">
        <f t="shared" si="94"/>
        <v/>
      </c>
    </row>
    <row r="776" spans="2:26" ht="25.5" customHeight="1" x14ac:dyDescent="0.25">
      <c r="B776" s="70" t="str">
        <f t="shared" si="89"/>
        <v/>
      </c>
      <c r="L776" s="27" t="str">
        <f t="shared" si="87"/>
        <v/>
      </c>
      <c r="N776" s="46" t="str">
        <f t="shared" si="90"/>
        <v/>
      </c>
      <c r="Q776" s="28" t="str">
        <f t="shared" si="88"/>
        <v/>
      </c>
      <c r="T776" s="30">
        <f t="shared" si="91"/>
        <v>0</v>
      </c>
      <c r="U776" s="30">
        <f t="shared" si="92"/>
        <v>0</v>
      </c>
      <c r="X776" s="67" t="str">
        <f t="shared" si="93"/>
        <v/>
      </c>
      <c r="Y776" s="31"/>
      <c r="Z776" s="30" t="str">
        <f t="shared" si="94"/>
        <v/>
      </c>
    </row>
    <row r="777" spans="2:26" ht="25.5" customHeight="1" x14ac:dyDescent="0.25">
      <c r="B777" s="70" t="str">
        <f t="shared" si="89"/>
        <v/>
      </c>
      <c r="L777" s="27" t="str">
        <f t="shared" si="87"/>
        <v/>
      </c>
      <c r="N777" s="46" t="str">
        <f t="shared" si="90"/>
        <v/>
      </c>
      <c r="Q777" s="28" t="str">
        <f t="shared" si="88"/>
        <v/>
      </c>
      <c r="T777" s="30">
        <f t="shared" si="91"/>
        <v>0</v>
      </c>
      <c r="U777" s="30">
        <f t="shared" si="92"/>
        <v>0</v>
      </c>
      <c r="X777" s="67" t="str">
        <f t="shared" si="93"/>
        <v/>
      </c>
      <c r="Y777" s="31"/>
      <c r="Z777" s="30" t="str">
        <f t="shared" si="94"/>
        <v/>
      </c>
    </row>
    <row r="778" spans="2:26" ht="25.5" customHeight="1" x14ac:dyDescent="0.25">
      <c r="B778" s="70" t="str">
        <f t="shared" si="89"/>
        <v/>
      </c>
      <c r="L778" s="27" t="str">
        <f t="shared" si="87"/>
        <v/>
      </c>
      <c r="N778" s="46" t="str">
        <f t="shared" si="90"/>
        <v/>
      </c>
      <c r="Q778" s="28" t="str">
        <f t="shared" si="88"/>
        <v/>
      </c>
      <c r="T778" s="30">
        <f t="shared" si="91"/>
        <v>0</v>
      </c>
      <c r="U778" s="30">
        <f t="shared" si="92"/>
        <v>0</v>
      </c>
      <c r="X778" s="67" t="str">
        <f t="shared" si="93"/>
        <v/>
      </c>
      <c r="Y778" s="31"/>
      <c r="Z778" s="30" t="str">
        <f t="shared" si="94"/>
        <v/>
      </c>
    </row>
    <row r="779" spans="2:26" ht="25.5" customHeight="1" x14ac:dyDescent="0.25">
      <c r="B779" s="70" t="str">
        <f t="shared" si="89"/>
        <v/>
      </c>
      <c r="L779" s="27" t="str">
        <f t="shared" si="87"/>
        <v/>
      </c>
      <c r="N779" s="46" t="str">
        <f t="shared" si="90"/>
        <v/>
      </c>
      <c r="Q779" s="28" t="str">
        <f t="shared" si="88"/>
        <v/>
      </c>
      <c r="T779" s="30">
        <f t="shared" si="91"/>
        <v>0</v>
      </c>
      <c r="U779" s="30">
        <f t="shared" si="92"/>
        <v>0</v>
      </c>
      <c r="X779" s="67" t="str">
        <f t="shared" si="93"/>
        <v/>
      </c>
      <c r="Y779" s="31"/>
      <c r="Z779" s="30" t="str">
        <f t="shared" si="94"/>
        <v/>
      </c>
    </row>
    <row r="780" spans="2:26" ht="25.5" customHeight="1" x14ac:dyDescent="0.25">
      <c r="B780" s="70" t="str">
        <f t="shared" si="89"/>
        <v/>
      </c>
      <c r="L780" s="27" t="str">
        <f t="shared" si="87"/>
        <v/>
      </c>
      <c r="N780" s="46" t="str">
        <f t="shared" si="90"/>
        <v/>
      </c>
      <c r="Q780" s="28" t="str">
        <f t="shared" si="88"/>
        <v/>
      </c>
      <c r="T780" s="30">
        <f t="shared" si="91"/>
        <v>0</v>
      </c>
      <c r="U780" s="30">
        <f t="shared" si="92"/>
        <v>0</v>
      </c>
      <c r="X780" s="67" t="str">
        <f t="shared" si="93"/>
        <v/>
      </c>
      <c r="Y780" s="31"/>
      <c r="Z780" s="30" t="str">
        <f t="shared" si="94"/>
        <v/>
      </c>
    </row>
    <row r="781" spans="2:26" ht="25.5" customHeight="1" x14ac:dyDescent="0.25">
      <c r="B781" s="70" t="str">
        <f t="shared" si="89"/>
        <v/>
      </c>
      <c r="L781" s="27" t="str">
        <f t="shared" si="87"/>
        <v/>
      </c>
      <c r="N781" s="46" t="str">
        <f t="shared" si="90"/>
        <v/>
      </c>
      <c r="Q781" s="28" t="str">
        <f t="shared" si="88"/>
        <v/>
      </c>
      <c r="T781" s="30">
        <f t="shared" si="91"/>
        <v>0</v>
      </c>
      <c r="U781" s="30">
        <f t="shared" si="92"/>
        <v>0</v>
      </c>
      <c r="X781" s="67" t="str">
        <f t="shared" si="93"/>
        <v/>
      </c>
      <c r="Y781" s="31"/>
      <c r="Z781" s="30" t="str">
        <f t="shared" si="94"/>
        <v/>
      </c>
    </row>
    <row r="782" spans="2:26" ht="25.5" customHeight="1" x14ac:dyDescent="0.25">
      <c r="B782" s="70" t="str">
        <f t="shared" si="89"/>
        <v/>
      </c>
      <c r="L782" s="27" t="str">
        <f t="shared" si="87"/>
        <v/>
      </c>
      <c r="N782" s="46" t="str">
        <f t="shared" si="90"/>
        <v/>
      </c>
      <c r="Q782" s="28" t="str">
        <f t="shared" si="88"/>
        <v/>
      </c>
      <c r="T782" s="30">
        <f t="shared" si="91"/>
        <v>0</v>
      </c>
      <c r="U782" s="30">
        <f t="shared" si="92"/>
        <v>0</v>
      </c>
      <c r="X782" s="67" t="str">
        <f t="shared" si="93"/>
        <v/>
      </c>
      <c r="Y782" s="31"/>
      <c r="Z782" s="30" t="str">
        <f t="shared" si="94"/>
        <v/>
      </c>
    </row>
    <row r="783" spans="2:26" ht="25.5" customHeight="1" x14ac:dyDescent="0.25">
      <c r="B783" s="70" t="str">
        <f t="shared" si="89"/>
        <v/>
      </c>
      <c r="L783" s="27" t="str">
        <f t="shared" si="87"/>
        <v/>
      </c>
      <c r="N783" s="46" t="str">
        <f t="shared" si="90"/>
        <v/>
      </c>
      <c r="Q783" s="28" t="str">
        <f t="shared" si="88"/>
        <v/>
      </c>
      <c r="T783" s="30">
        <f t="shared" si="91"/>
        <v>0</v>
      </c>
      <c r="U783" s="30">
        <f t="shared" si="92"/>
        <v>0</v>
      </c>
      <c r="X783" s="67" t="str">
        <f t="shared" si="93"/>
        <v/>
      </c>
      <c r="Y783" s="31"/>
      <c r="Z783" s="30" t="str">
        <f t="shared" si="94"/>
        <v/>
      </c>
    </row>
    <row r="784" spans="2:26" ht="25.5" customHeight="1" x14ac:dyDescent="0.25">
      <c r="B784" s="70" t="str">
        <f t="shared" si="89"/>
        <v/>
      </c>
      <c r="L784" s="27" t="str">
        <f t="shared" si="87"/>
        <v/>
      </c>
      <c r="N784" s="46" t="str">
        <f t="shared" si="90"/>
        <v/>
      </c>
      <c r="Q784" s="28" t="str">
        <f t="shared" si="88"/>
        <v/>
      </c>
      <c r="T784" s="30">
        <f t="shared" si="91"/>
        <v>0</v>
      </c>
      <c r="U784" s="30">
        <f t="shared" si="92"/>
        <v>0</v>
      </c>
      <c r="X784" s="67" t="str">
        <f t="shared" si="93"/>
        <v/>
      </c>
      <c r="Y784" s="31"/>
      <c r="Z784" s="30" t="str">
        <f t="shared" si="94"/>
        <v/>
      </c>
    </row>
    <row r="785" spans="2:26" ht="25.5" customHeight="1" x14ac:dyDescent="0.25">
      <c r="B785" s="70" t="str">
        <f t="shared" si="89"/>
        <v/>
      </c>
      <c r="L785" s="27" t="str">
        <f t="shared" si="87"/>
        <v/>
      </c>
      <c r="N785" s="46" t="str">
        <f t="shared" si="90"/>
        <v/>
      </c>
      <c r="Q785" s="28" t="str">
        <f t="shared" si="88"/>
        <v/>
      </c>
      <c r="T785" s="30">
        <f t="shared" si="91"/>
        <v>0</v>
      </c>
      <c r="U785" s="30">
        <f t="shared" si="92"/>
        <v>0</v>
      </c>
      <c r="X785" s="67" t="str">
        <f t="shared" si="93"/>
        <v/>
      </c>
      <c r="Y785" s="31"/>
      <c r="Z785" s="30" t="str">
        <f t="shared" si="94"/>
        <v/>
      </c>
    </row>
    <row r="786" spans="2:26" ht="25.5" customHeight="1" x14ac:dyDescent="0.25">
      <c r="B786" s="70" t="str">
        <f t="shared" si="89"/>
        <v/>
      </c>
      <c r="L786" s="27" t="str">
        <f t="shared" si="87"/>
        <v/>
      </c>
      <c r="N786" s="46" t="str">
        <f t="shared" si="90"/>
        <v/>
      </c>
      <c r="Q786" s="28" t="str">
        <f t="shared" si="88"/>
        <v/>
      </c>
      <c r="T786" s="30">
        <f t="shared" si="91"/>
        <v>0</v>
      </c>
      <c r="U786" s="30">
        <f t="shared" si="92"/>
        <v>0</v>
      </c>
      <c r="X786" s="67" t="str">
        <f t="shared" si="93"/>
        <v/>
      </c>
      <c r="Y786" s="31"/>
      <c r="Z786" s="30" t="str">
        <f t="shared" si="94"/>
        <v/>
      </c>
    </row>
    <row r="787" spans="2:26" ht="25.5" customHeight="1" x14ac:dyDescent="0.25">
      <c r="B787" s="70" t="str">
        <f t="shared" si="89"/>
        <v/>
      </c>
      <c r="L787" s="27" t="str">
        <f t="shared" si="87"/>
        <v/>
      </c>
      <c r="N787" s="46" t="str">
        <f t="shared" si="90"/>
        <v/>
      </c>
      <c r="Q787" s="28" t="str">
        <f t="shared" si="88"/>
        <v/>
      </c>
      <c r="T787" s="30">
        <f t="shared" si="91"/>
        <v>0</v>
      </c>
      <c r="U787" s="30">
        <f t="shared" si="92"/>
        <v>0</v>
      </c>
      <c r="X787" s="67" t="str">
        <f t="shared" si="93"/>
        <v/>
      </c>
      <c r="Y787" s="31"/>
      <c r="Z787" s="30" t="str">
        <f t="shared" si="94"/>
        <v/>
      </c>
    </row>
    <row r="788" spans="2:26" ht="25.5" customHeight="1" x14ac:dyDescent="0.25">
      <c r="B788" s="70" t="str">
        <f t="shared" si="89"/>
        <v/>
      </c>
      <c r="L788" s="27" t="str">
        <f t="shared" si="87"/>
        <v/>
      </c>
      <c r="N788" s="46" t="str">
        <f t="shared" si="90"/>
        <v/>
      </c>
      <c r="Q788" s="28" t="str">
        <f t="shared" si="88"/>
        <v/>
      </c>
      <c r="T788" s="30">
        <f t="shared" si="91"/>
        <v>0</v>
      </c>
      <c r="U788" s="30">
        <f t="shared" si="92"/>
        <v>0</v>
      </c>
      <c r="X788" s="67" t="str">
        <f t="shared" si="93"/>
        <v/>
      </c>
      <c r="Y788" s="31"/>
      <c r="Z788" s="30" t="str">
        <f t="shared" si="94"/>
        <v/>
      </c>
    </row>
    <row r="789" spans="2:26" ht="25.5" customHeight="1" x14ac:dyDescent="0.25">
      <c r="B789" s="70" t="str">
        <f t="shared" si="89"/>
        <v/>
      </c>
      <c r="L789" s="27" t="str">
        <f t="shared" si="87"/>
        <v/>
      </c>
      <c r="N789" s="46" t="str">
        <f t="shared" si="90"/>
        <v/>
      </c>
      <c r="Q789" s="28" t="str">
        <f t="shared" si="88"/>
        <v/>
      </c>
      <c r="T789" s="30">
        <f t="shared" si="91"/>
        <v>0</v>
      </c>
      <c r="U789" s="30">
        <f t="shared" si="92"/>
        <v>0</v>
      </c>
      <c r="X789" s="67" t="str">
        <f t="shared" si="93"/>
        <v/>
      </c>
      <c r="Y789" s="31"/>
      <c r="Z789" s="30" t="str">
        <f t="shared" si="94"/>
        <v/>
      </c>
    </row>
    <row r="790" spans="2:26" ht="25.5" customHeight="1" x14ac:dyDescent="0.25">
      <c r="B790" s="70" t="str">
        <f t="shared" si="89"/>
        <v/>
      </c>
      <c r="L790" s="27" t="str">
        <f t="shared" si="87"/>
        <v/>
      </c>
      <c r="N790" s="46" t="str">
        <f t="shared" si="90"/>
        <v/>
      </c>
      <c r="Q790" s="28" t="str">
        <f t="shared" si="88"/>
        <v/>
      </c>
      <c r="T790" s="30">
        <f t="shared" si="91"/>
        <v>0</v>
      </c>
      <c r="U790" s="30">
        <f t="shared" si="92"/>
        <v>0</v>
      </c>
      <c r="X790" s="67" t="str">
        <f t="shared" si="93"/>
        <v/>
      </c>
      <c r="Y790" s="31"/>
      <c r="Z790" s="30" t="str">
        <f t="shared" si="94"/>
        <v/>
      </c>
    </row>
    <row r="791" spans="2:26" ht="25.5" customHeight="1" x14ac:dyDescent="0.25">
      <c r="B791" s="70" t="str">
        <f t="shared" si="89"/>
        <v/>
      </c>
      <c r="L791" s="27" t="str">
        <f t="shared" si="87"/>
        <v/>
      </c>
      <c r="N791" s="46" t="str">
        <f t="shared" si="90"/>
        <v/>
      </c>
      <c r="Q791" s="28" t="str">
        <f t="shared" si="88"/>
        <v/>
      </c>
      <c r="T791" s="30">
        <f t="shared" si="91"/>
        <v>0</v>
      </c>
      <c r="U791" s="30">
        <f t="shared" si="92"/>
        <v>0</v>
      </c>
      <c r="X791" s="67" t="str">
        <f t="shared" si="93"/>
        <v/>
      </c>
      <c r="Y791" s="31"/>
      <c r="Z791" s="30" t="str">
        <f t="shared" si="94"/>
        <v/>
      </c>
    </row>
    <row r="792" spans="2:26" ht="25.5" customHeight="1" x14ac:dyDescent="0.25">
      <c r="B792" s="70" t="str">
        <f t="shared" si="89"/>
        <v/>
      </c>
      <c r="L792" s="27" t="str">
        <f t="shared" si="87"/>
        <v/>
      </c>
      <c r="N792" s="46" t="str">
        <f t="shared" si="90"/>
        <v/>
      </c>
      <c r="Q792" s="28" t="str">
        <f t="shared" si="88"/>
        <v/>
      </c>
      <c r="T792" s="30">
        <f t="shared" si="91"/>
        <v>0</v>
      </c>
      <c r="U792" s="30">
        <f t="shared" si="92"/>
        <v>0</v>
      </c>
      <c r="X792" s="67" t="str">
        <f t="shared" si="93"/>
        <v/>
      </c>
      <c r="Y792" s="31"/>
      <c r="Z792" s="30" t="str">
        <f t="shared" si="94"/>
        <v/>
      </c>
    </row>
    <row r="793" spans="2:26" ht="25.5" customHeight="1" x14ac:dyDescent="0.25">
      <c r="B793" s="70" t="str">
        <f t="shared" si="89"/>
        <v/>
      </c>
      <c r="L793" s="27" t="str">
        <f t="shared" si="87"/>
        <v/>
      </c>
      <c r="N793" s="46" t="str">
        <f t="shared" si="90"/>
        <v/>
      </c>
      <c r="Q793" s="28" t="str">
        <f t="shared" si="88"/>
        <v/>
      </c>
      <c r="T793" s="30">
        <f t="shared" si="91"/>
        <v>0</v>
      </c>
      <c r="U793" s="30">
        <f t="shared" si="92"/>
        <v>0</v>
      </c>
      <c r="X793" s="67" t="str">
        <f t="shared" si="93"/>
        <v/>
      </c>
      <c r="Y793" s="31"/>
      <c r="Z793" s="30" t="str">
        <f t="shared" si="94"/>
        <v/>
      </c>
    </row>
    <row r="794" spans="2:26" ht="25.5" customHeight="1" x14ac:dyDescent="0.25">
      <c r="B794" s="70" t="str">
        <f t="shared" si="89"/>
        <v/>
      </c>
      <c r="L794" s="27" t="str">
        <f t="shared" si="87"/>
        <v/>
      </c>
      <c r="N794" s="46" t="str">
        <f t="shared" si="90"/>
        <v/>
      </c>
      <c r="Q794" s="28" t="str">
        <f t="shared" si="88"/>
        <v/>
      </c>
      <c r="T794" s="30">
        <f t="shared" si="91"/>
        <v>0</v>
      </c>
      <c r="U794" s="30">
        <f t="shared" si="92"/>
        <v>0</v>
      </c>
      <c r="X794" s="67" t="str">
        <f t="shared" si="93"/>
        <v/>
      </c>
      <c r="Y794" s="31"/>
      <c r="Z794" s="30" t="str">
        <f t="shared" si="94"/>
        <v/>
      </c>
    </row>
    <row r="795" spans="2:26" ht="25.5" customHeight="1" x14ac:dyDescent="0.25">
      <c r="B795" s="70" t="str">
        <f t="shared" si="89"/>
        <v/>
      </c>
      <c r="L795" s="27" t="str">
        <f t="shared" si="87"/>
        <v/>
      </c>
      <c r="N795" s="46" t="str">
        <f t="shared" si="90"/>
        <v/>
      </c>
      <c r="Q795" s="28" t="str">
        <f t="shared" si="88"/>
        <v/>
      </c>
      <c r="T795" s="30">
        <f t="shared" si="91"/>
        <v>0</v>
      </c>
      <c r="U795" s="30">
        <f t="shared" si="92"/>
        <v>0</v>
      </c>
      <c r="X795" s="67" t="str">
        <f t="shared" si="93"/>
        <v/>
      </c>
      <c r="Y795" s="31"/>
      <c r="Z795" s="30" t="str">
        <f t="shared" si="94"/>
        <v/>
      </c>
    </row>
    <row r="796" spans="2:26" ht="25.5" customHeight="1" x14ac:dyDescent="0.25">
      <c r="B796" s="70" t="str">
        <f t="shared" si="89"/>
        <v/>
      </c>
      <c r="L796" s="27" t="str">
        <f t="shared" si="87"/>
        <v/>
      </c>
      <c r="N796" s="46" t="str">
        <f t="shared" si="90"/>
        <v/>
      </c>
      <c r="Q796" s="28" t="str">
        <f t="shared" si="88"/>
        <v/>
      </c>
      <c r="T796" s="30">
        <f t="shared" si="91"/>
        <v>0</v>
      </c>
      <c r="U796" s="30">
        <f t="shared" si="92"/>
        <v>0</v>
      </c>
      <c r="X796" s="67" t="str">
        <f t="shared" si="93"/>
        <v/>
      </c>
      <c r="Y796" s="31"/>
      <c r="Z796" s="30" t="str">
        <f t="shared" si="94"/>
        <v/>
      </c>
    </row>
    <row r="797" spans="2:26" ht="25.5" customHeight="1" x14ac:dyDescent="0.25">
      <c r="B797" s="70" t="str">
        <f t="shared" si="89"/>
        <v/>
      </c>
      <c r="L797" s="27" t="str">
        <f t="shared" si="87"/>
        <v/>
      </c>
      <c r="N797" s="46" t="str">
        <f t="shared" si="90"/>
        <v/>
      </c>
      <c r="Q797" s="28" t="str">
        <f t="shared" si="88"/>
        <v/>
      </c>
      <c r="T797" s="30">
        <f t="shared" si="91"/>
        <v>0</v>
      </c>
      <c r="U797" s="30">
        <f t="shared" si="92"/>
        <v>0</v>
      </c>
      <c r="X797" s="67" t="str">
        <f t="shared" si="93"/>
        <v/>
      </c>
      <c r="Y797" s="31"/>
      <c r="Z797" s="30" t="str">
        <f t="shared" si="94"/>
        <v/>
      </c>
    </row>
    <row r="798" spans="2:26" ht="25.5" customHeight="1" x14ac:dyDescent="0.25">
      <c r="B798" s="70" t="str">
        <f t="shared" si="89"/>
        <v/>
      </c>
      <c r="L798" s="27" t="str">
        <f t="shared" si="87"/>
        <v/>
      </c>
      <c r="N798" s="46" t="str">
        <f t="shared" si="90"/>
        <v/>
      </c>
      <c r="Q798" s="28" t="str">
        <f t="shared" si="88"/>
        <v/>
      </c>
      <c r="T798" s="30">
        <f t="shared" si="91"/>
        <v>0</v>
      </c>
      <c r="U798" s="30">
        <f t="shared" si="92"/>
        <v>0</v>
      </c>
      <c r="X798" s="67" t="str">
        <f t="shared" si="93"/>
        <v/>
      </c>
      <c r="Y798" s="31"/>
      <c r="Z798" s="30" t="str">
        <f t="shared" si="94"/>
        <v/>
      </c>
    </row>
    <row r="799" spans="2:26" ht="25.5" customHeight="1" x14ac:dyDescent="0.25">
      <c r="B799" s="70" t="str">
        <f t="shared" si="89"/>
        <v/>
      </c>
      <c r="L799" s="27" t="str">
        <f t="shared" si="87"/>
        <v/>
      </c>
      <c r="N799" s="46" t="str">
        <f t="shared" si="90"/>
        <v/>
      </c>
      <c r="Q799" s="28" t="str">
        <f t="shared" si="88"/>
        <v/>
      </c>
      <c r="T799" s="30">
        <f t="shared" si="91"/>
        <v>0</v>
      </c>
      <c r="U799" s="30">
        <f t="shared" si="92"/>
        <v>0</v>
      </c>
      <c r="X799" s="67" t="str">
        <f t="shared" si="93"/>
        <v/>
      </c>
      <c r="Y799" s="31"/>
      <c r="Z799" s="30" t="str">
        <f t="shared" si="94"/>
        <v/>
      </c>
    </row>
    <row r="800" spans="2:26" ht="25.5" customHeight="1" x14ac:dyDescent="0.25">
      <c r="B800" s="70" t="str">
        <f t="shared" si="89"/>
        <v/>
      </c>
      <c r="L800" s="27" t="str">
        <f t="shared" si="87"/>
        <v/>
      </c>
      <c r="N800" s="46" t="str">
        <f t="shared" si="90"/>
        <v/>
      </c>
      <c r="Q800" s="28" t="str">
        <f t="shared" si="88"/>
        <v/>
      </c>
      <c r="T800" s="30">
        <f t="shared" si="91"/>
        <v>0</v>
      </c>
      <c r="U800" s="30">
        <f t="shared" si="92"/>
        <v>0</v>
      </c>
      <c r="X800" s="67" t="str">
        <f t="shared" si="93"/>
        <v/>
      </c>
      <c r="Y800" s="31"/>
      <c r="Z800" s="30" t="str">
        <f t="shared" si="94"/>
        <v/>
      </c>
    </row>
    <row r="801" spans="2:26" ht="25.5" customHeight="1" x14ac:dyDescent="0.25">
      <c r="B801" s="70" t="str">
        <f t="shared" si="89"/>
        <v/>
      </c>
      <c r="L801" s="27" t="str">
        <f t="shared" si="87"/>
        <v/>
      </c>
      <c r="N801" s="46" t="str">
        <f t="shared" si="90"/>
        <v/>
      </c>
      <c r="Q801" s="28" t="str">
        <f t="shared" si="88"/>
        <v/>
      </c>
      <c r="T801" s="30">
        <f t="shared" si="91"/>
        <v>0</v>
      </c>
      <c r="U801" s="30">
        <f t="shared" si="92"/>
        <v>0</v>
      </c>
      <c r="X801" s="67" t="str">
        <f t="shared" si="93"/>
        <v/>
      </c>
      <c r="Y801" s="31"/>
      <c r="Z801" s="30" t="str">
        <f t="shared" si="94"/>
        <v/>
      </c>
    </row>
    <row r="802" spans="2:26" ht="25.5" customHeight="1" x14ac:dyDescent="0.25">
      <c r="B802" s="70" t="str">
        <f t="shared" si="89"/>
        <v/>
      </c>
      <c r="L802" s="27" t="str">
        <f t="shared" si="87"/>
        <v/>
      </c>
      <c r="N802" s="46" t="str">
        <f t="shared" si="90"/>
        <v/>
      </c>
      <c r="Q802" s="28" t="str">
        <f t="shared" si="88"/>
        <v/>
      </c>
      <c r="T802" s="30">
        <f t="shared" si="91"/>
        <v>0</v>
      </c>
      <c r="U802" s="30">
        <f t="shared" si="92"/>
        <v>0</v>
      </c>
      <c r="X802" s="67" t="str">
        <f t="shared" si="93"/>
        <v/>
      </c>
      <c r="Y802" s="31"/>
      <c r="Z802" s="30" t="str">
        <f t="shared" si="94"/>
        <v/>
      </c>
    </row>
    <row r="803" spans="2:26" ht="25.5" customHeight="1" x14ac:dyDescent="0.25">
      <c r="B803" s="70" t="str">
        <f t="shared" si="89"/>
        <v/>
      </c>
      <c r="L803" s="27" t="str">
        <f t="shared" si="87"/>
        <v/>
      </c>
      <c r="N803" s="46" t="str">
        <f t="shared" si="90"/>
        <v/>
      </c>
      <c r="Q803" s="28" t="str">
        <f t="shared" si="88"/>
        <v/>
      </c>
      <c r="T803" s="30">
        <f t="shared" si="91"/>
        <v>0</v>
      </c>
      <c r="U803" s="30">
        <f t="shared" si="92"/>
        <v>0</v>
      </c>
      <c r="X803" s="67" t="str">
        <f t="shared" si="93"/>
        <v/>
      </c>
      <c r="Y803" s="31"/>
      <c r="Z803" s="30" t="str">
        <f t="shared" si="94"/>
        <v/>
      </c>
    </row>
    <row r="804" spans="2:26" ht="25.5" customHeight="1" x14ac:dyDescent="0.25">
      <c r="B804" s="70" t="str">
        <f t="shared" si="89"/>
        <v/>
      </c>
      <c r="L804" s="27" t="str">
        <f t="shared" si="87"/>
        <v/>
      </c>
      <c r="N804" s="46" t="str">
        <f t="shared" si="90"/>
        <v/>
      </c>
      <c r="Q804" s="28" t="str">
        <f t="shared" si="88"/>
        <v/>
      </c>
      <c r="T804" s="30">
        <f t="shared" si="91"/>
        <v>0</v>
      </c>
      <c r="U804" s="30">
        <f t="shared" si="92"/>
        <v>0</v>
      </c>
      <c r="X804" s="67" t="str">
        <f t="shared" si="93"/>
        <v/>
      </c>
      <c r="Y804" s="31"/>
      <c r="Z804" s="30" t="str">
        <f t="shared" si="94"/>
        <v/>
      </c>
    </row>
    <row r="805" spans="2:26" ht="25.5" customHeight="1" x14ac:dyDescent="0.25">
      <c r="B805" s="70" t="str">
        <f t="shared" si="89"/>
        <v/>
      </c>
      <c r="L805" s="27" t="str">
        <f t="shared" si="87"/>
        <v/>
      </c>
      <c r="N805" s="46" t="str">
        <f t="shared" si="90"/>
        <v/>
      </c>
      <c r="Q805" s="28" t="str">
        <f t="shared" si="88"/>
        <v/>
      </c>
      <c r="T805" s="30">
        <f t="shared" si="91"/>
        <v>0</v>
      </c>
      <c r="U805" s="30">
        <f t="shared" si="92"/>
        <v>0</v>
      </c>
      <c r="X805" s="67" t="str">
        <f t="shared" si="93"/>
        <v/>
      </c>
      <c r="Y805" s="31"/>
      <c r="Z805" s="30" t="str">
        <f t="shared" si="94"/>
        <v/>
      </c>
    </row>
    <row r="806" spans="2:26" ht="25.5" customHeight="1" x14ac:dyDescent="0.25">
      <c r="B806" s="70" t="str">
        <f t="shared" si="89"/>
        <v/>
      </c>
      <c r="L806" s="27" t="str">
        <f t="shared" si="87"/>
        <v/>
      </c>
      <c r="N806" s="46" t="str">
        <f t="shared" si="90"/>
        <v/>
      </c>
      <c r="Q806" s="28" t="str">
        <f t="shared" si="88"/>
        <v/>
      </c>
      <c r="T806" s="30">
        <f t="shared" si="91"/>
        <v>0</v>
      </c>
      <c r="U806" s="30">
        <f t="shared" si="92"/>
        <v>0</v>
      </c>
      <c r="X806" s="67" t="str">
        <f t="shared" si="93"/>
        <v/>
      </c>
      <c r="Y806" s="31"/>
      <c r="Z806" s="30" t="str">
        <f t="shared" si="94"/>
        <v/>
      </c>
    </row>
    <row r="807" spans="2:26" ht="25.5" customHeight="1" x14ac:dyDescent="0.25">
      <c r="B807" s="70" t="str">
        <f t="shared" si="89"/>
        <v/>
      </c>
      <c r="L807" s="27" t="str">
        <f t="shared" si="87"/>
        <v/>
      </c>
      <c r="N807" s="46" t="str">
        <f t="shared" si="90"/>
        <v/>
      </c>
      <c r="Q807" s="28" t="str">
        <f t="shared" si="88"/>
        <v/>
      </c>
      <c r="T807" s="30">
        <f t="shared" si="91"/>
        <v>0</v>
      </c>
      <c r="U807" s="30">
        <f t="shared" si="92"/>
        <v>0</v>
      </c>
      <c r="X807" s="67" t="str">
        <f t="shared" si="93"/>
        <v/>
      </c>
      <c r="Y807" s="31"/>
      <c r="Z807" s="30" t="str">
        <f t="shared" si="94"/>
        <v/>
      </c>
    </row>
    <row r="808" spans="2:26" ht="25.5" customHeight="1" x14ac:dyDescent="0.25">
      <c r="B808" s="70" t="str">
        <f t="shared" si="89"/>
        <v/>
      </c>
      <c r="L808" s="27" t="str">
        <f t="shared" si="87"/>
        <v/>
      </c>
      <c r="N808" s="46" t="str">
        <f t="shared" si="90"/>
        <v/>
      </c>
      <c r="Q808" s="28" t="str">
        <f t="shared" si="88"/>
        <v/>
      </c>
      <c r="T808" s="30">
        <f t="shared" si="91"/>
        <v>0</v>
      </c>
      <c r="U808" s="30">
        <f t="shared" si="92"/>
        <v>0</v>
      </c>
      <c r="X808" s="67" t="str">
        <f t="shared" si="93"/>
        <v/>
      </c>
      <c r="Y808" s="31"/>
      <c r="Z808" s="30" t="str">
        <f t="shared" si="94"/>
        <v/>
      </c>
    </row>
    <row r="809" spans="2:26" ht="25.5" customHeight="1" x14ac:dyDescent="0.25">
      <c r="B809" s="70" t="str">
        <f t="shared" si="89"/>
        <v/>
      </c>
      <c r="L809" s="27" t="str">
        <f t="shared" si="87"/>
        <v/>
      </c>
      <c r="N809" s="46" t="str">
        <f t="shared" si="90"/>
        <v/>
      </c>
      <c r="Q809" s="28" t="str">
        <f t="shared" si="88"/>
        <v/>
      </c>
      <c r="T809" s="30">
        <f t="shared" si="91"/>
        <v>0</v>
      </c>
      <c r="U809" s="30">
        <f t="shared" si="92"/>
        <v>0</v>
      </c>
      <c r="X809" s="67" t="str">
        <f t="shared" si="93"/>
        <v/>
      </c>
      <c r="Y809" s="31"/>
      <c r="Z809" s="30" t="str">
        <f t="shared" si="94"/>
        <v/>
      </c>
    </row>
    <row r="810" spans="2:26" ht="25.5" customHeight="1" x14ac:dyDescent="0.25">
      <c r="B810" s="70" t="str">
        <f t="shared" si="89"/>
        <v/>
      </c>
      <c r="L810" s="27" t="str">
        <f t="shared" si="87"/>
        <v/>
      </c>
      <c r="N810" s="46" t="str">
        <f t="shared" si="90"/>
        <v/>
      </c>
      <c r="Q810" s="28" t="str">
        <f t="shared" si="88"/>
        <v/>
      </c>
      <c r="T810" s="30">
        <f t="shared" si="91"/>
        <v>0</v>
      </c>
      <c r="U810" s="30">
        <f t="shared" si="92"/>
        <v>0</v>
      </c>
      <c r="X810" s="67" t="str">
        <f t="shared" si="93"/>
        <v/>
      </c>
      <c r="Y810" s="31"/>
      <c r="Z810" s="30" t="str">
        <f t="shared" si="94"/>
        <v/>
      </c>
    </row>
    <row r="811" spans="2:26" ht="25.5" customHeight="1" x14ac:dyDescent="0.25">
      <c r="B811" s="70" t="str">
        <f t="shared" si="89"/>
        <v/>
      </c>
      <c r="L811" s="27" t="str">
        <f t="shared" si="87"/>
        <v/>
      </c>
      <c r="N811" s="46" t="str">
        <f t="shared" si="90"/>
        <v/>
      </c>
      <c r="Q811" s="28" t="str">
        <f t="shared" si="88"/>
        <v/>
      </c>
      <c r="T811" s="30">
        <f t="shared" si="91"/>
        <v>0</v>
      </c>
      <c r="U811" s="30">
        <f t="shared" si="92"/>
        <v>0</v>
      </c>
      <c r="X811" s="67" t="str">
        <f t="shared" si="93"/>
        <v/>
      </c>
      <c r="Y811" s="31"/>
      <c r="Z811" s="30" t="str">
        <f t="shared" si="94"/>
        <v/>
      </c>
    </row>
    <row r="812" spans="2:26" ht="25.5" customHeight="1" x14ac:dyDescent="0.25">
      <c r="B812" s="70" t="str">
        <f t="shared" si="89"/>
        <v/>
      </c>
      <c r="L812" s="27" t="str">
        <f t="shared" si="87"/>
        <v/>
      </c>
      <c r="N812" s="46" t="str">
        <f t="shared" si="90"/>
        <v/>
      </c>
      <c r="Q812" s="28" t="str">
        <f t="shared" si="88"/>
        <v/>
      </c>
      <c r="T812" s="30">
        <f t="shared" si="91"/>
        <v>0</v>
      </c>
      <c r="U812" s="30">
        <f t="shared" si="92"/>
        <v>0</v>
      </c>
      <c r="X812" s="67" t="str">
        <f t="shared" si="93"/>
        <v/>
      </c>
      <c r="Y812" s="31"/>
      <c r="Z812" s="30" t="str">
        <f t="shared" si="94"/>
        <v/>
      </c>
    </row>
    <row r="813" spans="2:26" ht="25.5" customHeight="1" x14ac:dyDescent="0.25">
      <c r="B813" s="70" t="str">
        <f t="shared" si="89"/>
        <v/>
      </c>
      <c r="L813" s="27" t="str">
        <f t="shared" si="87"/>
        <v/>
      </c>
      <c r="N813" s="46" t="str">
        <f t="shared" si="90"/>
        <v/>
      </c>
      <c r="Q813" s="28" t="str">
        <f t="shared" si="88"/>
        <v/>
      </c>
      <c r="T813" s="30">
        <f t="shared" si="91"/>
        <v>0</v>
      </c>
      <c r="U813" s="30">
        <f t="shared" si="92"/>
        <v>0</v>
      </c>
      <c r="X813" s="67" t="str">
        <f t="shared" si="93"/>
        <v/>
      </c>
      <c r="Y813" s="31"/>
      <c r="Z813" s="30" t="str">
        <f t="shared" si="94"/>
        <v/>
      </c>
    </row>
    <row r="814" spans="2:26" ht="25.5" customHeight="1" x14ac:dyDescent="0.25">
      <c r="B814" s="70" t="str">
        <f t="shared" si="89"/>
        <v/>
      </c>
      <c r="L814" s="27" t="str">
        <f t="shared" si="87"/>
        <v/>
      </c>
      <c r="N814" s="46" t="str">
        <f t="shared" si="90"/>
        <v/>
      </c>
      <c r="Q814" s="28" t="str">
        <f t="shared" si="88"/>
        <v/>
      </c>
      <c r="T814" s="30">
        <f t="shared" si="91"/>
        <v>0</v>
      </c>
      <c r="U814" s="30">
        <f t="shared" si="92"/>
        <v>0</v>
      </c>
      <c r="X814" s="67" t="str">
        <f t="shared" si="93"/>
        <v/>
      </c>
      <c r="Y814" s="31"/>
      <c r="Z814" s="30" t="str">
        <f t="shared" si="94"/>
        <v/>
      </c>
    </row>
    <row r="815" spans="2:26" ht="25.5" customHeight="1" x14ac:dyDescent="0.25">
      <c r="B815" s="70" t="str">
        <f t="shared" si="89"/>
        <v/>
      </c>
      <c r="L815" s="27" t="str">
        <f t="shared" si="87"/>
        <v/>
      </c>
      <c r="N815" s="46" t="str">
        <f t="shared" si="90"/>
        <v/>
      </c>
      <c r="Q815" s="28" t="str">
        <f t="shared" si="88"/>
        <v/>
      </c>
      <c r="T815" s="30">
        <f t="shared" si="91"/>
        <v>0</v>
      </c>
      <c r="U815" s="30">
        <f t="shared" si="92"/>
        <v>0</v>
      </c>
      <c r="X815" s="67" t="str">
        <f t="shared" si="93"/>
        <v/>
      </c>
      <c r="Y815" s="31"/>
      <c r="Z815" s="30" t="str">
        <f t="shared" si="94"/>
        <v/>
      </c>
    </row>
    <row r="816" spans="2:26" ht="25.5" customHeight="1" x14ac:dyDescent="0.25">
      <c r="B816" s="70" t="str">
        <f t="shared" si="89"/>
        <v/>
      </c>
      <c r="L816" s="27" t="str">
        <f t="shared" si="87"/>
        <v/>
      </c>
      <c r="N816" s="46" t="str">
        <f t="shared" si="90"/>
        <v/>
      </c>
      <c r="Q816" s="28" t="str">
        <f t="shared" si="88"/>
        <v/>
      </c>
      <c r="T816" s="30">
        <f t="shared" si="91"/>
        <v>0</v>
      </c>
      <c r="U816" s="30">
        <f t="shared" si="92"/>
        <v>0</v>
      </c>
      <c r="X816" s="67" t="str">
        <f t="shared" si="93"/>
        <v/>
      </c>
      <c r="Y816" s="31"/>
      <c r="Z816" s="30" t="str">
        <f t="shared" si="94"/>
        <v/>
      </c>
    </row>
    <row r="817" spans="2:26" ht="25.5" customHeight="1" x14ac:dyDescent="0.25">
      <c r="B817" s="70" t="str">
        <f t="shared" si="89"/>
        <v/>
      </c>
      <c r="L817" s="27" t="str">
        <f t="shared" si="87"/>
        <v/>
      </c>
      <c r="N817" s="46" t="str">
        <f t="shared" si="90"/>
        <v/>
      </c>
      <c r="Q817" s="28" t="str">
        <f t="shared" si="88"/>
        <v/>
      </c>
      <c r="T817" s="30">
        <f t="shared" si="91"/>
        <v>0</v>
      </c>
      <c r="U817" s="30">
        <f t="shared" si="92"/>
        <v>0</v>
      </c>
      <c r="X817" s="67" t="str">
        <f t="shared" si="93"/>
        <v/>
      </c>
      <c r="Y817" s="31"/>
      <c r="Z817" s="30" t="str">
        <f t="shared" si="94"/>
        <v/>
      </c>
    </row>
    <row r="818" spans="2:26" ht="25.5" customHeight="1" x14ac:dyDescent="0.25">
      <c r="B818" s="70" t="str">
        <f t="shared" si="89"/>
        <v/>
      </c>
      <c r="L818" s="27" t="str">
        <f t="shared" si="87"/>
        <v/>
      </c>
      <c r="N818" s="46" t="str">
        <f t="shared" si="90"/>
        <v/>
      </c>
      <c r="Q818" s="28" t="str">
        <f t="shared" si="88"/>
        <v/>
      </c>
      <c r="T818" s="30">
        <f t="shared" si="91"/>
        <v>0</v>
      </c>
      <c r="U818" s="30">
        <f t="shared" si="92"/>
        <v>0</v>
      </c>
      <c r="X818" s="67" t="str">
        <f t="shared" si="93"/>
        <v/>
      </c>
      <c r="Y818" s="31"/>
      <c r="Z818" s="30" t="str">
        <f t="shared" si="94"/>
        <v/>
      </c>
    </row>
    <row r="819" spans="2:26" ht="25.5" customHeight="1" x14ac:dyDescent="0.25">
      <c r="B819" s="70" t="str">
        <f t="shared" si="89"/>
        <v/>
      </c>
      <c r="L819" s="27" t="str">
        <f t="shared" si="87"/>
        <v/>
      </c>
      <c r="N819" s="46" t="str">
        <f t="shared" si="90"/>
        <v/>
      </c>
      <c r="Q819" s="28" t="str">
        <f t="shared" si="88"/>
        <v/>
      </c>
      <c r="T819" s="30">
        <f t="shared" si="91"/>
        <v>0</v>
      </c>
      <c r="U819" s="30">
        <f t="shared" si="92"/>
        <v>0</v>
      </c>
      <c r="X819" s="67" t="str">
        <f t="shared" si="93"/>
        <v/>
      </c>
      <c r="Y819" s="31"/>
      <c r="Z819" s="30" t="str">
        <f t="shared" si="94"/>
        <v/>
      </c>
    </row>
    <row r="820" spans="2:26" ht="25.5" customHeight="1" x14ac:dyDescent="0.25">
      <c r="B820" s="70" t="str">
        <f t="shared" si="89"/>
        <v/>
      </c>
      <c r="L820" s="27" t="str">
        <f t="shared" si="87"/>
        <v/>
      </c>
      <c r="N820" s="46" t="str">
        <f t="shared" si="90"/>
        <v/>
      </c>
      <c r="Q820" s="28" t="str">
        <f t="shared" si="88"/>
        <v/>
      </c>
      <c r="T820" s="30">
        <f t="shared" si="91"/>
        <v>0</v>
      </c>
      <c r="U820" s="30">
        <f t="shared" si="92"/>
        <v>0</v>
      </c>
      <c r="X820" s="67" t="str">
        <f t="shared" si="93"/>
        <v/>
      </c>
      <c r="Y820" s="31"/>
      <c r="Z820" s="30" t="str">
        <f t="shared" si="94"/>
        <v/>
      </c>
    </row>
    <row r="821" spans="2:26" ht="25.5" customHeight="1" x14ac:dyDescent="0.25">
      <c r="B821" s="70" t="str">
        <f t="shared" si="89"/>
        <v/>
      </c>
      <c r="L821" s="27" t="str">
        <f t="shared" si="87"/>
        <v/>
      </c>
      <c r="N821" s="46" t="str">
        <f t="shared" si="90"/>
        <v/>
      </c>
      <c r="Q821" s="28" t="str">
        <f t="shared" si="88"/>
        <v/>
      </c>
      <c r="T821" s="30">
        <f t="shared" si="91"/>
        <v>0</v>
      </c>
      <c r="U821" s="30">
        <f t="shared" si="92"/>
        <v>0</v>
      </c>
      <c r="X821" s="67" t="str">
        <f t="shared" si="93"/>
        <v/>
      </c>
      <c r="Y821" s="31"/>
      <c r="Z821" s="30" t="str">
        <f t="shared" si="94"/>
        <v/>
      </c>
    </row>
    <row r="822" spans="2:26" ht="25.5" customHeight="1" x14ac:dyDescent="0.25">
      <c r="B822" s="70" t="str">
        <f t="shared" si="89"/>
        <v/>
      </c>
      <c r="L822" s="27" t="str">
        <f t="shared" si="87"/>
        <v/>
      </c>
      <c r="N822" s="46" t="str">
        <f t="shared" si="90"/>
        <v/>
      </c>
      <c r="Q822" s="28" t="str">
        <f t="shared" si="88"/>
        <v/>
      </c>
      <c r="T822" s="30">
        <f t="shared" si="91"/>
        <v>0</v>
      </c>
      <c r="U822" s="30">
        <f t="shared" si="92"/>
        <v>0</v>
      </c>
      <c r="X822" s="67" t="str">
        <f t="shared" si="93"/>
        <v/>
      </c>
      <c r="Y822" s="31"/>
      <c r="Z822" s="30" t="str">
        <f t="shared" si="94"/>
        <v/>
      </c>
    </row>
    <row r="823" spans="2:26" ht="25.5" customHeight="1" x14ac:dyDescent="0.25">
      <c r="B823" s="70" t="str">
        <f t="shared" si="89"/>
        <v/>
      </c>
      <c r="L823" s="27" t="str">
        <f t="shared" si="87"/>
        <v/>
      </c>
      <c r="N823" s="46" t="str">
        <f t="shared" si="90"/>
        <v/>
      </c>
      <c r="Q823" s="28" t="str">
        <f t="shared" si="88"/>
        <v/>
      </c>
      <c r="T823" s="30">
        <f t="shared" si="91"/>
        <v>0</v>
      </c>
      <c r="U823" s="30">
        <f t="shared" si="92"/>
        <v>0</v>
      </c>
      <c r="X823" s="67" t="str">
        <f t="shared" si="93"/>
        <v/>
      </c>
      <c r="Y823" s="31"/>
      <c r="Z823" s="30" t="str">
        <f t="shared" si="94"/>
        <v/>
      </c>
    </row>
    <row r="824" spans="2:26" ht="25.5" customHeight="1" x14ac:dyDescent="0.25">
      <c r="B824" s="70" t="str">
        <f t="shared" si="89"/>
        <v/>
      </c>
      <c r="L824" s="27" t="str">
        <f t="shared" si="87"/>
        <v/>
      </c>
      <c r="N824" s="46" t="str">
        <f t="shared" si="90"/>
        <v/>
      </c>
      <c r="Q824" s="28" t="str">
        <f t="shared" si="88"/>
        <v/>
      </c>
      <c r="T824" s="30">
        <f t="shared" si="91"/>
        <v>0</v>
      </c>
      <c r="U824" s="30">
        <f t="shared" si="92"/>
        <v>0</v>
      </c>
      <c r="X824" s="67" t="str">
        <f t="shared" si="93"/>
        <v/>
      </c>
      <c r="Y824" s="31"/>
      <c r="Z824" s="30" t="str">
        <f t="shared" si="94"/>
        <v/>
      </c>
    </row>
    <row r="825" spans="2:26" ht="25.5" customHeight="1" x14ac:dyDescent="0.25">
      <c r="B825" s="70" t="str">
        <f t="shared" si="89"/>
        <v/>
      </c>
      <c r="L825" s="27" t="str">
        <f t="shared" si="87"/>
        <v/>
      </c>
      <c r="N825" s="46" t="str">
        <f t="shared" si="90"/>
        <v/>
      </c>
      <c r="Q825" s="28" t="str">
        <f t="shared" si="88"/>
        <v/>
      </c>
      <c r="T825" s="30">
        <f t="shared" si="91"/>
        <v>0</v>
      </c>
      <c r="U825" s="30">
        <f t="shared" si="92"/>
        <v>0</v>
      </c>
      <c r="X825" s="67" t="str">
        <f t="shared" si="93"/>
        <v/>
      </c>
      <c r="Y825" s="31"/>
      <c r="Z825" s="30" t="str">
        <f t="shared" si="94"/>
        <v/>
      </c>
    </row>
    <row r="826" spans="2:26" ht="25.5" customHeight="1" x14ac:dyDescent="0.25">
      <c r="B826" s="70" t="str">
        <f t="shared" si="89"/>
        <v/>
      </c>
      <c r="L826" s="27" t="str">
        <f t="shared" si="87"/>
        <v/>
      </c>
      <c r="N826" s="46" t="str">
        <f t="shared" si="90"/>
        <v/>
      </c>
      <c r="Q826" s="28" t="str">
        <f t="shared" si="88"/>
        <v/>
      </c>
      <c r="T826" s="30">
        <f t="shared" si="91"/>
        <v>0</v>
      </c>
      <c r="U826" s="30">
        <f t="shared" si="92"/>
        <v>0</v>
      </c>
      <c r="X826" s="67" t="str">
        <f t="shared" si="93"/>
        <v/>
      </c>
      <c r="Y826" s="31"/>
      <c r="Z826" s="30" t="str">
        <f t="shared" si="94"/>
        <v/>
      </c>
    </row>
    <row r="827" spans="2:26" ht="25.5" customHeight="1" x14ac:dyDescent="0.25">
      <c r="B827" s="70" t="str">
        <f t="shared" si="89"/>
        <v/>
      </c>
      <c r="L827" s="27" t="str">
        <f t="shared" si="87"/>
        <v/>
      </c>
      <c r="N827" s="46" t="str">
        <f t="shared" si="90"/>
        <v/>
      </c>
      <c r="Q827" s="28" t="str">
        <f t="shared" si="88"/>
        <v/>
      </c>
      <c r="T827" s="30">
        <f t="shared" si="91"/>
        <v>0</v>
      </c>
      <c r="U827" s="30">
        <f t="shared" si="92"/>
        <v>0</v>
      </c>
      <c r="X827" s="67" t="str">
        <f t="shared" si="93"/>
        <v/>
      </c>
      <c r="Y827" s="31"/>
      <c r="Z827" s="30" t="str">
        <f t="shared" si="94"/>
        <v/>
      </c>
    </row>
    <row r="828" spans="2:26" ht="25.5" customHeight="1" x14ac:dyDescent="0.25">
      <c r="B828" s="70" t="str">
        <f t="shared" si="89"/>
        <v/>
      </c>
      <c r="L828" s="27" t="str">
        <f t="shared" si="87"/>
        <v/>
      </c>
      <c r="N828" s="46" t="str">
        <f t="shared" si="90"/>
        <v/>
      </c>
      <c r="Q828" s="28" t="str">
        <f t="shared" si="88"/>
        <v/>
      </c>
      <c r="T828" s="30">
        <f t="shared" si="91"/>
        <v>0</v>
      </c>
      <c r="U828" s="30">
        <f t="shared" si="92"/>
        <v>0</v>
      </c>
      <c r="X828" s="67" t="str">
        <f t="shared" si="93"/>
        <v/>
      </c>
      <c r="Y828" s="31"/>
      <c r="Z828" s="30" t="str">
        <f t="shared" si="94"/>
        <v/>
      </c>
    </row>
    <row r="829" spans="2:26" ht="25.5" customHeight="1" x14ac:dyDescent="0.25">
      <c r="B829" s="70" t="str">
        <f t="shared" si="89"/>
        <v/>
      </c>
      <c r="L829" s="27" t="str">
        <f t="shared" si="87"/>
        <v/>
      </c>
      <c r="N829" s="46" t="str">
        <f t="shared" si="90"/>
        <v/>
      </c>
      <c r="Q829" s="28" t="str">
        <f t="shared" si="88"/>
        <v/>
      </c>
      <c r="T829" s="30">
        <f t="shared" si="91"/>
        <v>0</v>
      </c>
      <c r="U829" s="30">
        <f t="shared" si="92"/>
        <v>0</v>
      </c>
      <c r="X829" s="67" t="str">
        <f t="shared" si="93"/>
        <v/>
      </c>
      <c r="Y829" s="31"/>
      <c r="Z829" s="30" t="str">
        <f t="shared" si="94"/>
        <v/>
      </c>
    </row>
    <row r="830" spans="2:26" ht="25.5" customHeight="1" x14ac:dyDescent="0.25">
      <c r="B830" s="70" t="str">
        <f t="shared" si="89"/>
        <v/>
      </c>
      <c r="L830" s="27" t="str">
        <f t="shared" si="87"/>
        <v/>
      </c>
      <c r="N830" s="46" t="str">
        <f t="shared" si="90"/>
        <v/>
      </c>
      <c r="Q830" s="28" t="str">
        <f t="shared" si="88"/>
        <v/>
      </c>
      <c r="T830" s="30">
        <f t="shared" si="91"/>
        <v>0</v>
      </c>
      <c r="U830" s="30">
        <f t="shared" si="92"/>
        <v>0</v>
      </c>
      <c r="X830" s="67" t="str">
        <f t="shared" si="93"/>
        <v/>
      </c>
      <c r="Y830" s="31"/>
      <c r="Z830" s="30" t="str">
        <f t="shared" si="94"/>
        <v/>
      </c>
    </row>
    <row r="831" spans="2:26" ht="25.5" customHeight="1" x14ac:dyDescent="0.25">
      <c r="B831" s="70" t="str">
        <f t="shared" si="89"/>
        <v/>
      </c>
      <c r="L831" s="27" t="str">
        <f t="shared" si="87"/>
        <v/>
      </c>
      <c r="N831" s="46" t="str">
        <f t="shared" si="90"/>
        <v/>
      </c>
      <c r="Q831" s="28" t="str">
        <f t="shared" si="88"/>
        <v/>
      </c>
      <c r="T831" s="30">
        <f t="shared" si="91"/>
        <v>0</v>
      </c>
      <c r="U831" s="30">
        <f t="shared" si="92"/>
        <v>0</v>
      </c>
      <c r="X831" s="67" t="str">
        <f t="shared" si="93"/>
        <v/>
      </c>
      <c r="Y831" s="31"/>
      <c r="Z831" s="30" t="str">
        <f t="shared" si="94"/>
        <v/>
      </c>
    </row>
    <row r="832" spans="2:26" ht="25.5" customHeight="1" x14ac:dyDescent="0.25">
      <c r="B832" s="70" t="str">
        <f t="shared" si="89"/>
        <v/>
      </c>
      <c r="L832" s="27" t="str">
        <f t="shared" si="87"/>
        <v/>
      </c>
      <c r="N832" s="46" t="str">
        <f t="shared" si="90"/>
        <v/>
      </c>
      <c r="Q832" s="28" t="str">
        <f t="shared" si="88"/>
        <v/>
      </c>
      <c r="T832" s="30">
        <f t="shared" si="91"/>
        <v>0</v>
      </c>
      <c r="U832" s="30">
        <f t="shared" si="92"/>
        <v>0</v>
      </c>
      <c r="X832" s="67" t="str">
        <f t="shared" si="93"/>
        <v/>
      </c>
      <c r="Y832" s="31"/>
      <c r="Z832" s="30" t="str">
        <f t="shared" si="94"/>
        <v/>
      </c>
    </row>
    <row r="833" spans="2:26" ht="25.5" customHeight="1" x14ac:dyDescent="0.25">
      <c r="B833" s="70" t="str">
        <f t="shared" si="89"/>
        <v/>
      </c>
      <c r="L833" s="27" t="str">
        <f t="shared" si="87"/>
        <v/>
      </c>
      <c r="N833" s="46" t="str">
        <f t="shared" si="90"/>
        <v/>
      </c>
      <c r="Q833" s="28" t="str">
        <f t="shared" si="88"/>
        <v/>
      </c>
      <c r="T833" s="30">
        <f t="shared" si="91"/>
        <v>0</v>
      </c>
      <c r="U833" s="30">
        <f t="shared" si="92"/>
        <v>0</v>
      </c>
      <c r="X833" s="67" t="str">
        <f t="shared" si="93"/>
        <v/>
      </c>
      <c r="Y833" s="31"/>
      <c r="Z833" s="30" t="str">
        <f t="shared" si="94"/>
        <v/>
      </c>
    </row>
    <row r="834" spans="2:26" ht="25.5" customHeight="1" x14ac:dyDescent="0.25">
      <c r="B834" s="70" t="str">
        <f t="shared" si="89"/>
        <v/>
      </c>
      <c r="L834" s="27" t="str">
        <f t="shared" ref="L834:L897" si="95">IF(K834&lt;&gt;"",VLOOKUP(K834,tenhang,2,0),"")</f>
        <v/>
      </c>
      <c r="N834" s="46" t="str">
        <f t="shared" si="90"/>
        <v/>
      </c>
      <c r="Q834" s="28" t="str">
        <f t="shared" ref="Q834:Q897" si="96">IF(K834&lt;&gt;"",VLOOKUP(K834,tenhang,3,0),"")</f>
        <v/>
      </c>
      <c r="T834" s="30">
        <f t="shared" si="91"/>
        <v>0</v>
      </c>
      <c r="U834" s="30">
        <f t="shared" si="92"/>
        <v>0</v>
      </c>
      <c r="X834" s="67" t="str">
        <f t="shared" si="93"/>
        <v/>
      </c>
      <c r="Y834" s="31"/>
      <c r="Z834" s="30" t="str">
        <f t="shared" si="94"/>
        <v/>
      </c>
    </row>
    <row r="835" spans="2:26" ht="25.5" customHeight="1" x14ac:dyDescent="0.25">
      <c r="B835" s="70" t="str">
        <f t="shared" ref="B835:B898" si="97">IF(I835&lt;&gt;"",IF(LEN(I835)&gt;9,LEFT(I835,10),"sai PO"),"")</f>
        <v/>
      </c>
      <c r="L835" s="27" t="str">
        <f t="shared" si="95"/>
        <v/>
      </c>
      <c r="N835" s="46" t="str">
        <f t="shared" ref="N835:N898" si="98">IF(K835&lt;&gt;"","K-C6","")</f>
        <v/>
      </c>
      <c r="Q835" s="28" t="str">
        <f t="shared" si="96"/>
        <v/>
      </c>
      <c r="T835" s="30">
        <f t="shared" ref="T835:T898" si="99">IF(K835&lt;&gt;"",VLOOKUP(K835,tenhang,4,0),0)</f>
        <v>0</v>
      </c>
      <c r="U835" s="30">
        <f t="shared" ref="U835:U898" si="100">R835*T835</f>
        <v>0</v>
      </c>
      <c r="X835" s="67" t="str">
        <f t="shared" ref="X835:X898" si="101">IF(K835&lt;&gt;"",8,"")</f>
        <v/>
      </c>
      <c r="Y835" s="31"/>
      <c r="Z835" s="30" t="str">
        <f t="shared" ref="Z835:Z898" si="102">IF(K835&lt;&gt;"",ROUND(U835*X835*1%,0),"")</f>
        <v/>
      </c>
    </row>
    <row r="836" spans="2:26" ht="25.5" customHeight="1" x14ac:dyDescent="0.25">
      <c r="B836" s="70" t="str">
        <f t="shared" si="97"/>
        <v/>
      </c>
      <c r="L836" s="27" t="str">
        <f t="shared" si="95"/>
        <v/>
      </c>
      <c r="N836" s="46" t="str">
        <f t="shared" si="98"/>
        <v/>
      </c>
      <c r="Q836" s="28" t="str">
        <f t="shared" si="96"/>
        <v/>
      </c>
      <c r="T836" s="30">
        <f t="shared" si="99"/>
        <v>0</v>
      </c>
      <c r="U836" s="30">
        <f t="shared" si="100"/>
        <v>0</v>
      </c>
      <c r="X836" s="67" t="str">
        <f t="shared" si="101"/>
        <v/>
      </c>
      <c r="Y836" s="31"/>
      <c r="Z836" s="30" t="str">
        <f t="shared" si="102"/>
        <v/>
      </c>
    </row>
    <row r="837" spans="2:26" ht="25.5" customHeight="1" x14ac:dyDescent="0.25">
      <c r="B837" s="70" t="str">
        <f t="shared" si="97"/>
        <v/>
      </c>
      <c r="L837" s="27" t="str">
        <f t="shared" si="95"/>
        <v/>
      </c>
      <c r="N837" s="46" t="str">
        <f t="shared" si="98"/>
        <v/>
      </c>
      <c r="Q837" s="28" t="str">
        <f t="shared" si="96"/>
        <v/>
      </c>
      <c r="T837" s="30">
        <f t="shared" si="99"/>
        <v>0</v>
      </c>
      <c r="U837" s="30">
        <f t="shared" si="100"/>
        <v>0</v>
      </c>
      <c r="X837" s="67" t="str">
        <f t="shared" si="101"/>
        <v/>
      </c>
      <c r="Y837" s="31"/>
      <c r="Z837" s="30" t="str">
        <f t="shared" si="102"/>
        <v/>
      </c>
    </row>
    <row r="838" spans="2:26" ht="25.5" customHeight="1" x14ac:dyDescent="0.25">
      <c r="B838" s="70" t="str">
        <f t="shared" si="97"/>
        <v/>
      </c>
      <c r="L838" s="27" t="str">
        <f t="shared" si="95"/>
        <v/>
      </c>
      <c r="N838" s="46" t="str">
        <f t="shared" si="98"/>
        <v/>
      </c>
      <c r="Q838" s="28" t="str">
        <f t="shared" si="96"/>
        <v/>
      </c>
      <c r="T838" s="30">
        <f t="shared" si="99"/>
        <v>0</v>
      </c>
      <c r="U838" s="30">
        <f t="shared" si="100"/>
        <v>0</v>
      </c>
      <c r="X838" s="67" t="str">
        <f t="shared" si="101"/>
        <v/>
      </c>
      <c r="Y838" s="31"/>
      <c r="Z838" s="30" t="str">
        <f t="shared" si="102"/>
        <v/>
      </c>
    </row>
    <row r="839" spans="2:26" ht="25.5" customHeight="1" x14ac:dyDescent="0.25">
      <c r="B839" s="70" t="str">
        <f t="shared" si="97"/>
        <v/>
      </c>
      <c r="L839" s="27" t="str">
        <f t="shared" si="95"/>
        <v/>
      </c>
      <c r="N839" s="46" t="str">
        <f t="shared" si="98"/>
        <v/>
      </c>
      <c r="Q839" s="28" t="str">
        <f t="shared" si="96"/>
        <v/>
      </c>
      <c r="T839" s="30">
        <f t="shared" si="99"/>
        <v>0</v>
      </c>
      <c r="U839" s="30">
        <f t="shared" si="100"/>
        <v>0</v>
      </c>
      <c r="X839" s="67" t="str">
        <f t="shared" si="101"/>
        <v/>
      </c>
      <c r="Y839" s="31"/>
      <c r="Z839" s="30" t="str">
        <f t="shared" si="102"/>
        <v/>
      </c>
    </row>
    <row r="840" spans="2:26" ht="25.5" customHeight="1" x14ac:dyDescent="0.25">
      <c r="B840" s="70" t="str">
        <f t="shared" si="97"/>
        <v/>
      </c>
      <c r="L840" s="27" t="str">
        <f t="shared" si="95"/>
        <v/>
      </c>
      <c r="N840" s="46" t="str">
        <f t="shared" si="98"/>
        <v/>
      </c>
      <c r="Q840" s="28" t="str">
        <f t="shared" si="96"/>
        <v/>
      </c>
      <c r="T840" s="30">
        <f t="shared" si="99"/>
        <v>0</v>
      </c>
      <c r="U840" s="30">
        <f t="shared" si="100"/>
        <v>0</v>
      </c>
      <c r="X840" s="67" t="str">
        <f t="shared" si="101"/>
        <v/>
      </c>
      <c r="Y840" s="31"/>
      <c r="Z840" s="30" t="str">
        <f t="shared" si="102"/>
        <v/>
      </c>
    </row>
    <row r="841" spans="2:26" ht="25.5" customHeight="1" x14ac:dyDescent="0.25">
      <c r="B841" s="70" t="str">
        <f t="shared" si="97"/>
        <v/>
      </c>
      <c r="L841" s="27" t="str">
        <f t="shared" si="95"/>
        <v/>
      </c>
      <c r="N841" s="46" t="str">
        <f t="shared" si="98"/>
        <v/>
      </c>
      <c r="Q841" s="28" t="str">
        <f t="shared" si="96"/>
        <v/>
      </c>
      <c r="T841" s="30">
        <f t="shared" si="99"/>
        <v>0</v>
      </c>
      <c r="U841" s="30">
        <f t="shared" si="100"/>
        <v>0</v>
      </c>
      <c r="X841" s="67" t="str">
        <f t="shared" si="101"/>
        <v/>
      </c>
      <c r="Y841" s="31"/>
      <c r="Z841" s="30" t="str">
        <f t="shared" si="102"/>
        <v/>
      </c>
    </row>
    <row r="842" spans="2:26" ht="25.5" customHeight="1" x14ac:dyDescent="0.25">
      <c r="B842" s="70" t="str">
        <f t="shared" si="97"/>
        <v/>
      </c>
      <c r="L842" s="27" t="str">
        <f t="shared" si="95"/>
        <v/>
      </c>
      <c r="N842" s="46" t="str">
        <f t="shared" si="98"/>
        <v/>
      </c>
      <c r="Q842" s="28" t="str">
        <f t="shared" si="96"/>
        <v/>
      </c>
      <c r="T842" s="30">
        <f t="shared" si="99"/>
        <v>0</v>
      </c>
      <c r="U842" s="30">
        <f t="shared" si="100"/>
        <v>0</v>
      </c>
      <c r="X842" s="67" t="str">
        <f t="shared" si="101"/>
        <v/>
      </c>
      <c r="Y842" s="31"/>
      <c r="Z842" s="30" t="str">
        <f t="shared" si="102"/>
        <v/>
      </c>
    </row>
    <row r="843" spans="2:26" ht="25.5" customHeight="1" x14ac:dyDescent="0.25">
      <c r="B843" s="70" t="str">
        <f t="shared" si="97"/>
        <v/>
      </c>
      <c r="L843" s="27" t="str">
        <f t="shared" si="95"/>
        <v/>
      </c>
      <c r="N843" s="46" t="str">
        <f t="shared" si="98"/>
        <v/>
      </c>
      <c r="Q843" s="28" t="str">
        <f t="shared" si="96"/>
        <v/>
      </c>
      <c r="T843" s="30">
        <f t="shared" si="99"/>
        <v>0</v>
      </c>
      <c r="U843" s="30">
        <f t="shared" si="100"/>
        <v>0</v>
      </c>
      <c r="X843" s="67" t="str">
        <f t="shared" si="101"/>
        <v/>
      </c>
      <c r="Y843" s="31"/>
      <c r="Z843" s="30" t="str">
        <f t="shared" si="102"/>
        <v/>
      </c>
    </row>
    <row r="844" spans="2:26" ht="25.5" customHeight="1" x14ac:dyDescent="0.25">
      <c r="B844" s="70" t="str">
        <f t="shared" si="97"/>
        <v/>
      </c>
      <c r="L844" s="27" t="str">
        <f t="shared" si="95"/>
        <v/>
      </c>
      <c r="N844" s="46" t="str">
        <f t="shared" si="98"/>
        <v/>
      </c>
      <c r="Q844" s="28" t="str">
        <f t="shared" si="96"/>
        <v/>
      </c>
      <c r="T844" s="30">
        <f t="shared" si="99"/>
        <v>0</v>
      </c>
      <c r="U844" s="30">
        <f t="shared" si="100"/>
        <v>0</v>
      </c>
      <c r="X844" s="67" t="str">
        <f t="shared" si="101"/>
        <v/>
      </c>
      <c r="Y844" s="31"/>
      <c r="Z844" s="30" t="str">
        <f t="shared" si="102"/>
        <v/>
      </c>
    </row>
    <row r="845" spans="2:26" ht="25.5" customHeight="1" x14ac:dyDescent="0.25">
      <c r="B845" s="70" t="str">
        <f t="shared" si="97"/>
        <v/>
      </c>
      <c r="L845" s="27" t="str">
        <f t="shared" si="95"/>
        <v/>
      </c>
      <c r="N845" s="46" t="str">
        <f t="shared" si="98"/>
        <v/>
      </c>
      <c r="Q845" s="28" t="str">
        <f t="shared" si="96"/>
        <v/>
      </c>
      <c r="T845" s="30">
        <f t="shared" si="99"/>
        <v>0</v>
      </c>
      <c r="U845" s="30">
        <f t="shared" si="100"/>
        <v>0</v>
      </c>
      <c r="X845" s="67" t="str">
        <f t="shared" si="101"/>
        <v/>
      </c>
      <c r="Y845" s="31"/>
      <c r="Z845" s="30" t="str">
        <f t="shared" si="102"/>
        <v/>
      </c>
    </row>
    <row r="846" spans="2:26" ht="25.5" customHeight="1" x14ac:dyDescent="0.25">
      <c r="B846" s="70" t="str">
        <f t="shared" si="97"/>
        <v/>
      </c>
      <c r="L846" s="27" t="str">
        <f t="shared" si="95"/>
        <v/>
      </c>
      <c r="N846" s="46" t="str">
        <f t="shared" si="98"/>
        <v/>
      </c>
      <c r="Q846" s="28" t="str">
        <f t="shared" si="96"/>
        <v/>
      </c>
      <c r="T846" s="30">
        <f t="shared" si="99"/>
        <v>0</v>
      </c>
      <c r="U846" s="30">
        <f t="shared" si="100"/>
        <v>0</v>
      </c>
      <c r="X846" s="67" t="str">
        <f t="shared" si="101"/>
        <v/>
      </c>
      <c r="Y846" s="31"/>
      <c r="Z846" s="30" t="str">
        <f t="shared" si="102"/>
        <v/>
      </c>
    </row>
    <row r="847" spans="2:26" ht="25.5" customHeight="1" x14ac:dyDescent="0.25">
      <c r="B847" s="70" t="str">
        <f t="shared" si="97"/>
        <v/>
      </c>
      <c r="L847" s="27" t="str">
        <f t="shared" si="95"/>
        <v/>
      </c>
      <c r="N847" s="46" t="str">
        <f t="shared" si="98"/>
        <v/>
      </c>
      <c r="Q847" s="28" t="str">
        <f t="shared" si="96"/>
        <v/>
      </c>
      <c r="T847" s="30">
        <f t="shared" si="99"/>
        <v>0</v>
      </c>
      <c r="U847" s="30">
        <f t="shared" si="100"/>
        <v>0</v>
      </c>
      <c r="X847" s="67" t="str">
        <f t="shared" si="101"/>
        <v/>
      </c>
      <c r="Y847" s="31"/>
      <c r="Z847" s="30" t="str">
        <f t="shared" si="102"/>
        <v/>
      </c>
    </row>
    <row r="848" spans="2:26" ht="25.5" customHeight="1" x14ac:dyDescent="0.25">
      <c r="B848" s="70" t="str">
        <f t="shared" si="97"/>
        <v/>
      </c>
      <c r="L848" s="27" t="str">
        <f t="shared" si="95"/>
        <v/>
      </c>
      <c r="N848" s="46" t="str">
        <f t="shared" si="98"/>
        <v/>
      </c>
      <c r="Q848" s="28" t="str">
        <f t="shared" si="96"/>
        <v/>
      </c>
      <c r="T848" s="30">
        <f t="shared" si="99"/>
        <v>0</v>
      </c>
      <c r="U848" s="30">
        <f t="shared" si="100"/>
        <v>0</v>
      </c>
      <c r="X848" s="67" t="str">
        <f t="shared" si="101"/>
        <v/>
      </c>
      <c r="Y848" s="31"/>
      <c r="Z848" s="30" t="str">
        <f t="shared" si="102"/>
        <v/>
      </c>
    </row>
    <row r="849" spans="2:26" ht="25.5" customHeight="1" x14ac:dyDescent="0.25">
      <c r="B849" s="70" t="str">
        <f t="shared" si="97"/>
        <v/>
      </c>
      <c r="L849" s="27" t="str">
        <f t="shared" si="95"/>
        <v/>
      </c>
      <c r="N849" s="46" t="str">
        <f t="shared" si="98"/>
        <v/>
      </c>
      <c r="Q849" s="28" t="str">
        <f t="shared" si="96"/>
        <v/>
      </c>
      <c r="T849" s="30">
        <f t="shared" si="99"/>
        <v>0</v>
      </c>
      <c r="U849" s="30">
        <f t="shared" si="100"/>
        <v>0</v>
      </c>
      <c r="X849" s="67" t="str">
        <f t="shared" si="101"/>
        <v/>
      </c>
      <c r="Y849" s="31"/>
      <c r="Z849" s="30" t="str">
        <f t="shared" si="102"/>
        <v/>
      </c>
    </row>
    <row r="850" spans="2:26" ht="25.5" customHeight="1" x14ac:dyDescent="0.25">
      <c r="B850" s="70" t="str">
        <f t="shared" si="97"/>
        <v/>
      </c>
      <c r="L850" s="27" t="str">
        <f t="shared" si="95"/>
        <v/>
      </c>
      <c r="N850" s="46" t="str">
        <f t="shared" si="98"/>
        <v/>
      </c>
      <c r="Q850" s="28" t="str">
        <f t="shared" si="96"/>
        <v/>
      </c>
      <c r="T850" s="30">
        <f t="shared" si="99"/>
        <v>0</v>
      </c>
      <c r="U850" s="30">
        <f t="shared" si="100"/>
        <v>0</v>
      </c>
      <c r="X850" s="67" t="str">
        <f t="shared" si="101"/>
        <v/>
      </c>
      <c r="Y850" s="31"/>
      <c r="Z850" s="30" t="str">
        <f t="shared" si="102"/>
        <v/>
      </c>
    </row>
    <row r="851" spans="2:26" ht="25.5" customHeight="1" x14ac:dyDescent="0.25">
      <c r="B851" s="70" t="str">
        <f t="shared" si="97"/>
        <v/>
      </c>
      <c r="L851" s="27" t="str">
        <f t="shared" si="95"/>
        <v/>
      </c>
      <c r="N851" s="46" t="str">
        <f t="shared" si="98"/>
        <v/>
      </c>
      <c r="Q851" s="28" t="str">
        <f t="shared" si="96"/>
        <v/>
      </c>
      <c r="T851" s="30">
        <f t="shared" si="99"/>
        <v>0</v>
      </c>
      <c r="U851" s="30">
        <f t="shared" si="100"/>
        <v>0</v>
      </c>
      <c r="X851" s="67" t="str">
        <f t="shared" si="101"/>
        <v/>
      </c>
      <c r="Y851" s="31"/>
      <c r="Z851" s="30" t="str">
        <f t="shared" si="102"/>
        <v/>
      </c>
    </row>
    <row r="852" spans="2:26" ht="25.5" customHeight="1" x14ac:dyDescent="0.25">
      <c r="B852" s="70" t="str">
        <f t="shared" si="97"/>
        <v/>
      </c>
      <c r="L852" s="27" t="str">
        <f t="shared" si="95"/>
        <v/>
      </c>
      <c r="N852" s="46" t="str">
        <f t="shared" si="98"/>
        <v/>
      </c>
      <c r="Q852" s="28" t="str">
        <f t="shared" si="96"/>
        <v/>
      </c>
      <c r="T852" s="30">
        <f t="shared" si="99"/>
        <v>0</v>
      </c>
      <c r="U852" s="30">
        <f t="shared" si="100"/>
        <v>0</v>
      </c>
      <c r="X852" s="67" t="str">
        <f t="shared" si="101"/>
        <v/>
      </c>
      <c r="Y852" s="31"/>
      <c r="Z852" s="30" t="str">
        <f t="shared" si="102"/>
        <v/>
      </c>
    </row>
    <row r="853" spans="2:26" ht="25.5" customHeight="1" x14ac:dyDescent="0.25">
      <c r="B853" s="70" t="str">
        <f t="shared" si="97"/>
        <v/>
      </c>
      <c r="L853" s="27" t="str">
        <f t="shared" si="95"/>
        <v/>
      </c>
      <c r="N853" s="46" t="str">
        <f t="shared" si="98"/>
        <v/>
      </c>
      <c r="Q853" s="28" t="str">
        <f t="shared" si="96"/>
        <v/>
      </c>
      <c r="T853" s="30">
        <f t="shared" si="99"/>
        <v>0</v>
      </c>
      <c r="U853" s="30">
        <f t="shared" si="100"/>
        <v>0</v>
      </c>
      <c r="X853" s="67" t="str">
        <f t="shared" si="101"/>
        <v/>
      </c>
      <c r="Y853" s="31"/>
      <c r="Z853" s="30" t="str">
        <f t="shared" si="102"/>
        <v/>
      </c>
    </row>
    <row r="854" spans="2:26" ht="25.5" customHeight="1" x14ac:dyDescent="0.25">
      <c r="B854" s="70" t="str">
        <f t="shared" si="97"/>
        <v/>
      </c>
      <c r="L854" s="27" t="str">
        <f t="shared" si="95"/>
        <v/>
      </c>
      <c r="N854" s="46" t="str">
        <f t="shared" si="98"/>
        <v/>
      </c>
      <c r="Q854" s="28" t="str">
        <f t="shared" si="96"/>
        <v/>
      </c>
      <c r="T854" s="30">
        <f t="shared" si="99"/>
        <v>0</v>
      </c>
      <c r="U854" s="30">
        <f t="shared" si="100"/>
        <v>0</v>
      </c>
      <c r="X854" s="67" t="str">
        <f t="shared" si="101"/>
        <v/>
      </c>
      <c r="Y854" s="31"/>
      <c r="Z854" s="30" t="str">
        <f t="shared" si="102"/>
        <v/>
      </c>
    </row>
    <row r="855" spans="2:26" ht="25.5" customHeight="1" x14ac:dyDescent="0.25">
      <c r="B855" s="70" t="str">
        <f t="shared" si="97"/>
        <v/>
      </c>
      <c r="L855" s="27" t="str">
        <f t="shared" si="95"/>
        <v/>
      </c>
      <c r="N855" s="46" t="str">
        <f t="shared" si="98"/>
        <v/>
      </c>
      <c r="Q855" s="28" t="str">
        <f t="shared" si="96"/>
        <v/>
      </c>
      <c r="T855" s="30">
        <f t="shared" si="99"/>
        <v>0</v>
      </c>
      <c r="U855" s="30">
        <f t="shared" si="100"/>
        <v>0</v>
      </c>
      <c r="X855" s="67" t="str">
        <f t="shared" si="101"/>
        <v/>
      </c>
      <c r="Y855" s="31"/>
      <c r="Z855" s="30" t="str">
        <f t="shared" si="102"/>
        <v/>
      </c>
    </row>
    <row r="856" spans="2:26" ht="25.5" customHeight="1" x14ac:dyDescent="0.25">
      <c r="B856" s="70" t="str">
        <f t="shared" si="97"/>
        <v/>
      </c>
      <c r="L856" s="27" t="str">
        <f t="shared" si="95"/>
        <v/>
      </c>
      <c r="N856" s="46" t="str">
        <f t="shared" si="98"/>
        <v/>
      </c>
      <c r="Q856" s="28" t="str">
        <f t="shared" si="96"/>
        <v/>
      </c>
      <c r="T856" s="30">
        <f t="shared" si="99"/>
        <v>0</v>
      </c>
      <c r="U856" s="30">
        <f t="shared" si="100"/>
        <v>0</v>
      </c>
      <c r="X856" s="67" t="str">
        <f t="shared" si="101"/>
        <v/>
      </c>
      <c r="Y856" s="31"/>
      <c r="Z856" s="30" t="str">
        <f t="shared" si="102"/>
        <v/>
      </c>
    </row>
    <row r="857" spans="2:26" ht="25.5" customHeight="1" x14ac:dyDescent="0.25">
      <c r="B857" s="70" t="str">
        <f t="shared" si="97"/>
        <v/>
      </c>
      <c r="L857" s="27" t="str">
        <f t="shared" si="95"/>
        <v/>
      </c>
      <c r="N857" s="46" t="str">
        <f t="shared" si="98"/>
        <v/>
      </c>
      <c r="Q857" s="28" t="str">
        <f t="shared" si="96"/>
        <v/>
      </c>
      <c r="T857" s="30">
        <f t="shared" si="99"/>
        <v>0</v>
      </c>
      <c r="U857" s="30">
        <f t="shared" si="100"/>
        <v>0</v>
      </c>
      <c r="X857" s="67" t="str">
        <f t="shared" si="101"/>
        <v/>
      </c>
      <c r="Y857" s="31"/>
      <c r="Z857" s="30" t="str">
        <f t="shared" si="102"/>
        <v/>
      </c>
    </row>
    <row r="858" spans="2:26" ht="25.5" customHeight="1" x14ac:dyDescent="0.25">
      <c r="B858" s="70" t="str">
        <f t="shared" si="97"/>
        <v/>
      </c>
      <c r="L858" s="27" t="str">
        <f t="shared" si="95"/>
        <v/>
      </c>
      <c r="N858" s="46" t="str">
        <f t="shared" si="98"/>
        <v/>
      </c>
      <c r="Q858" s="28" t="str">
        <f t="shared" si="96"/>
        <v/>
      </c>
      <c r="T858" s="30">
        <f t="shared" si="99"/>
        <v>0</v>
      </c>
      <c r="U858" s="30">
        <f t="shared" si="100"/>
        <v>0</v>
      </c>
      <c r="X858" s="67" t="str">
        <f t="shared" si="101"/>
        <v/>
      </c>
      <c r="Y858" s="31"/>
      <c r="Z858" s="30" t="str">
        <f t="shared" si="102"/>
        <v/>
      </c>
    </row>
    <row r="859" spans="2:26" ht="25.5" customHeight="1" x14ac:dyDescent="0.25">
      <c r="B859" s="70" t="str">
        <f t="shared" si="97"/>
        <v/>
      </c>
      <c r="L859" s="27" t="str">
        <f t="shared" si="95"/>
        <v/>
      </c>
      <c r="N859" s="46" t="str">
        <f t="shared" si="98"/>
        <v/>
      </c>
      <c r="Q859" s="28" t="str">
        <f t="shared" si="96"/>
        <v/>
      </c>
      <c r="T859" s="30">
        <f t="shared" si="99"/>
        <v>0</v>
      </c>
      <c r="U859" s="30">
        <f t="shared" si="100"/>
        <v>0</v>
      </c>
      <c r="X859" s="67" t="str">
        <f t="shared" si="101"/>
        <v/>
      </c>
      <c r="Y859" s="31"/>
      <c r="Z859" s="30" t="str">
        <f t="shared" si="102"/>
        <v/>
      </c>
    </row>
    <row r="860" spans="2:26" ht="25.5" customHeight="1" x14ac:dyDescent="0.25">
      <c r="B860" s="70" t="str">
        <f t="shared" si="97"/>
        <v/>
      </c>
      <c r="L860" s="27" t="str">
        <f t="shared" si="95"/>
        <v/>
      </c>
      <c r="N860" s="46" t="str">
        <f t="shared" si="98"/>
        <v/>
      </c>
      <c r="Q860" s="28" t="str">
        <f t="shared" si="96"/>
        <v/>
      </c>
      <c r="T860" s="30">
        <f t="shared" si="99"/>
        <v>0</v>
      </c>
      <c r="U860" s="30">
        <f t="shared" si="100"/>
        <v>0</v>
      </c>
      <c r="X860" s="67" t="str">
        <f t="shared" si="101"/>
        <v/>
      </c>
      <c r="Y860" s="31"/>
      <c r="Z860" s="30" t="str">
        <f t="shared" si="102"/>
        <v/>
      </c>
    </row>
    <row r="861" spans="2:26" ht="25.5" customHeight="1" x14ac:dyDescent="0.25">
      <c r="B861" s="70" t="str">
        <f t="shared" si="97"/>
        <v/>
      </c>
      <c r="L861" s="27" t="str">
        <f t="shared" si="95"/>
        <v/>
      </c>
      <c r="N861" s="46" t="str">
        <f t="shared" si="98"/>
        <v/>
      </c>
      <c r="Q861" s="28" t="str">
        <f t="shared" si="96"/>
        <v/>
      </c>
      <c r="T861" s="30">
        <f t="shared" si="99"/>
        <v>0</v>
      </c>
      <c r="U861" s="30">
        <f t="shared" si="100"/>
        <v>0</v>
      </c>
      <c r="X861" s="67" t="str">
        <f t="shared" si="101"/>
        <v/>
      </c>
      <c r="Y861" s="31"/>
      <c r="Z861" s="30" t="str">
        <f t="shared" si="102"/>
        <v/>
      </c>
    </row>
    <row r="862" spans="2:26" ht="25.5" customHeight="1" x14ac:dyDescent="0.25">
      <c r="B862" s="70" t="str">
        <f t="shared" si="97"/>
        <v/>
      </c>
      <c r="L862" s="27" t="str">
        <f t="shared" si="95"/>
        <v/>
      </c>
      <c r="N862" s="46" t="str">
        <f t="shared" si="98"/>
        <v/>
      </c>
      <c r="Q862" s="28" t="str">
        <f t="shared" si="96"/>
        <v/>
      </c>
      <c r="T862" s="30">
        <f t="shared" si="99"/>
        <v>0</v>
      </c>
      <c r="U862" s="30">
        <f t="shared" si="100"/>
        <v>0</v>
      </c>
      <c r="X862" s="67" t="str">
        <f t="shared" si="101"/>
        <v/>
      </c>
      <c r="Y862" s="31"/>
      <c r="Z862" s="30" t="str">
        <f t="shared" si="102"/>
        <v/>
      </c>
    </row>
    <row r="863" spans="2:26" ht="25.5" customHeight="1" x14ac:dyDescent="0.25">
      <c r="B863" s="70" t="str">
        <f t="shared" si="97"/>
        <v/>
      </c>
      <c r="L863" s="27" t="str">
        <f t="shared" si="95"/>
        <v/>
      </c>
      <c r="N863" s="46" t="str">
        <f t="shared" si="98"/>
        <v/>
      </c>
      <c r="Q863" s="28" t="str">
        <f t="shared" si="96"/>
        <v/>
      </c>
      <c r="T863" s="30">
        <f t="shared" si="99"/>
        <v>0</v>
      </c>
      <c r="U863" s="30">
        <f t="shared" si="100"/>
        <v>0</v>
      </c>
      <c r="X863" s="67" t="str">
        <f t="shared" si="101"/>
        <v/>
      </c>
      <c r="Y863" s="31"/>
      <c r="Z863" s="30" t="str">
        <f t="shared" si="102"/>
        <v/>
      </c>
    </row>
    <row r="864" spans="2:26" ht="25.5" customHeight="1" x14ac:dyDescent="0.25">
      <c r="B864" s="70" t="str">
        <f t="shared" si="97"/>
        <v/>
      </c>
      <c r="L864" s="27" t="str">
        <f t="shared" si="95"/>
        <v/>
      </c>
      <c r="N864" s="46" t="str">
        <f t="shared" si="98"/>
        <v/>
      </c>
      <c r="Q864" s="28" t="str">
        <f t="shared" si="96"/>
        <v/>
      </c>
      <c r="T864" s="30">
        <f t="shared" si="99"/>
        <v>0</v>
      </c>
      <c r="U864" s="30">
        <f t="shared" si="100"/>
        <v>0</v>
      </c>
      <c r="X864" s="67" t="str">
        <f t="shared" si="101"/>
        <v/>
      </c>
      <c r="Y864" s="31"/>
      <c r="Z864" s="30" t="str">
        <f t="shared" si="102"/>
        <v/>
      </c>
    </row>
    <row r="865" spans="2:26" ht="25.5" customHeight="1" x14ac:dyDescent="0.25">
      <c r="B865" s="70" t="str">
        <f t="shared" si="97"/>
        <v/>
      </c>
      <c r="L865" s="27" t="str">
        <f t="shared" si="95"/>
        <v/>
      </c>
      <c r="N865" s="46" t="str">
        <f t="shared" si="98"/>
        <v/>
      </c>
      <c r="Q865" s="28" t="str">
        <f t="shared" si="96"/>
        <v/>
      </c>
      <c r="T865" s="30">
        <f t="shared" si="99"/>
        <v>0</v>
      </c>
      <c r="U865" s="30">
        <f t="shared" si="100"/>
        <v>0</v>
      </c>
      <c r="X865" s="67" t="str">
        <f t="shared" si="101"/>
        <v/>
      </c>
      <c r="Y865" s="31"/>
      <c r="Z865" s="30" t="str">
        <f t="shared" si="102"/>
        <v/>
      </c>
    </row>
    <row r="866" spans="2:26" ht="25.5" customHeight="1" x14ac:dyDescent="0.25">
      <c r="B866" s="70" t="str">
        <f t="shared" si="97"/>
        <v/>
      </c>
      <c r="L866" s="27" t="str">
        <f t="shared" si="95"/>
        <v/>
      </c>
      <c r="N866" s="46" t="str">
        <f t="shared" si="98"/>
        <v/>
      </c>
      <c r="Q866" s="28" t="str">
        <f t="shared" si="96"/>
        <v/>
      </c>
      <c r="T866" s="30">
        <f t="shared" si="99"/>
        <v>0</v>
      </c>
      <c r="U866" s="30">
        <f t="shared" si="100"/>
        <v>0</v>
      </c>
      <c r="X866" s="67" t="str">
        <f t="shared" si="101"/>
        <v/>
      </c>
      <c r="Y866" s="31"/>
      <c r="Z866" s="30" t="str">
        <f t="shared" si="102"/>
        <v/>
      </c>
    </row>
    <row r="867" spans="2:26" ht="25.5" customHeight="1" x14ac:dyDescent="0.25">
      <c r="B867" s="70" t="str">
        <f t="shared" si="97"/>
        <v/>
      </c>
      <c r="L867" s="27" t="str">
        <f t="shared" si="95"/>
        <v/>
      </c>
      <c r="N867" s="46" t="str">
        <f t="shared" si="98"/>
        <v/>
      </c>
      <c r="Q867" s="28" t="str">
        <f t="shared" si="96"/>
        <v/>
      </c>
      <c r="T867" s="30">
        <f t="shared" si="99"/>
        <v>0</v>
      </c>
      <c r="U867" s="30">
        <f t="shared" si="100"/>
        <v>0</v>
      </c>
      <c r="X867" s="67" t="str">
        <f t="shared" si="101"/>
        <v/>
      </c>
      <c r="Y867" s="31"/>
      <c r="Z867" s="30" t="str">
        <f t="shared" si="102"/>
        <v/>
      </c>
    </row>
    <row r="868" spans="2:26" ht="25.5" customHeight="1" x14ac:dyDescent="0.25">
      <c r="B868" s="70" t="str">
        <f t="shared" si="97"/>
        <v/>
      </c>
      <c r="L868" s="27" t="str">
        <f t="shared" si="95"/>
        <v/>
      </c>
      <c r="N868" s="46" t="str">
        <f t="shared" si="98"/>
        <v/>
      </c>
      <c r="Q868" s="28" t="str">
        <f t="shared" si="96"/>
        <v/>
      </c>
      <c r="T868" s="30">
        <f t="shared" si="99"/>
        <v>0</v>
      </c>
      <c r="U868" s="30">
        <f t="shared" si="100"/>
        <v>0</v>
      </c>
      <c r="X868" s="67" t="str">
        <f t="shared" si="101"/>
        <v/>
      </c>
      <c r="Y868" s="31"/>
      <c r="Z868" s="30" t="str">
        <f t="shared" si="102"/>
        <v/>
      </c>
    </row>
    <row r="869" spans="2:26" ht="25.5" customHeight="1" x14ac:dyDescent="0.25">
      <c r="B869" s="70" t="str">
        <f t="shared" si="97"/>
        <v/>
      </c>
      <c r="L869" s="27" t="str">
        <f t="shared" si="95"/>
        <v/>
      </c>
      <c r="N869" s="46" t="str">
        <f t="shared" si="98"/>
        <v/>
      </c>
      <c r="Q869" s="28" t="str">
        <f t="shared" si="96"/>
        <v/>
      </c>
      <c r="T869" s="30">
        <f t="shared" si="99"/>
        <v>0</v>
      </c>
      <c r="U869" s="30">
        <f t="shared" si="100"/>
        <v>0</v>
      </c>
      <c r="X869" s="67" t="str">
        <f t="shared" si="101"/>
        <v/>
      </c>
      <c r="Y869" s="31"/>
      <c r="Z869" s="30" t="str">
        <f t="shared" si="102"/>
        <v/>
      </c>
    </row>
    <row r="870" spans="2:26" ht="25.5" customHeight="1" x14ac:dyDescent="0.25">
      <c r="B870" s="70" t="str">
        <f t="shared" si="97"/>
        <v/>
      </c>
      <c r="L870" s="27" t="str">
        <f t="shared" si="95"/>
        <v/>
      </c>
      <c r="N870" s="46" t="str">
        <f t="shared" si="98"/>
        <v/>
      </c>
      <c r="Q870" s="28" t="str">
        <f t="shared" si="96"/>
        <v/>
      </c>
      <c r="T870" s="30">
        <f t="shared" si="99"/>
        <v>0</v>
      </c>
      <c r="U870" s="30">
        <f t="shared" si="100"/>
        <v>0</v>
      </c>
      <c r="X870" s="67" t="str">
        <f t="shared" si="101"/>
        <v/>
      </c>
      <c r="Y870" s="31"/>
      <c r="Z870" s="30" t="str">
        <f t="shared" si="102"/>
        <v/>
      </c>
    </row>
    <row r="871" spans="2:26" ht="25.5" customHeight="1" x14ac:dyDescent="0.25">
      <c r="B871" s="70" t="str">
        <f t="shared" si="97"/>
        <v/>
      </c>
      <c r="L871" s="27" t="str">
        <f t="shared" si="95"/>
        <v/>
      </c>
      <c r="N871" s="46" t="str">
        <f t="shared" si="98"/>
        <v/>
      </c>
      <c r="Q871" s="28" t="str">
        <f t="shared" si="96"/>
        <v/>
      </c>
      <c r="T871" s="30">
        <f t="shared" si="99"/>
        <v>0</v>
      </c>
      <c r="U871" s="30">
        <f t="shared" si="100"/>
        <v>0</v>
      </c>
      <c r="X871" s="67" t="str">
        <f t="shared" si="101"/>
        <v/>
      </c>
      <c r="Y871" s="31"/>
      <c r="Z871" s="30" t="str">
        <f t="shared" si="102"/>
        <v/>
      </c>
    </row>
    <row r="872" spans="2:26" ht="25.5" customHeight="1" x14ac:dyDescent="0.25">
      <c r="B872" s="70" t="str">
        <f t="shared" si="97"/>
        <v/>
      </c>
      <c r="L872" s="27" t="str">
        <f t="shared" si="95"/>
        <v/>
      </c>
      <c r="N872" s="46" t="str">
        <f t="shared" si="98"/>
        <v/>
      </c>
      <c r="Q872" s="28" t="str">
        <f t="shared" si="96"/>
        <v/>
      </c>
      <c r="T872" s="30">
        <f t="shared" si="99"/>
        <v>0</v>
      </c>
      <c r="U872" s="30">
        <f t="shared" si="100"/>
        <v>0</v>
      </c>
      <c r="X872" s="67" t="str">
        <f t="shared" si="101"/>
        <v/>
      </c>
      <c r="Y872" s="31"/>
      <c r="Z872" s="30" t="str">
        <f t="shared" si="102"/>
        <v/>
      </c>
    </row>
    <row r="873" spans="2:26" ht="25.5" customHeight="1" x14ac:dyDescent="0.25">
      <c r="B873" s="70" t="str">
        <f t="shared" si="97"/>
        <v/>
      </c>
      <c r="L873" s="27" t="str">
        <f t="shared" si="95"/>
        <v/>
      </c>
      <c r="N873" s="46" t="str">
        <f t="shared" si="98"/>
        <v/>
      </c>
      <c r="Q873" s="28" t="str">
        <f t="shared" si="96"/>
        <v/>
      </c>
      <c r="T873" s="30">
        <f t="shared" si="99"/>
        <v>0</v>
      </c>
      <c r="U873" s="30">
        <f t="shared" si="100"/>
        <v>0</v>
      </c>
      <c r="X873" s="67" t="str">
        <f t="shared" si="101"/>
        <v/>
      </c>
      <c r="Y873" s="31"/>
      <c r="Z873" s="30" t="str">
        <f t="shared" si="102"/>
        <v/>
      </c>
    </row>
    <row r="874" spans="2:26" ht="25.5" customHeight="1" x14ac:dyDescent="0.25">
      <c r="B874" s="70" t="str">
        <f t="shared" si="97"/>
        <v/>
      </c>
      <c r="L874" s="27" t="str">
        <f t="shared" si="95"/>
        <v/>
      </c>
      <c r="N874" s="46" t="str">
        <f t="shared" si="98"/>
        <v/>
      </c>
      <c r="Q874" s="28" t="str">
        <f t="shared" si="96"/>
        <v/>
      </c>
      <c r="T874" s="30">
        <f t="shared" si="99"/>
        <v>0</v>
      </c>
      <c r="U874" s="30">
        <f t="shared" si="100"/>
        <v>0</v>
      </c>
      <c r="X874" s="67" t="str">
        <f t="shared" si="101"/>
        <v/>
      </c>
      <c r="Y874" s="31"/>
      <c r="Z874" s="30" t="str">
        <f t="shared" si="102"/>
        <v/>
      </c>
    </row>
    <row r="875" spans="2:26" ht="25.5" customHeight="1" x14ac:dyDescent="0.25">
      <c r="B875" s="70" t="str">
        <f t="shared" si="97"/>
        <v/>
      </c>
      <c r="L875" s="27" t="str">
        <f t="shared" si="95"/>
        <v/>
      </c>
      <c r="N875" s="46" t="str">
        <f t="shared" si="98"/>
        <v/>
      </c>
      <c r="Q875" s="28" t="str">
        <f t="shared" si="96"/>
        <v/>
      </c>
      <c r="T875" s="30">
        <f t="shared" si="99"/>
        <v>0</v>
      </c>
      <c r="U875" s="30">
        <f t="shared" si="100"/>
        <v>0</v>
      </c>
      <c r="X875" s="67" t="str">
        <f t="shared" si="101"/>
        <v/>
      </c>
      <c r="Y875" s="31"/>
      <c r="Z875" s="30" t="str">
        <f t="shared" si="102"/>
        <v/>
      </c>
    </row>
    <row r="876" spans="2:26" ht="25.5" customHeight="1" x14ac:dyDescent="0.25">
      <c r="B876" s="70" t="str">
        <f t="shared" si="97"/>
        <v/>
      </c>
      <c r="L876" s="27" t="str">
        <f t="shared" si="95"/>
        <v/>
      </c>
      <c r="N876" s="46" t="str">
        <f t="shared" si="98"/>
        <v/>
      </c>
      <c r="Q876" s="28" t="str">
        <f t="shared" si="96"/>
        <v/>
      </c>
      <c r="T876" s="30">
        <f t="shared" si="99"/>
        <v>0</v>
      </c>
      <c r="U876" s="30">
        <f t="shared" si="100"/>
        <v>0</v>
      </c>
      <c r="X876" s="67" t="str">
        <f t="shared" si="101"/>
        <v/>
      </c>
      <c r="Y876" s="31"/>
      <c r="Z876" s="30" t="str">
        <f t="shared" si="102"/>
        <v/>
      </c>
    </row>
    <row r="877" spans="2:26" ht="25.5" customHeight="1" x14ac:dyDescent="0.25">
      <c r="B877" s="70" t="str">
        <f t="shared" si="97"/>
        <v/>
      </c>
      <c r="L877" s="27" t="str">
        <f t="shared" si="95"/>
        <v/>
      </c>
      <c r="N877" s="46" t="str">
        <f t="shared" si="98"/>
        <v/>
      </c>
      <c r="Q877" s="28" t="str">
        <f t="shared" si="96"/>
        <v/>
      </c>
      <c r="T877" s="30">
        <f t="shared" si="99"/>
        <v>0</v>
      </c>
      <c r="U877" s="30">
        <f t="shared" si="100"/>
        <v>0</v>
      </c>
      <c r="X877" s="67" t="str">
        <f t="shared" si="101"/>
        <v/>
      </c>
      <c r="Y877" s="31"/>
      <c r="Z877" s="30" t="str">
        <f t="shared" si="102"/>
        <v/>
      </c>
    </row>
    <row r="878" spans="2:26" ht="25.5" customHeight="1" x14ac:dyDescent="0.25">
      <c r="B878" s="70" t="str">
        <f t="shared" si="97"/>
        <v/>
      </c>
      <c r="L878" s="27" t="str">
        <f t="shared" si="95"/>
        <v/>
      </c>
      <c r="N878" s="46" t="str">
        <f t="shared" si="98"/>
        <v/>
      </c>
      <c r="Q878" s="28" t="str">
        <f t="shared" si="96"/>
        <v/>
      </c>
      <c r="T878" s="30">
        <f t="shared" si="99"/>
        <v>0</v>
      </c>
      <c r="U878" s="30">
        <f t="shared" si="100"/>
        <v>0</v>
      </c>
      <c r="X878" s="67" t="str">
        <f t="shared" si="101"/>
        <v/>
      </c>
      <c r="Y878" s="31"/>
      <c r="Z878" s="30" t="str">
        <f t="shared" si="102"/>
        <v/>
      </c>
    </row>
    <row r="879" spans="2:26" ht="25.5" customHeight="1" x14ac:dyDescent="0.25">
      <c r="B879" s="70" t="str">
        <f t="shared" si="97"/>
        <v/>
      </c>
      <c r="L879" s="27" t="str">
        <f t="shared" si="95"/>
        <v/>
      </c>
      <c r="N879" s="46" t="str">
        <f t="shared" si="98"/>
        <v/>
      </c>
      <c r="Q879" s="28" t="str">
        <f t="shared" si="96"/>
        <v/>
      </c>
      <c r="T879" s="30">
        <f t="shared" si="99"/>
        <v>0</v>
      </c>
      <c r="U879" s="30">
        <f t="shared" si="100"/>
        <v>0</v>
      </c>
      <c r="X879" s="67" t="str">
        <f t="shared" si="101"/>
        <v/>
      </c>
      <c r="Y879" s="31"/>
      <c r="Z879" s="30" t="str">
        <f t="shared" si="102"/>
        <v/>
      </c>
    </row>
    <row r="880" spans="2:26" ht="25.5" customHeight="1" x14ac:dyDescent="0.25">
      <c r="B880" s="70" t="str">
        <f t="shared" si="97"/>
        <v/>
      </c>
      <c r="L880" s="27" t="str">
        <f t="shared" si="95"/>
        <v/>
      </c>
      <c r="N880" s="46" t="str">
        <f t="shared" si="98"/>
        <v/>
      </c>
      <c r="Q880" s="28" t="str">
        <f t="shared" si="96"/>
        <v/>
      </c>
      <c r="T880" s="30">
        <f t="shared" si="99"/>
        <v>0</v>
      </c>
      <c r="U880" s="30">
        <f t="shared" si="100"/>
        <v>0</v>
      </c>
      <c r="X880" s="67" t="str">
        <f t="shared" si="101"/>
        <v/>
      </c>
      <c r="Y880" s="31"/>
      <c r="Z880" s="30" t="str">
        <f t="shared" si="102"/>
        <v/>
      </c>
    </row>
    <row r="881" spans="2:26" ht="25.5" customHeight="1" x14ac:dyDescent="0.25">
      <c r="B881" s="70" t="str">
        <f t="shared" si="97"/>
        <v/>
      </c>
      <c r="L881" s="27" t="str">
        <f t="shared" si="95"/>
        <v/>
      </c>
      <c r="N881" s="46" t="str">
        <f t="shared" si="98"/>
        <v/>
      </c>
      <c r="Q881" s="28" t="str">
        <f t="shared" si="96"/>
        <v/>
      </c>
      <c r="T881" s="30">
        <f t="shared" si="99"/>
        <v>0</v>
      </c>
      <c r="U881" s="30">
        <f t="shared" si="100"/>
        <v>0</v>
      </c>
      <c r="X881" s="67" t="str">
        <f t="shared" si="101"/>
        <v/>
      </c>
      <c r="Y881" s="31"/>
      <c r="Z881" s="30" t="str">
        <f t="shared" si="102"/>
        <v/>
      </c>
    </row>
    <row r="882" spans="2:26" ht="25.5" customHeight="1" x14ac:dyDescent="0.25">
      <c r="B882" s="70" t="str">
        <f t="shared" si="97"/>
        <v/>
      </c>
      <c r="L882" s="27" t="str">
        <f t="shared" si="95"/>
        <v/>
      </c>
      <c r="N882" s="46" t="str">
        <f t="shared" si="98"/>
        <v/>
      </c>
      <c r="Q882" s="28" t="str">
        <f t="shared" si="96"/>
        <v/>
      </c>
      <c r="T882" s="30">
        <f t="shared" si="99"/>
        <v>0</v>
      </c>
      <c r="U882" s="30">
        <f t="shared" si="100"/>
        <v>0</v>
      </c>
      <c r="X882" s="67" t="str">
        <f t="shared" si="101"/>
        <v/>
      </c>
      <c r="Y882" s="31"/>
      <c r="Z882" s="30" t="str">
        <f t="shared" si="102"/>
        <v/>
      </c>
    </row>
    <row r="883" spans="2:26" ht="25.5" customHeight="1" x14ac:dyDescent="0.25">
      <c r="B883" s="70" t="str">
        <f t="shared" si="97"/>
        <v/>
      </c>
      <c r="L883" s="27" t="str">
        <f t="shared" si="95"/>
        <v/>
      </c>
      <c r="N883" s="46" t="str">
        <f t="shared" si="98"/>
        <v/>
      </c>
      <c r="Q883" s="28" t="str">
        <f t="shared" si="96"/>
        <v/>
      </c>
      <c r="T883" s="30">
        <f t="shared" si="99"/>
        <v>0</v>
      </c>
      <c r="U883" s="30">
        <f t="shared" si="100"/>
        <v>0</v>
      </c>
      <c r="X883" s="67" t="str">
        <f t="shared" si="101"/>
        <v/>
      </c>
      <c r="Y883" s="31"/>
      <c r="Z883" s="30" t="str">
        <f t="shared" si="102"/>
        <v/>
      </c>
    </row>
    <row r="884" spans="2:26" ht="25.5" customHeight="1" x14ac:dyDescent="0.25">
      <c r="B884" s="70" t="str">
        <f t="shared" si="97"/>
        <v/>
      </c>
      <c r="L884" s="27" t="str">
        <f t="shared" si="95"/>
        <v/>
      </c>
      <c r="N884" s="46" t="str">
        <f t="shared" si="98"/>
        <v/>
      </c>
      <c r="Q884" s="28" t="str">
        <f t="shared" si="96"/>
        <v/>
      </c>
      <c r="T884" s="30">
        <f t="shared" si="99"/>
        <v>0</v>
      </c>
      <c r="U884" s="30">
        <f t="shared" si="100"/>
        <v>0</v>
      </c>
      <c r="X884" s="67" t="str">
        <f t="shared" si="101"/>
        <v/>
      </c>
      <c r="Y884" s="31"/>
      <c r="Z884" s="30" t="str">
        <f t="shared" si="102"/>
        <v/>
      </c>
    </row>
    <row r="885" spans="2:26" ht="25.5" customHeight="1" x14ac:dyDescent="0.25">
      <c r="B885" s="70" t="str">
        <f t="shared" si="97"/>
        <v/>
      </c>
      <c r="L885" s="27" t="str">
        <f t="shared" si="95"/>
        <v/>
      </c>
      <c r="N885" s="46" t="str">
        <f t="shared" si="98"/>
        <v/>
      </c>
      <c r="Q885" s="28" t="str">
        <f t="shared" si="96"/>
        <v/>
      </c>
      <c r="T885" s="30">
        <f t="shared" si="99"/>
        <v>0</v>
      </c>
      <c r="U885" s="30">
        <f t="shared" si="100"/>
        <v>0</v>
      </c>
      <c r="X885" s="67" t="str">
        <f t="shared" si="101"/>
        <v/>
      </c>
      <c r="Y885" s="31"/>
      <c r="Z885" s="30" t="str">
        <f t="shared" si="102"/>
        <v/>
      </c>
    </row>
    <row r="886" spans="2:26" ht="25.5" customHeight="1" x14ac:dyDescent="0.25">
      <c r="B886" s="70" t="str">
        <f t="shared" si="97"/>
        <v/>
      </c>
      <c r="L886" s="27" t="str">
        <f t="shared" si="95"/>
        <v/>
      </c>
      <c r="N886" s="46" t="str">
        <f t="shared" si="98"/>
        <v/>
      </c>
      <c r="Q886" s="28" t="str">
        <f t="shared" si="96"/>
        <v/>
      </c>
      <c r="T886" s="30">
        <f t="shared" si="99"/>
        <v>0</v>
      </c>
      <c r="U886" s="30">
        <f t="shared" si="100"/>
        <v>0</v>
      </c>
      <c r="X886" s="67" t="str">
        <f t="shared" si="101"/>
        <v/>
      </c>
      <c r="Y886" s="31"/>
      <c r="Z886" s="30" t="str">
        <f t="shared" si="102"/>
        <v/>
      </c>
    </row>
    <row r="887" spans="2:26" ht="25.5" customHeight="1" x14ac:dyDescent="0.25">
      <c r="B887" s="70" t="str">
        <f t="shared" si="97"/>
        <v/>
      </c>
      <c r="L887" s="27" t="str">
        <f t="shared" si="95"/>
        <v/>
      </c>
      <c r="N887" s="46" t="str">
        <f t="shared" si="98"/>
        <v/>
      </c>
      <c r="Q887" s="28" t="str">
        <f t="shared" si="96"/>
        <v/>
      </c>
      <c r="T887" s="30">
        <f t="shared" si="99"/>
        <v>0</v>
      </c>
      <c r="U887" s="30">
        <f t="shared" si="100"/>
        <v>0</v>
      </c>
      <c r="X887" s="67" t="str">
        <f t="shared" si="101"/>
        <v/>
      </c>
      <c r="Y887" s="31"/>
      <c r="Z887" s="30" t="str">
        <f t="shared" si="102"/>
        <v/>
      </c>
    </row>
    <row r="888" spans="2:26" ht="25.5" customHeight="1" x14ac:dyDescent="0.25">
      <c r="B888" s="70" t="str">
        <f t="shared" si="97"/>
        <v/>
      </c>
      <c r="L888" s="27" t="str">
        <f t="shared" si="95"/>
        <v/>
      </c>
      <c r="N888" s="46" t="str">
        <f t="shared" si="98"/>
        <v/>
      </c>
      <c r="Q888" s="28" t="str">
        <f t="shared" si="96"/>
        <v/>
      </c>
      <c r="T888" s="30">
        <f t="shared" si="99"/>
        <v>0</v>
      </c>
      <c r="U888" s="30">
        <f t="shared" si="100"/>
        <v>0</v>
      </c>
      <c r="X888" s="67" t="str">
        <f t="shared" si="101"/>
        <v/>
      </c>
      <c r="Y888" s="31"/>
      <c r="Z888" s="30" t="str">
        <f t="shared" si="102"/>
        <v/>
      </c>
    </row>
    <row r="889" spans="2:26" ht="25.5" customHeight="1" x14ac:dyDescent="0.25">
      <c r="B889" s="70" t="str">
        <f t="shared" si="97"/>
        <v/>
      </c>
      <c r="L889" s="27" t="str">
        <f t="shared" si="95"/>
        <v/>
      </c>
      <c r="N889" s="46" t="str">
        <f t="shared" si="98"/>
        <v/>
      </c>
      <c r="Q889" s="28" t="str">
        <f t="shared" si="96"/>
        <v/>
      </c>
      <c r="T889" s="30">
        <f t="shared" si="99"/>
        <v>0</v>
      </c>
      <c r="U889" s="30">
        <f t="shared" si="100"/>
        <v>0</v>
      </c>
      <c r="X889" s="67" t="str">
        <f t="shared" si="101"/>
        <v/>
      </c>
      <c r="Y889" s="31"/>
      <c r="Z889" s="30" t="str">
        <f t="shared" si="102"/>
        <v/>
      </c>
    </row>
    <row r="890" spans="2:26" ht="25.5" customHeight="1" x14ac:dyDescent="0.25">
      <c r="B890" s="70" t="str">
        <f t="shared" si="97"/>
        <v/>
      </c>
      <c r="L890" s="27" t="str">
        <f t="shared" si="95"/>
        <v/>
      </c>
      <c r="N890" s="46" t="str">
        <f t="shared" si="98"/>
        <v/>
      </c>
      <c r="Q890" s="28" t="str">
        <f t="shared" si="96"/>
        <v/>
      </c>
      <c r="T890" s="30">
        <f t="shared" si="99"/>
        <v>0</v>
      </c>
      <c r="U890" s="30">
        <f t="shared" si="100"/>
        <v>0</v>
      </c>
      <c r="X890" s="67" t="str">
        <f t="shared" si="101"/>
        <v/>
      </c>
      <c r="Y890" s="31"/>
      <c r="Z890" s="30" t="str">
        <f t="shared" si="102"/>
        <v/>
      </c>
    </row>
    <row r="891" spans="2:26" ht="25.5" customHeight="1" x14ac:dyDescent="0.25">
      <c r="B891" s="70" t="str">
        <f t="shared" si="97"/>
        <v/>
      </c>
      <c r="L891" s="27" t="str">
        <f t="shared" si="95"/>
        <v/>
      </c>
      <c r="N891" s="46" t="str">
        <f t="shared" si="98"/>
        <v/>
      </c>
      <c r="Q891" s="28" t="str">
        <f t="shared" si="96"/>
        <v/>
      </c>
      <c r="T891" s="30">
        <f t="shared" si="99"/>
        <v>0</v>
      </c>
      <c r="U891" s="30">
        <f t="shared" si="100"/>
        <v>0</v>
      </c>
      <c r="X891" s="67" t="str">
        <f t="shared" si="101"/>
        <v/>
      </c>
      <c r="Y891" s="31"/>
      <c r="Z891" s="30" t="str">
        <f t="shared" si="102"/>
        <v/>
      </c>
    </row>
    <row r="892" spans="2:26" ht="25.5" customHeight="1" x14ac:dyDescent="0.25">
      <c r="B892" s="70" t="str">
        <f t="shared" si="97"/>
        <v/>
      </c>
      <c r="L892" s="27" t="str">
        <f t="shared" si="95"/>
        <v/>
      </c>
      <c r="N892" s="46" t="str">
        <f t="shared" si="98"/>
        <v/>
      </c>
      <c r="Q892" s="28" t="str">
        <f t="shared" si="96"/>
        <v/>
      </c>
      <c r="T892" s="30">
        <f t="shared" si="99"/>
        <v>0</v>
      </c>
      <c r="U892" s="30">
        <f t="shared" si="100"/>
        <v>0</v>
      </c>
      <c r="X892" s="67" t="str">
        <f t="shared" si="101"/>
        <v/>
      </c>
      <c r="Y892" s="31"/>
      <c r="Z892" s="30" t="str">
        <f t="shared" si="102"/>
        <v/>
      </c>
    </row>
    <row r="893" spans="2:26" ht="25.5" customHeight="1" x14ac:dyDescent="0.25">
      <c r="B893" s="70" t="str">
        <f t="shared" si="97"/>
        <v/>
      </c>
      <c r="L893" s="27" t="str">
        <f t="shared" si="95"/>
        <v/>
      </c>
      <c r="N893" s="46" t="str">
        <f t="shared" si="98"/>
        <v/>
      </c>
      <c r="Q893" s="28" t="str">
        <f t="shared" si="96"/>
        <v/>
      </c>
      <c r="T893" s="30">
        <f t="shared" si="99"/>
        <v>0</v>
      </c>
      <c r="U893" s="30">
        <f t="shared" si="100"/>
        <v>0</v>
      </c>
      <c r="X893" s="67" t="str">
        <f t="shared" si="101"/>
        <v/>
      </c>
      <c r="Y893" s="31"/>
      <c r="Z893" s="30" t="str">
        <f t="shared" si="102"/>
        <v/>
      </c>
    </row>
    <row r="894" spans="2:26" ht="25.5" customHeight="1" x14ac:dyDescent="0.25">
      <c r="B894" s="70" t="str">
        <f t="shared" si="97"/>
        <v/>
      </c>
      <c r="L894" s="27" t="str">
        <f t="shared" si="95"/>
        <v/>
      </c>
      <c r="N894" s="46" t="str">
        <f t="shared" si="98"/>
        <v/>
      </c>
      <c r="Q894" s="28" t="str">
        <f t="shared" si="96"/>
        <v/>
      </c>
      <c r="T894" s="30">
        <f t="shared" si="99"/>
        <v>0</v>
      </c>
      <c r="U894" s="30">
        <f t="shared" si="100"/>
        <v>0</v>
      </c>
      <c r="X894" s="67" t="str">
        <f t="shared" si="101"/>
        <v/>
      </c>
      <c r="Y894" s="31"/>
      <c r="Z894" s="30" t="str">
        <f t="shared" si="102"/>
        <v/>
      </c>
    </row>
    <row r="895" spans="2:26" ht="25.5" customHeight="1" x14ac:dyDescent="0.25">
      <c r="B895" s="70" t="str">
        <f t="shared" si="97"/>
        <v/>
      </c>
      <c r="L895" s="27" t="str">
        <f t="shared" si="95"/>
        <v/>
      </c>
      <c r="N895" s="46" t="str">
        <f t="shared" si="98"/>
        <v/>
      </c>
      <c r="Q895" s="28" t="str">
        <f t="shared" si="96"/>
        <v/>
      </c>
      <c r="T895" s="30">
        <f t="shared" si="99"/>
        <v>0</v>
      </c>
      <c r="U895" s="30">
        <f t="shared" si="100"/>
        <v>0</v>
      </c>
      <c r="X895" s="67" t="str">
        <f t="shared" si="101"/>
        <v/>
      </c>
      <c r="Y895" s="31"/>
      <c r="Z895" s="30" t="str">
        <f t="shared" si="102"/>
        <v/>
      </c>
    </row>
    <row r="896" spans="2:26" ht="25.5" customHeight="1" x14ac:dyDescent="0.25">
      <c r="B896" s="70" t="str">
        <f t="shared" si="97"/>
        <v/>
      </c>
      <c r="L896" s="27" t="str">
        <f t="shared" si="95"/>
        <v/>
      </c>
      <c r="N896" s="46" t="str">
        <f t="shared" si="98"/>
        <v/>
      </c>
      <c r="Q896" s="28" t="str">
        <f t="shared" si="96"/>
        <v/>
      </c>
      <c r="T896" s="30">
        <f t="shared" si="99"/>
        <v>0</v>
      </c>
      <c r="U896" s="30">
        <f t="shared" si="100"/>
        <v>0</v>
      </c>
      <c r="X896" s="67" t="str">
        <f t="shared" si="101"/>
        <v/>
      </c>
      <c r="Y896" s="31"/>
      <c r="Z896" s="30" t="str">
        <f t="shared" si="102"/>
        <v/>
      </c>
    </row>
    <row r="897" spans="2:26" ht="25.5" customHeight="1" x14ac:dyDescent="0.25">
      <c r="B897" s="70" t="str">
        <f t="shared" si="97"/>
        <v/>
      </c>
      <c r="L897" s="27" t="str">
        <f t="shared" si="95"/>
        <v/>
      </c>
      <c r="N897" s="46" t="str">
        <f t="shared" si="98"/>
        <v/>
      </c>
      <c r="Q897" s="28" t="str">
        <f t="shared" si="96"/>
        <v/>
      </c>
      <c r="T897" s="30">
        <f t="shared" si="99"/>
        <v>0</v>
      </c>
      <c r="U897" s="30">
        <f t="shared" si="100"/>
        <v>0</v>
      </c>
      <c r="X897" s="67" t="str">
        <f t="shared" si="101"/>
        <v/>
      </c>
      <c r="Y897" s="31"/>
      <c r="Z897" s="30" t="str">
        <f t="shared" si="102"/>
        <v/>
      </c>
    </row>
    <row r="898" spans="2:26" ht="25.5" customHeight="1" x14ac:dyDescent="0.25">
      <c r="B898" s="70" t="str">
        <f t="shared" si="97"/>
        <v/>
      </c>
      <c r="L898" s="27" t="str">
        <f t="shared" ref="L898:L961" si="103">IF(K898&lt;&gt;"",VLOOKUP(K898,tenhang,2,0),"")</f>
        <v/>
      </c>
      <c r="N898" s="46" t="str">
        <f t="shared" si="98"/>
        <v/>
      </c>
      <c r="Q898" s="28" t="str">
        <f t="shared" ref="Q898:Q961" si="104">IF(K898&lt;&gt;"",VLOOKUP(K898,tenhang,3,0),"")</f>
        <v/>
      </c>
      <c r="T898" s="30">
        <f t="shared" si="99"/>
        <v>0</v>
      </c>
      <c r="U898" s="30">
        <f t="shared" si="100"/>
        <v>0</v>
      </c>
      <c r="X898" s="67" t="str">
        <f t="shared" si="101"/>
        <v/>
      </c>
      <c r="Y898" s="31"/>
      <c r="Z898" s="30" t="str">
        <f t="shared" si="102"/>
        <v/>
      </c>
    </row>
    <row r="899" spans="2:26" ht="25.5" customHeight="1" x14ac:dyDescent="0.25">
      <c r="B899" s="70" t="str">
        <f t="shared" ref="B899:B962" si="105">IF(I899&lt;&gt;"",IF(LEN(I899)&gt;9,LEFT(I899,10),"sai PO"),"")</f>
        <v/>
      </c>
      <c r="L899" s="27" t="str">
        <f t="shared" si="103"/>
        <v/>
      </c>
      <c r="N899" s="46" t="str">
        <f t="shared" ref="N899:N962" si="106">IF(K899&lt;&gt;"","K-C6","")</f>
        <v/>
      </c>
      <c r="Q899" s="28" t="str">
        <f t="shared" si="104"/>
        <v/>
      </c>
      <c r="T899" s="30">
        <f t="shared" ref="T899:T962" si="107">IF(K899&lt;&gt;"",VLOOKUP(K899,tenhang,4,0),0)</f>
        <v>0</v>
      </c>
      <c r="U899" s="30">
        <f t="shared" ref="U899:U962" si="108">R899*T899</f>
        <v>0</v>
      </c>
      <c r="X899" s="67" t="str">
        <f t="shared" ref="X899:X962" si="109">IF(K899&lt;&gt;"",8,"")</f>
        <v/>
      </c>
      <c r="Y899" s="31"/>
      <c r="Z899" s="30" t="str">
        <f t="shared" ref="Z899:Z962" si="110">IF(K899&lt;&gt;"",ROUND(U899*X899*1%,0),"")</f>
        <v/>
      </c>
    </row>
    <row r="900" spans="2:26" ht="25.5" customHeight="1" x14ac:dyDescent="0.25">
      <c r="B900" s="70" t="str">
        <f t="shared" si="105"/>
        <v/>
      </c>
      <c r="L900" s="27" t="str">
        <f t="shared" si="103"/>
        <v/>
      </c>
      <c r="N900" s="46" t="str">
        <f t="shared" si="106"/>
        <v/>
      </c>
      <c r="Q900" s="28" t="str">
        <f t="shared" si="104"/>
        <v/>
      </c>
      <c r="T900" s="30">
        <f t="shared" si="107"/>
        <v>0</v>
      </c>
      <c r="U900" s="30">
        <f t="shared" si="108"/>
        <v>0</v>
      </c>
      <c r="X900" s="67" t="str">
        <f t="shared" si="109"/>
        <v/>
      </c>
      <c r="Y900" s="31"/>
      <c r="Z900" s="30" t="str">
        <f t="shared" si="110"/>
        <v/>
      </c>
    </row>
    <row r="901" spans="2:26" ht="25.5" customHeight="1" x14ac:dyDescent="0.25">
      <c r="B901" s="70" t="str">
        <f t="shared" si="105"/>
        <v/>
      </c>
      <c r="L901" s="27" t="str">
        <f t="shared" si="103"/>
        <v/>
      </c>
      <c r="N901" s="46" t="str">
        <f t="shared" si="106"/>
        <v/>
      </c>
      <c r="Q901" s="28" t="str">
        <f t="shared" si="104"/>
        <v/>
      </c>
      <c r="T901" s="30">
        <f t="shared" si="107"/>
        <v>0</v>
      </c>
      <c r="U901" s="30">
        <f t="shared" si="108"/>
        <v>0</v>
      </c>
      <c r="X901" s="67" t="str">
        <f t="shared" si="109"/>
        <v/>
      </c>
      <c r="Y901" s="31"/>
      <c r="Z901" s="30" t="str">
        <f t="shared" si="110"/>
        <v/>
      </c>
    </row>
    <row r="902" spans="2:26" ht="25.5" customHeight="1" x14ac:dyDescent="0.25">
      <c r="B902" s="70" t="str">
        <f t="shared" si="105"/>
        <v/>
      </c>
      <c r="L902" s="27" t="str">
        <f t="shared" si="103"/>
        <v/>
      </c>
      <c r="N902" s="46" t="str">
        <f t="shared" si="106"/>
        <v/>
      </c>
      <c r="Q902" s="28" t="str">
        <f t="shared" si="104"/>
        <v/>
      </c>
      <c r="T902" s="30">
        <f t="shared" si="107"/>
        <v>0</v>
      </c>
      <c r="U902" s="30">
        <f t="shared" si="108"/>
        <v>0</v>
      </c>
      <c r="X902" s="67" t="str">
        <f t="shared" si="109"/>
        <v/>
      </c>
      <c r="Y902" s="31"/>
      <c r="Z902" s="30" t="str">
        <f t="shared" si="110"/>
        <v/>
      </c>
    </row>
    <row r="903" spans="2:26" ht="25.5" customHeight="1" x14ac:dyDescent="0.25">
      <c r="B903" s="70" t="str">
        <f t="shared" si="105"/>
        <v/>
      </c>
      <c r="L903" s="27" t="str">
        <f t="shared" si="103"/>
        <v/>
      </c>
      <c r="N903" s="46" t="str">
        <f t="shared" si="106"/>
        <v/>
      </c>
      <c r="Q903" s="28" t="str">
        <f t="shared" si="104"/>
        <v/>
      </c>
      <c r="T903" s="30">
        <f t="shared" si="107"/>
        <v>0</v>
      </c>
      <c r="U903" s="30">
        <f t="shared" si="108"/>
        <v>0</v>
      </c>
      <c r="X903" s="67" t="str">
        <f t="shared" si="109"/>
        <v/>
      </c>
      <c r="Y903" s="31"/>
      <c r="Z903" s="30" t="str">
        <f t="shared" si="110"/>
        <v/>
      </c>
    </row>
    <row r="904" spans="2:26" ht="25.5" customHeight="1" x14ac:dyDescent="0.25">
      <c r="B904" s="70" t="str">
        <f t="shared" si="105"/>
        <v/>
      </c>
      <c r="L904" s="27" t="str">
        <f t="shared" si="103"/>
        <v/>
      </c>
      <c r="N904" s="46" t="str">
        <f t="shared" si="106"/>
        <v/>
      </c>
      <c r="Q904" s="28" t="str">
        <f t="shared" si="104"/>
        <v/>
      </c>
      <c r="T904" s="30">
        <f t="shared" si="107"/>
        <v>0</v>
      </c>
      <c r="U904" s="30">
        <f t="shared" si="108"/>
        <v>0</v>
      </c>
      <c r="X904" s="67" t="str">
        <f t="shared" si="109"/>
        <v/>
      </c>
      <c r="Y904" s="31"/>
      <c r="Z904" s="30" t="str">
        <f t="shared" si="110"/>
        <v/>
      </c>
    </row>
    <row r="905" spans="2:26" ht="25.5" customHeight="1" x14ac:dyDescent="0.25">
      <c r="B905" s="70" t="str">
        <f t="shared" si="105"/>
        <v/>
      </c>
      <c r="L905" s="27" t="str">
        <f t="shared" si="103"/>
        <v/>
      </c>
      <c r="N905" s="46" t="str">
        <f t="shared" si="106"/>
        <v/>
      </c>
      <c r="Q905" s="28" t="str">
        <f t="shared" si="104"/>
        <v/>
      </c>
      <c r="T905" s="30">
        <f t="shared" si="107"/>
        <v>0</v>
      </c>
      <c r="U905" s="30">
        <f t="shared" si="108"/>
        <v>0</v>
      </c>
      <c r="X905" s="67" t="str">
        <f t="shared" si="109"/>
        <v/>
      </c>
      <c r="Y905" s="31"/>
      <c r="Z905" s="30" t="str">
        <f t="shared" si="110"/>
        <v/>
      </c>
    </row>
    <row r="906" spans="2:26" ht="25.5" customHeight="1" x14ac:dyDescent="0.25">
      <c r="B906" s="70" t="str">
        <f t="shared" si="105"/>
        <v/>
      </c>
      <c r="L906" s="27" t="str">
        <f t="shared" si="103"/>
        <v/>
      </c>
      <c r="N906" s="46" t="str">
        <f t="shared" si="106"/>
        <v/>
      </c>
      <c r="Q906" s="28" t="str">
        <f t="shared" si="104"/>
        <v/>
      </c>
      <c r="T906" s="30">
        <f t="shared" si="107"/>
        <v>0</v>
      </c>
      <c r="U906" s="30">
        <f t="shared" si="108"/>
        <v>0</v>
      </c>
      <c r="X906" s="67" t="str">
        <f t="shared" si="109"/>
        <v/>
      </c>
      <c r="Y906" s="31"/>
      <c r="Z906" s="30" t="str">
        <f t="shared" si="110"/>
        <v/>
      </c>
    </row>
    <row r="907" spans="2:26" ht="25.5" customHeight="1" x14ac:dyDescent="0.25">
      <c r="B907" s="70" t="str">
        <f t="shared" si="105"/>
        <v/>
      </c>
      <c r="L907" s="27" t="str">
        <f t="shared" si="103"/>
        <v/>
      </c>
      <c r="N907" s="46" t="str">
        <f t="shared" si="106"/>
        <v/>
      </c>
      <c r="Q907" s="28" t="str">
        <f t="shared" si="104"/>
        <v/>
      </c>
      <c r="T907" s="30">
        <f t="shared" si="107"/>
        <v>0</v>
      </c>
      <c r="U907" s="30">
        <f t="shared" si="108"/>
        <v>0</v>
      </c>
      <c r="X907" s="67" t="str">
        <f t="shared" si="109"/>
        <v/>
      </c>
      <c r="Y907" s="31"/>
      <c r="Z907" s="30" t="str">
        <f t="shared" si="110"/>
        <v/>
      </c>
    </row>
    <row r="908" spans="2:26" ht="25.5" customHeight="1" x14ac:dyDescent="0.25">
      <c r="B908" s="70" t="str">
        <f t="shared" si="105"/>
        <v/>
      </c>
      <c r="L908" s="27" t="str">
        <f t="shared" si="103"/>
        <v/>
      </c>
      <c r="N908" s="46" t="str">
        <f t="shared" si="106"/>
        <v/>
      </c>
      <c r="Q908" s="28" t="str">
        <f t="shared" si="104"/>
        <v/>
      </c>
      <c r="T908" s="30">
        <f t="shared" si="107"/>
        <v>0</v>
      </c>
      <c r="U908" s="30">
        <f t="shared" si="108"/>
        <v>0</v>
      </c>
      <c r="X908" s="67" t="str">
        <f t="shared" si="109"/>
        <v/>
      </c>
      <c r="Y908" s="31"/>
      <c r="Z908" s="30" t="str">
        <f t="shared" si="110"/>
        <v/>
      </c>
    </row>
    <row r="909" spans="2:26" ht="25.5" customHeight="1" x14ac:dyDescent="0.25">
      <c r="B909" s="70" t="str">
        <f t="shared" si="105"/>
        <v/>
      </c>
      <c r="L909" s="27" t="str">
        <f t="shared" si="103"/>
        <v/>
      </c>
      <c r="N909" s="46" t="str">
        <f t="shared" si="106"/>
        <v/>
      </c>
      <c r="Q909" s="28" t="str">
        <f t="shared" si="104"/>
        <v/>
      </c>
      <c r="T909" s="30">
        <f t="shared" si="107"/>
        <v>0</v>
      </c>
      <c r="U909" s="30">
        <f t="shared" si="108"/>
        <v>0</v>
      </c>
      <c r="X909" s="67" t="str">
        <f t="shared" si="109"/>
        <v/>
      </c>
      <c r="Y909" s="31"/>
      <c r="Z909" s="30" t="str">
        <f t="shared" si="110"/>
        <v/>
      </c>
    </row>
    <row r="910" spans="2:26" ht="25.5" customHeight="1" x14ac:dyDescent="0.25">
      <c r="B910" s="70" t="str">
        <f t="shared" si="105"/>
        <v/>
      </c>
      <c r="L910" s="27" t="str">
        <f t="shared" si="103"/>
        <v/>
      </c>
      <c r="N910" s="46" t="str">
        <f t="shared" si="106"/>
        <v/>
      </c>
      <c r="Q910" s="28" t="str">
        <f t="shared" si="104"/>
        <v/>
      </c>
      <c r="T910" s="30">
        <f t="shared" si="107"/>
        <v>0</v>
      </c>
      <c r="U910" s="30">
        <f t="shared" si="108"/>
        <v>0</v>
      </c>
      <c r="X910" s="67" t="str">
        <f t="shared" si="109"/>
        <v/>
      </c>
      <c r="Y910" s="31"/>
      <c r="Z910" s="30" t="str">
        <f t="shared" si="110"/>
        <v/>
      </c>
    </row>
    <row r="911" spans="2:26" ht="25.5" customHeight="1" x14ac:dyDescent="0.25">
      <c r="B911" s="70" t="str">
        <f t="shared" si="105"/>
        <v/>
      </c>
      <c r="L911" s="27" t="str">
        <f t="shared" si="103"/>
        <v/>
      </c>
      <c r="N911" s="46" t="str">
        <f t="shared" si="106"/>
        <v/>
      </c>
      <c r="Q911" s="28" t="str">
        <f t="shared" si="104"/>
        <v/>
      </c>
      <c r="T911" s="30">
        <f t="shared" si="107"/>
        <v>0</v>
      </c>
      <c r="U911" s="30">
        <f t="shared" si="108"/>
        <v>0</v>
      </c>
      <c r="X911" s="67" t="str">
        <f t="shared" si="109"/>
        <v/>
      </c>
      <c r="Y911" s="31"/>
      <c r="Z911" s="30" t="str">
        <f t="shared" si="110"/>
        <v/>
      </c>
    </row>
    <row r="912" spans="2:26" ht="25.5" customHeight="1" x14ac:dyDescent="0.25">
      <c r="B912" s="70" t="str">
        <f t="shared" si="105"/>
        <v/>
      </c>
      <c r="L912" s="27" t="str">
        <f t="shared" si="103"/>
        <v/>
      </c>
      <c r="N912" s="46" t="str">
        <f t="shared" si="106"/>
        <v/>
      </c>
      <c r="Q912" s="28" t="str">
        <f t="shared" si="104"/>
        <v/>
      </c>
      <c r="T912" s="30">
        <f t="shared" si="107"/>
        <v>0</v>
      </c>
      <c r="U912" s="30">
        <f t="shared" si="108"/>
        <v>0</v>
      </c>
      <c r="X912" s="67" t="str">
        <f t="shared" si="109"/>
        <v/>
      </c>
      <c r="Y912" s="31"/>
      <c r="Z912" s="30" t="str">
        <f t="shared" si="110"/>
        <v/>
      </c>
    </row>
    <row r="913" spans="2:26" ht="25.5" customHeight="1" x14ac:dyDescent="0.25">
      <c r="B913" s="70" t="str">
        <f t="shared" si="105"/>
        <v/>
      </c>
      <c r="L913" s="27" t="str">
        <f t="shared" si="103"/>
        <v/>
      </c>
      <c r="N913" s="46" t="str">
        <f t="shared" si="106"/>
        <v/>
      </c>
      <c r="Q913" s="28" t="str">
        <f t="shared" si="104"/>
        <v/>
      </c>
      <c r="T913" s="30">
        <f t="shared" si="107"/>
        <v>0</v>
      </c>
      <c r="U913" s="30">
        <f t="shared" si="108"/>
        <v>0</v>
      </c>
      <c r="X913" s="67" t="str">
        <f t="shared" si="109"/>
        <v/>
      </c>
      <c r="Y913" s="31"/>
      <c r="Z913" s="30" t="str">
        <f t="shared" si="110"/>
        <v/>
      </c>
    </row>
    <row r="914" spans="2:26" ht="25.5" customHeight="1" x14ac:dyDescent="0.25">
      <c r="B914" s="70" t="str">
        <f t="shared" si="105"/>
        <v/>
      </c>
      <c r="L914" s="27" t="str">
        <f t="shared" si="103"/>
        <v/>
      </c>
      <c r="N914" s="46" t="str">
        <f t="shared" si="106"/>
        <v/>
      </c>
      <c r="Q914" s="28" t="str">
        <f t="shared" si="104"/>
        <v/>
      </c>
      <c r="T914" s="30">
        <f t="shared" si="107"/>
        <v>0</v>
      </c>
      <c r="U914" s="30">
        <f t="shared" si="108"/>
        <v>0</v>
      </c>
      <c r="X914" s="67" t="str">
        <f t="shared" si="109"/>
        <v/>
      </c>
      <c r="Y914" s="31"/>
      <c r="Z914" s="30" t="str">
        <f t="shared" si="110"/>
        <v/>
      </c>
    </row>
    <row r="915" spans="2:26" ht="25.5" customHeight="1" x14ac:dyDescent="0.25">
      <c r="B915" s="70" t="str">
        <f t="shared" si="105"/>
        <v/>
      </c>
      <c r="L915" s="27" t="str">
        <f t="shared" si="103"/>
        <v/>
      </c>
      <c r="N915" s="46" t="str">
        <f t="shared" si="106"/>
        <v/>
      </c>
      <c r="Q915" s="28" t="str">
        <f t="shared" si="104"/>
        <v/>
      </c>
      <c r="T915" s="30">
        <f t="shared" si="107"/>
        <v>0</v>
      </c>
      <c r="U915" s="30">
        <f t="shared" si="108"/>
        <v>0</v>
      </c>
      <c r="X915" s="67" t="str">
        <f t="shared" si="109"/>
        <v/>
      </c>
      <c r="Y915" s="31"/>
      <c r="Z915" s="30" t="str">
        <f t="shared" si="110"/>
        <v/>
      </c>
    </row>
    <row r="916" spans="2:26" ht="25.5" customHeight="1" x14ac:dyDescent="0.25">
      <c r="B916" s="70" t="str">
        <f t="shared" si="105"/>
        <v/>
      </c>
      <c r="L916" s="27" t="str">
        <f t="shared" si="103"/>
        <v/>
      </c>
      <c r="N916" s="46" t="str">
        <f t="shared" si="106"/>
        <v/>
      </c>
      <c r="Q916" s="28" t="str">
        <f t="shared" si="104"/>
        <v/>
      </c>
      <c r="T916" s="30">
        <f t="shared" si="107"/>
        <v>0</v>
      </c>
      <c r="U916" s="30">
        <f t="shared" si="108"/>
        <v>0</v>
      </c>
      <c r="X916" s="67" t="str">
        <f t="shared" si="109"/>
        <v/>
      </c>
      <c r="Y916" s="31"/>
      <c r="Z916" s="30" t="str">
        <f t="shared" si="110"/>
        <v/>
      </c>
    </row>
    <row r="917" spans="2:26" ht="25.5" customHeight="1" x14ac:dyDescent="0.25">
      <c r="B917" s="70" t="str">
        <f t="shared" si="105"/>
        <v/>
      </c>
      <c r="L917" s="27" t="str">
        <f t="shared" si="103"/>
        <v/>
      </c>
      <c r="N917" s="46" t="str">
        <f t="shared" si="106"/>
        <v/>
      </c>
      <c r="Q917" s="28" t="str">
        <f t="shared" si="104"/>
        <v/>
      </c>
      <c r="T917" s="30">
        <f t="shared" si="107"/>
        <v>0</v>
      </c>
      <c r="U917" s="30">
        <f t="shared" si="108"/>
        <v>0</v>
      </c>
      <c r="X917" s="67" t="str">
        <f t="shared" si="109"/>
        <v/>
      </c>
      <c r="Y917" s="31"/>
      <c r="Z917" s="30" t="str">
        <f t="shared" si="110"/>
        <v/>
      </c>
    </row>
    <row r="918" spans="2:26" ht="25.5" customHeight="1" x14ac:dyDescent="0.25">
      <c r="B918" s="70" t="str">
        <f t="shared" si="105"/>
        <v/>
      </c>
      <c r="L918" s="27" t="str">
        <f t="shared" si="103"/>
        <v/>
      </c>
      <c r="N918" s="46" t="str">
        <f t="shared" si="106"/>
        <v/>
      </c>
      <c r="Q918" s="28" t="str">
        <f t="shared" si="104"/>
        <v/>
      </c>
      <c r="T918" s="30">
        <f t="shared" si="107"/>
        <v>0</v>
      </c>
      <c r="U918" s="30">
        <f t="shared" si="108"/>
        <v>0</v>
      </c>
      <c r="X918" s="67" t="str">
        <f t="shared" si="109"/>
        <v/>
      </c>
      <c r="Y918" s="31"/>
      <c r="Z918" s="30" t="str">
        <f t="shared" si="110"/>
        <v/>
      </c>
    </row>
    <row r="919" spans="2:26" ht="25.5" customHeight="1" x14ac:dyDescent="0.25">
      <c r="B919" s="70" t="str">
        <f t="shared" si="105"/>
        <v/>
      </c>
      <c r="L919" s="27" t="str">
        <f t="shared" si="103"/>
        <v/>
      </c>
      <c r="N919" s="46" t="str">
        <f t="shared" si="106"/>
        <v/>
      </c>
      <c r="Q919" s="28" t="str">
        <f t="shared" si="104"/>
        <v/>
      </c>
      <c r="T919" s="30">
        <f t="shared" si="107"/>
        <v>0</v>
      </c>
      <c r="U919" s="30">
        <f t="shared" si="108"/>
        <v>0</v>
      </c>
      <c r="X919" s="67" t="str">
        <f t="shared" si="109"/>
        <v/>
      </c>
      <c r="Y919" s="31"/>
      <c r="Z919" s="30" t="str">
        <f t="shared" si="110"/>
        <v/>
      </c>
    </row>
    <row r="920" spans="2:26" ht="25.5" customHeight="1" x14ac:dyDescent="0.25">
      <c r="B920" s="70" t="str">
        <f t="shared" si="105"/>
        <v/>
      </c>
      <c r="L920" s="27" t="str">
        <f t="shared" si="103"/>
        <v/>
      </c>
      <c r="N920" s="46" t="str">
        <f t="shared" si="106"/>
        <v/>
      </c>
      <c r="Q920" s="28" t="str">
        <f t="shared" si="104"/>
        <v/>
      </c>
      <c r="T920" s="30">
        <f t="shared" si="107"/>
        <v>0</v>
      </c>
      <c r="U920" s="30">
        <f t="shared" si="108"/>
        <v>0</v>
      </c>
      <c r="X920" s="67" t="str">
        <f t="shared" si="109"/>
        <v/>
      </c>
      <c r="Y920" s="31"/>
      <c r="Z920" s="30" t="str">
        <f t="shared" si="110"/>
        <v/>
      </c>
    </row>
    <row r="921" spans="2:26" ht="25.5" customHeight="1" x14ac:dyDescent="0.25">
      <c r="B921" s="70" t="str">
        <f t="shared" si="105"/>
        <v/>
      </c>
      <c r="L921" s="27" t="str">
        <f t="shared" si="103"/>
        <v/>
      </c>
      <c r="N921" s="46" t="str">
        <f t="shared" si="106"/>
        <v/>
      </c>
      <c r="Q921" s="28" t="str">
        <f t="shared" si="104"/>
        <v/>
      </c>
      <c r="T921" s="30">
        <f t="shared" si="107"/>
        <v>0</v>
      </c>
      <c r="U921" s="30">
        <f t="shared" si="108"/>
        <v>0</v>
      </c>
      <c r="X921" s="67" t="str">
        <f t="shared" si="109"/>
        <v/>
      </c>
      <c r="Y921" s="31"/>
      <c r="Z921" s="30" t="str">
        <f t="shared" si="110"/>
        <v/>
      </c>
    </row>
    <row r="922" spans="2:26" ht="25.5" customHeight="1" x14ac:dyDescent="0.25">
      <c r="B922" s="70" t="str">
        <f t="shared" si="105"/>
        <v/>
      </c>
      <c r="L922" s="27" t="str">
        <f t="shared" si="103"/>
        <v/>
      </c>
      <c r="N922" s="46" t="str">
        <f t="shared" si="106"/>
        <v/>
      </c>
      <c r="Q922" s="28" t="str">
        <f t="shared" si="104"/>
        <v/>
      </c>
      <c r="T922" s="30">
        <f t="shared" si="107"/>
        <v>0</v>
      </c>
      <c r="U922" s="30">
        <f t="shared" si="108"/>
        <v>0</v>
      </c>
      <c r="X922" s="67" t="str">
        <f t="shared" si="109"/>
        <v/>
      </c>
      <c r="Y922" s="31"/>
      <c r="Z922" s="30" t="str">
        <f t="shared" si="110"/>
        <v/>
      </c>
    </row>
    <row r="923" spans="2:26" ht="25.5" customHeight="1" x14ac:dyDescent="0.25">
      <c r="B923" s="70" t="str">
        <f t="shared" si="105"/>
        <v/>
      </c>
      <c r="L923" s="27" t="str">
        <f t="shared" si="103"/>
        <v/>
      </c>
      <c r="N923" s="46" t="str">
        <f t="shared" si="106"/>
        <v/>
      </c>
      <c r="Q923" s="28" t="str">
        <f t="shared" si="104"/>
        <v/>
      </c>
      <c r="T923" s="30">
        <f t="shared" si="107"/>
        <v>0</v>
      </c>
      <c r="U923" s="30">
        <f t="shared" si="108"/>
        <v>0</v>
      </c>
      <c r="X923" s="67" t="str">
        <f t="shared" si="109"/>
        <v/>
      </c>
      <c r="Y923" s="31"/>
      <c r="Z923" s="30" t="str">
        <f t="shared" si="110"/>
        <v/>
      </c>
    </row>
    <row r="924" spans="2:26" ht="25.5" customHeight="1" x14ac:dyDescent="0.25">
      <c r="B924" s="70" t="str">
        <f t="shared" si="105"/>
        <v/>
      </c>
      <c r="L924" s="27" t="str">
        <f t="shared" si="103"/>
        <v/>
      </c>
      <c r="N924" s="46" t="str">
        <f t="shared" si="106"/>
        <v/>
      </c>
      <c r="Q924" s="28" t="str">
        <f t="shared" si="104"/>
        <v/>
      </c>
      <c r="T924" s="30">
        <f t="shared" si="107"/>
        <v>0</v>
      </c>
      <c r="U924" s="30">
        <f t="shared" si="108"/>
        <v>0</v>
      </c>
      <c r="X924" s="67" t="str">
        <f t="shared" si="109"/>
        <v/>
      </c>
      <c r="Y924" s="31"/>
      <c r="Z924" s="30" t="str">
        <f t="shared" si="110"/>
        <v/>
      </c>
    </row>
    <row r="925" spans="2:26" ht="25.5" customHeight="1" x14ac:dyDescent="0.25">
      <c r="B925" s="70" t="str">
        <f t="shared" si="105"/>
        <v/>
      </c>
      <c r="L925" s="27" t="str">
        <f t="shared" si="103"/>
        <v/>
      </c>
      <c r="N925" s="46" t="str">
        <f t="shared" si="106"/>
        <v/>
      </c>
      <c r="Q925" s="28" t="str">
        <f t="shared" si="104"/>
        <v/>
      </c>
      <c r="T925" s="30">
        <f t="shared" si="107"/>
        <v>0</v>
      </c>
      <c r="U925" s="30">
        <f t="shared" si="108"/>
        <v>0</v>
      </c>
      <c r="X925" s="67" t="str">
        <f t="shared" si="109"/>
        <v/>
      </c>
      <c r="Y925" s="31"/>
      <c r="Z925" s="30" t="str">
        <f t="shared" si="110"/>
        <v/>
      </c>
    </row>
    <row r="926" spans="2:26" ht="25.5" customHeight="1" x14ac:dyDescent="0.25">
      <c r="B926" s="70" t="str">
        <f t="shared" si="105"/>
        <v/>
      </c>
      <c r="L926" s="27" t="str">
        <f t="shared" si="103"/>
        <v/>
      </c>
      <c r="N926" s="46" t="str">
        <f t="shared" si="106"/>
        <v/>
      </c>
      <c r="Q926" s="28" t="str">
        <f t="shared" si="104"/>
        <v/>
      </c>
      <c r="T926" s="30">
        <f t="shared" si="107"/>
        <v>0</v>
      </c>
      <c r="U926" s="30">
        <f t="shared" si="108"/>
        <v>0</v>
      </c>
      <c r="X926" s="67" t="str">
        <f t="shared" si="109"/>
        <v/>
      </c>
      <c r="Y926" s="31"/>
      <c r="Z926" s="30" t="str">
        <f t="shared" si="110"/>
        <v/>
      </c>
    </row>
    <row r="927" spans="2:26" ht="25.5" customHeight="1" x14ac:dyDescent="0.25">
      <c r="B927" s="70" t="str">
        <f t="shared" si="105"/>
        <v/>
      </c>
      <c r="L927" s="27" t="str">
        <f t="shared" si="103"/>
        <v/>
      </c>
      <c r="N927" s="46" t="str">
        <f t="shared" si="106"/>
        <v/>
      </c>
      <c r="Q927" s="28" t="str">
        <f t="shared" si="104"/>
        <v/>
      </c>
      <c r="T927" s="30">
        <f t="shared" si="107"/>
        <v>0</v>
      </c>
      <c r="U927" s="30">
        <f t="shared" si="108"/>
        <v>0</v>
      </c>
      <c r="X927" s="67" t="str">
        <f t="shared" si="109"/>
        <v/>
      </c>
      <c r="Y927" s="31"/>
      <c r="Z927" s="30" t="str">
        <f t="shared" si="110"/>
        <v/>
      </c>
    </row>
    <row r="928" spans="2:26" ht="25.5" customHeight="1" x14ac:dyDescent="0.25">
      <c r="B928" s="70" t="str">
        <f t="shared" si="105"/>
        <v/>
      </c>
      <c r="L928" s="27" t="str">
        <f t="shared" si="103"/>
        <v/>
      </c>
      <c r="N928" s="46" t="str">
        <f t="shared" si="106"/>
        <v/>
      </c>
      <c r="Q928" s="28" t="str">
        <f t="shared" si="104"/>
        <v/>
      </c>
      <c r="T928" s="30">
        <f t="shared" si="107"/>
        <v>0</v>
      </c>
      <c r="U928" s="30">
        <f t="shared" si="108"/>
        <v>0</v>
      </c>
      <c r="X928" s="67" t="str">
        <f t="shared" si="109"/>
        <v/>
      </c>
      <c r="Y928" s="31"/>
      <c r="Z928" s="30" t="str">
        <f t="shared" si="110"/>
        <v/>
      </c>
    </row>
    <row r="929" spans="2:26" ht="25.5" customHeight="1" x14ac:dyDescent="0.25">
      <c r="B929" s="70" t="str">
        <f t="shared" si="105"/>
        <v/>
      </c>
      <c r="L929" s="27" t="str">
        <f t="shared" si="103"/>
        <v/>
      </c>
      <c r="N929" s="46" t="str">
        <f t="shared" si="106"/>
        <v/>
      </c>
      <c r="Q929" s="28" t="str">
        <f t="shared" si="104"/>
        <v/>
      </c>
      <c r="T929" s="30">
        <f t="shared" si="107"/>
        <v>0</v>
      </c>
      <c r="U929" s="30">
        <f t="shared" si="108"/>
        <v>0</v>
      </c>
      <c r="X929" s="67" t="str">
        <f t="shared" si="109"/>
        <v/>
      </c>
      <c r="Y929" s="31"/>
      <c r="Z929" s="30" t="str">
        <f t="shared" si="110"/>
        <v/>
      </c>
    </row>
    <row r="930" spans="2:26" ht="25.5" customHeight="1" x14ac:dyDescent="0.25">
      <c r="B930" s="70" t="str">
        <f t="shared" si="105"/>
        <v/>
      </c>
      <c r="L930" s="27" t="str">
        <f t="shared" si="103"/>
        <v/>
      </c>
      <c r="N930" s="46" t="str">
        <f t="shared" si="106"/>
        <v/>
      </c>
      <c r="Q930" s="28" t="str">
        <f t="shared" si="104"/>
        <v/>
      </c>
      <c r="T930" s="30">
        <f t="shared" si="107"/>
        <v>0</v>
      </c>
      <c r="U930" s="30">
        <f t="shared" si="108"/>
        <v>0</v>
      </c>
      <c r="X930" s="67" t="str">
        <f t="shared" si="109"/>
        <v/>
      </c>
      <c r="Y930" s="31"/>
      <c r="Z930" s="30" t="str">
        <f t="shared" si="110"/>
        <v/>
      </c>
    </row>
    <row r="931" spans="2:26" ht="25.5" customHeight="1" x14ac:dyDescent="0.25">
      <c r="B931" s="70" t="str">
        <f t="shared" si="105"/>
        <v/>
      </c>
      <c r="L931" s="27" t="str">
        <f t="shared" si="103"/>
        <v/>
      </c>
      <c r="N931" s="46" t="str">
        <f t="shared" si="106"/>
        <v/>
      </c>
      <c r="Q931" s="28" t="str">
        <f t="shared" si="104"/>
        <v/>
      </c>
      <c r="T931" s="30">
        <f t="shared" si="107"/>
        <v>0</v>
      </c>
      <c r="U931" s="30">
        <f t="shared" si="108"/>
        <v>0</v>
      </c>
      <c r="X931" s="67" t="str">
        <f t="shared" si="109"/>
        <v/>
      </c>
      <c r="Y931" s="31"/>
      <c r="Z931" s="30" t="str">
        <f t="shared" si="110"/>
        <v/>
      </c>
    </row>
    <row r="932" spans="2:26" ht="25.5" customHeight="1" x14ac:dyDescent="0.25">
      <c r="B932" s="70" t="str">
        <f t="shared" si="105"/>
        <v/>
      </c>
      <c r="L932" s="27" t="str">
        <f t="shared" si="103"/>
        <v/>
      </c>
      <c r="N932" s="46" t="str">
        <f t="shared" si="106"/>
        <v/>
      </c>
      <c r="Q932" s="28" t="str">
        <f t="shared" si="104"/>
        <v/>
      </c>
      <c r="T932" s="30">
        <f t="shared" si="107"/>
        <v>0</v>
      </c>
      <c r="U932" s="30">
        <f t="shared" si="108"/>
        <v>0</v>
      </c>
      <c r="X932" s="67" t="str">
        <f t="shared" si="109"/>
        <v/>
      </c>
      <c r="Y932" s="31"/>
      <c r="Z932" s="30" t="str">
        <f t="shared" si="110"/>
        <v/>
      </c>
    </row>
    <row r="933" spans="2:26" ht="25.5" customHeight="1" x14ac:dyDescent="0.25">
      <c r="B933" s="70" t="str">
        <f t="shared" si="105"/>
        <v/>
      </c>
      <c r="L933" s="27" t="str">
        <f t="shared" si="103"/>
        <v/>
      </c>
      <c r="N933" s="46" t="str">
        <f t="shared" si="106"/>
        <v/>
      </c>
      <c r="Q933" s="28" t="str">
        <f t="shared" si="104"/>
        <v/>
      </c>
      <c r="T933" s="30">
        <f t="shared" si="107"/>
        <v>0</v>
      </c>
      <c r="U933" s="30">
        <f t="shared" si="108"/>
        <v>0</v>
      </c>
      <c r="X933" s="67" t="str">
        <f t="shared" si="109"/>
        <v/>
      </c>
      <c r="Y933" s="31"/>
      <c r="Z933" s="30" t="str">
        <f t="shared" si="110"/>
        <v/>
      </c>
    </row>
    <row r="934" spans="2:26" ht="25.5" customHeight="1" x14ac:dyDescent="0.25">
      <c r="B934" s="70" t="str">
        <f t="shared" si="105"/>
        <v/>
      </c>
      <c r="L934" s="27" t="str">
        <f t="shared" si="103"/>
        <v/>
      </c>
      <c r="N934" s="46" t="str">
        <f t="shared" si="106"/>
        <v/>
      </c>
      <c r="Q934" s="28" t="str">
        <f t="shared" si="104"/>
        <v/>
      </c>
      <c r="T934" s="30">
        <f t="shared" si="107"/>
        <v>0</v>
      </c>
      <c r="U934" s="30">
        <f t="shared" si="108"/>
        <v>0</v>
      </c>
      <c r="X934" s="67" t="str">
        <f t="shared" si="109"/>
        <v/>
      </c>
      <c r="Y934" s="31"/>
      <c r="Z934" s="30" t="str">
        <f t="shared" si="110"/>
        <v/>
      </c>
    </row>
    <row r="935" spans="2:26" ht="25.5" customHeight="1" x14ac:dyDescent="0.25">
      <c r="B935" s="70" t="str">
        <f t="shared" si="105"/>
        <v/>
      </c>
      <c r="L935" s="27" t="str">
        <f t="shared" si="103"/>
        <v/>
      </c>
      <c r="N935" s="46" t="str">
        <f t="shared" si="106"/>
        <v/>
      </c>
      <c r="Q935" s="28" t="str">
        <f t="shared" si="104"/>
        <v/>
      </c>
      <c r="T935" s="30">
        <f t="shared" si="107"/>
        <v>0</v>
      </c>
      <c r="U935" s="30">
        <f t="shared" si="108"/>
        <v>0</v>
      </c>
      <c r="X935" s="67" t="str">
        <f t="shared" si="109"/>
        <v/>
      </c>
      <c r="Y935" s="31"/>
      <c r="Z935" s="30" t="str">
        <f t="shared" si="110"/>
        <v/>
      </c>
    </row>
    <row r="936" spans="2:26" ht="25.5" customHeight="1" x14ac:dyDescent="0.25">
      <c r="B936" s="70" t="str">
        <f t="shared" si="105"/>
        <v/>
      </c>
      <c r="L936" s="27" t="str">
        <f t="shared" si="103"/>
        <v/>
      </c>
      <c r="N936" s="46" t="str">
        <f t="shared" si="106"/>
        <v/>
      </c>
      <c r="Q936" s="28" t="str">
        <f t="shared" si="104"/>
        <v/>
      </c>
      <c r="T936" s="30">
        <f t="shared" si="107"/>
        <v>0</v>
      </c>
      <c r="U936" s="30">
        <f t="shared" si="108"/>
        <v>0</v>
      </c>
      <c r="X936" s="67" t="str">
        <f t="shared" si="109"/>
        <v/>
      </c>
      <c r="Y936" s="31"/>
      <c r="Z936" s="30" t="str">
        <f t="shared" si="110"/>
        <v/>
      </c>
    </row>
    <row r="937" spans="2:26" ht="25.5" customHeight="1" x14ac:dyDescent="0.25">
      <c r="B937" s="70" t="str">
        <f t="shared" si="105"/>
        <v/>
      </c>
      <c r="L937" s="27" t="str">
        <f t="shared" si="103"/>
        <v/>
      </c>
      <c r="N937" s="46" t="str">
        <f t="shared" si="106"/>
        <v/>
      </c>
      <c r="Q937" s="28" t="str">
        <f t="shared" si="104"/>
        <v/>
      </c>
      <c r="T937" s="30">
        <f t="shared" si="107"/>
        <v>0</v>
      </c>
      <c r="U937" s="30">
        <f t="shared" si="108"/>
        <v>0</v>
      </c>
      <c r="X937" s="67" t="str">
        <f t="shared" si="109"/>
        <v/>
      </c>
      <c r="Y937" s="31"/>
      <c r="Z937" s="30" t="str">
        <f t="shared" si="110"/>
        <v/>
      </c>
    </row>
    <row r="938" spans="2:26" ht="25.5" customHeight="1" x14ac:dyDescent="0.25">
      <c r="B938" s="70" t="str">
        <f t="shared" si="105"/>
        <v/>
      </c>
      <c r="L938" s="27" t="str">
        <f t="shared" si="103"/>
        <v/>
      </c>
      <c r="N938" s="46" t="str">
        <f t="shared" si="106"/>
        <v/>
      </c>
      <c r="Q938" s="28" t="str">
        <f t="shared" si="104"/>
        <v/>
      </c>
      <c r="T938" s="30">
        <f t="shared" si="107"/>
        <v>0</v>
      </c>
      <c r="U938" s="30">
        <f t="shared" si="108"/>
        <v>0</v>
      </c>
      <c r="X938" s="67" t="str">
        <f t="shared" si="109"/>
        <v/>
      </c>
      <c r="Y938" s="31"/>
      <c r="Z938" s="30" t="str">
        <f t="shared" si="110"/>
        <v/>
      </c>
    </row>
    <row r="939" spans="2:26" ht="25.5" customHeight="1" x14ac:dyDescent="0.25">
      <c r="B939" s="70" t="str">
        <f t="shared" si="105"/>
        <v/>
      </c>
      <c r="L939" s="27" t="str">
        <f t="shared" si="103"/>
        <v/>
      </c>
      <c r="N939" s="46" t="str">
        <f t="shared" si="106"/>
        <v/>
      </c>
      <c r="Q939" s="28" t="str">
        <f t="shared" si="104"/>
        <v/>
      </c>
      <c r="T939" s="30">
        <f t="shared" si="107"/>
        <v>0</v>
      </c>
      <c r="U939" s="30">
        <f t="shared" si="108"/>
        <v>0</v>
      </c>
      <c r="X939" s="67" t="str">
        <f t="shared" si="109"/>
        <v/>
      </c>
      <c r="Y939" s="31"/>
      <c r="Z939" s="30" t="str">
        <f t="shared" si="110"/>
        <v/>
      </c>
    </row>
    <row r="940" spans="2:26" ht="25.5" customHeight="1" x14ac:dyDescent="0.25">
      <c r="B940" s="70" t="str">
        <f t="shared" si="105"/>
        <v/>
      </c>
      <c r="L940" s="27" t="str">
        <f t="shared" si="103"/>
        <v/>
      </c>
      <c r="N940" s="46" t="str">
        <f t="shared" si="106"/>
        <v/>
      </c>
      <c r="Q940" s="28" t="str">
        <f t="shared" si="104"/>
        <v/>
      </c>
      <c r="T940" s="30">
        <f t="shared" si="107"/>
        <v>0</v>
      </c>
      <c r="U940" s="30">
        <f t="shared" si="108"/>
        <v>0</v>
      </c>
      <c r="X940" s="67" t="str">
        <f t="shared" si="109"/>
        <v/>
      </c>
      <c r="Y940" s="31"/>
      <c r="Z940" s="30" t="str">
        <f t="shared" si="110"/>
        <v/>
      </c>
    </row>
    <row r="941" spans="2:26" ht="25.5" customHeight="1" x14ac:dyDescent="0.25">
      <c r="B941" s="70" t="str">
        <f t="shared" si="105"/>
        <v/>
      </c>
      <c r="L941" s="27" t="str">
        <f t="shared" si="103"/>
        <v/>
      </c>
      <c r="N941" s="46" t="str">
        <f t="shared" si="106"/>
        <v/>
      </c>
      <c r="Q941" s="28" t="str">
        <f t="shared" si="104"/>
        <v/>
      </c>
      <c r="T941" s="30">
        <f t="shared" si="107"/>
        <v>0</v>
      </c>
      <c r="U941" s="30">
        <f t="shared" si="108"/>
        <v>0</v>
      </c>
      <c r="X941" s="67" t="str">
        <f t="shared" si="109"/>
        <v/>
      </c>
      <c r="Y941" s="31"/>
      <c r="Z941" s="30" t="str">
        <f t="shared" si="110"/>
        <v/>
      </c>
    </row>
    <row r="942" spans="2:26" ht="25.5" customHeight="1" x14ac:dyDescent="0.25">
      <c r="B942" s="70" t="str">
        <f t="shared" si="105"/>
        <v/>
      </c>
      <c r="L942" s="27" t="str">
        <f t="shared" si="103"/>
        <v/>
      </c>
      <c r="N942" s="46" t="str">
        <f t="shared" si="106"/>
        <v/>
      </c>
      <c r="Q942" s="28" t="str">
        <f t="shared" si="104"/>
        <v/>
      </c>
      <c r="T942" s="30">
        <f t="shared" si="107"/>
        <v>0</v>
      </c>
      <c r="U942" s="30">
        <f t="shared" si="108"/>
        <v>0</v>
      </c>
      <c r="X942" s="67" t="str">
        <f t="shared" si="109"/>
        <v/>
      </c>
      <c r="Y942" s="31"/>
      <c r="Z942" s="30" t="str">
        <f t="shared" si="110"/>
        <v/>
      </c>
    </row>
    <row r="943" spans="2:26" ht="25.5" customHeight="1" x14ac:dyDescent="0.25">
      <c r="B943" s="70" t="str">
        <f t="shared" si="105"/>
        <v/>
      </c>
      <c r="L943" s="27" t="str">
        <f t="shared" si="103"/>
        <v/>
      </c>
      <c r="N943" s="46" t="str">
        <f t="shared" si="106"/>
        <v/>
      </c>
      <c r="Q943" s="28" t="str">
        <f t="shared" si="104"/>
        <v/>
      </c>
      <c r="T943" s="30">
        <f t="shared" si="107"/>
        <v>0</v>
      </c>
      <c r="U943" s="30">
        <f t="shared" si="108"/>
        <v>0</v>
      </c>
      <c r="X943" s="67" t="str">
        <f t="shared" si="109"/>
        <v/>
      </c>
      <c r="Y943" s="31"/>
      <c r="Z943" s="30" t="str">
        <f t="shared" si="110"/>
        <v/>
      </c>
    </row>
    <row r="944" spans="2:26" ht="25.5" customHeight="1" x14ac:dyDescent="0.25">
      <c r="B944" s="70" t="str">
        <f t="shared" si="105"/>
        <v/>
      </c>
      <c r="L944" s="27" t="str">
        <f t="shared" si="103"/>
        <v/>
      </c>
      <c r="N944" s="46" t="str">
        <f t="shared" si="106"/>
        <v/>
      </c>
      <c r="Q944" s="28" t="str">
        <f t="shared" si="104"/>
        <v/>
      </c>
      <c r="T944" s="30">
        <f t="shared" si="107"/>
        <v>0</v>
      </c>
      <c r="U944" s="30">
        <f t="shared" si="108"/>
        <v>0</v>
      </c>
      <c r="X944" s="67" t="str">
        <f t="shared" si="109"/>
        <v/>
      </c>
      <c r="Y944" s="31"/>
      <c r="Z944" s="30" t="str">
        <f t="shared" si="110"/>
        <v/>
      </c>
    </row>
    <row r="945" spans="2:26" ht="25.5" customHeight="1" x14ac:dyDescent="0.25">
      <c r="B945" s="70" t="str">
        <f t="shared" si="105"/>
        <v/>
      </c>
      <c r="L945" s="27" t="str">
        <f t="shared" si="103"/>
        <v/>
      </c>
      <c r="N945" s="46" t="str">
        <f t="shared" si="106"/>
        <v/>
      </c>
      <c r="Q945" s="28" t="str">
        <f t="shared" si="104"/>
        <v/>
      </c>
      <c r="T945" s="30">
        <f t="shared" si="107"/>
        <v>0</v>
      </c>
      <c r="U945" s="30">
        <f t="shared" si="108"/>
        <v>0</v>
      </c>
      <c r="X945" s="67" t="str">
        <f t="shared" si="109"/>
        <v/>
      </c>
      <c r="Y945" s="31"/>
      <c r="Z945" s="30" t="str">
        <f t="shared" si="110"/>
        <v/>
      </c>
    </row>
    <row r="946" spans="2:26" ht="25.5" customHeight="1" x14ac:dyDescent="0.25">
      <c r="B946" s="70" t="str">
        <f t="shared" si="105"/>
        <v/>
      </c>
      <c r="L946" s="27" t="str">
        <f t="shared" si="103"/>
        <v/>
      </c>
      <c r="N946" s="46" t="str">
        <f t="shared" si="106"/>
        <v/>
      </c>
      <c r="Q946" s="28" t="str">
        <f t="shared" si="104"/>
        <v/>
      </c>
      <c r="T946" s="30">
        <f t="shared" si="107"/>
        <v>0</v>
      </c>
      <c r="U946" s="30">
        <f t="shared" si="108"/>
        <v>0</v>
      </c>
      <c r="X946" s="67" t="str">
        <f t="shared" si="109"/>
        <v/>
      </c>
      <c r="Y946" s="31"/>
      <c r="Z946" s="30" t="str">
        <f t="shared" si="110"/>
        <v/>
      </c>
    </row>
    <row r="947" spans="2:26" ht="25.5" customHeight="1" x14ac:dyDescent="0.25">
      <c r="B947" s="70" t="str">
        <f t="shared" si="105"/>
        <v/>
      </c>
      <c r="L947" s="27" t="str">
        <f t="shared" si="103"/>
        <v/>
      </c>
      <c r="N947" s="46" t="str">
        <f t="shared" si="106"/>
        <v/>
      </c>
      <c r="Q947" s="28" t="str">
        <f t="shared" si="104"/>
        <v/>
      </c>
      <c r="T947" s="30">
        <f t="shared" si="107"/>
        <v>0</v>
      </c>
      <c r="U947" s="30">
        <f t="shared" si="108"/>
        <v>0</v>
      </c>
      <c r="X947" s="67" t="str">
        <f t="shared" si="109"/>
        <v/>
      </c>
      <c r="Y947" s="31"/>
      <c r="Z947" s="30" t="str">
        <f t="shared" si="110"/>
        <v/>
      </c>
    </row>
    <row r="948" spans="2:26" ht="25.5" customHeight="1" x14ac:dyDescent="0.25">
      <c r="B948" s="70" t="str">
        <f t="shared" si="105"/>
        <v/>
      </c>
      <c r="L948" s="27" t="str">
        <f t="shared" si="103"/>
        <v/>
      </c>
      <c r="N948" s="46" t="str">
        <f t="shared" si="106"/>
        <v/>
      </c>
      <c r="Q948" s="28" t="str">
        <f t="shared" si="104"/>
        <v/>
      </c>
      <c r="T948" s="30">
        <f t="shared" si="107"/>
        <v>0</v>
      </c>
      <c r="U948" s="30">
        <f t="shared" si="108"/>
        <v>0</v>
      </c>
      <c r="X948" s="67" t="str">
        <f t="shared" si="109"/>
        <v/>
      </c>
      <c r="Y948" s="31"/>
      <c r="Z948" s="30" t="str">
        <f t="shared" si="110"/>
        <v/>
      </c>
    </row>
    <row r="949" spans="2:26" ht="25.5" customHeight="1" x14ac:dyDescent="0.25">
      <c r="B949" s="70" t="str">
        <f t="shared" si="105"/>
        <v/>
      </c>
      <c r="L949" s="27" t="str">
        <f t="shared" si="103"/>
        <v/>
      </c>
      <c r="N949" s="46" t="str">
        <f t="shared" si="106"/>
        <v/>
      </c>
      <c r="Q949" s="28" t="str">
        <f t="shared" si="104"/>
        <v/>
      </c>
      <c r="T949" s="30">
        <f t="shared" si="107"/>
        <v>0</v>
      </c>
      <c r="U949" s="30">
        <f t="shared" si="108"/>
        <v>0</v>
      </c>
      <c r="X949" s="67" t="str">
        <f t="shared" si="109"/>
        <v/>
      </c>
      <c r="Y949" s="31"/>
      <c r="Z949" s="30" t="str">
        <f t="shared" si="110"/>
        <v/>
      </c>
    </row>
    <row r="950" spans="2:26" ht="25.5" customHeight="1" x14ac:dyDescent="0.25">
      <c r="B950" s="70" t="str">
        <f t="shared" si="105"/>
        <v/>
      </c>
      <c r="L950" s="27" t="str">
        <f t="shared" si="103"/>
        <v/>
      </c>
      <c r="N950" s="46" t="str">
        <f t="shared" si="106"/>
        <v/>
      </c>
      <c r="Q950" s="28" t="str">
        <f t="shared" si="104"/>
        <v/>
      </c>
      <c r="T950" s="30">
        <f t="shared" si="107"/>
        <v>0</v>
      </c>
      <c r="U950" s="30">
        <f t="shared" si="108"/>
        <v>0</v>
      </c>
      <c r="X950" s="67" t="str">
        <f t="shared" si="109"/>
        <v/>
      </c>
      <c r="Y950" s="31"/>
      <c r="Z950" s="30" t="str">
        <f t="shared" si="110"/>
        <v/>
      </c>
    </row>
    <row r="951" spans="2:26" ht="25.5" customHeight="1" x14ac:dyDescent="0.25">
      <c r="B951" s="70" t="str">
        <f t="shared" si="105"/>
        <v/>
      </c>
      <c r="L951" s="27" t="str">
        <f t="shared" si="103"/>
        <v/>
      </c>
      <c r="N951" s="46" t="str">
        <f t="shared" si="106"/>
        <v/>
      </c>
      <c r="Q951" s="28" t="str">
        <f t="shared" si="104"/>
        <v/>
      </c>
      <c r="T951" s="30">
        <f t="shared" si="107"/>
        <v>0</v>
      </c>
      <c r="U951" s="30">
        <f t="shared" si="108"/>
        <v>0</v>
      </c>
      <c r="X951" s="67" t="str">
        <f t="shared" si="109"/>
        <v/>
      </c>
      <c r="Y951" s="31"/>
      <c r="Z951" s="30" t="str">
        <f t="shared" si="110"/>
        <v/>
      </c>
    </row>
    <row r="952" spans="2:26" ht="25.5" customHeight="1" x14ac:dyDescent="0.25">
      <c r="B952" s="70" t="str">
        <f t="shared" si="105"/>
        <v/>
      </c>
      <c r="L952" s="27" t="str">
        <f t="shared" si="103"/>
        <v/>
      </c>
      <c r="N952" s="46" t="str">
        <f t="shared" si="106"/>
        <v/>
      </c>
      <c r="Q952" s="28" t="str">
        <f t="shared" si="104"/>
        <v/>
      </c>
      <c r="T952" s="30">
        <f t="shared" si="107"/>
        <v>0</v>
      </c>
      <c r="U952" s="30">
        <f t="shared" si="108"/>
        <v>0</v>
      </c>
      <c r="X952" s="67" t="str">
        <f t="shared" si="109"/>
        <v/>
      </c>
      <c r="Y952" s="31"/>
      <c r="Z952" s="30" t="str">
        <f t="shared" si="110"/>
        <v/>
      </c>
    </row>
    <row r="953" spans="2:26" ht="25.5" customHeight="1" x14ac:dyDescent="0.25">
      <c r="B953" s="70" t="str">
        <f t="shared" si="105"/>
        <v/>
      </c>
      <c r="L953" s="27" t="str">
        <f t="shared" si="103"/>
        <v/>
      </c>
      <c r="N953" s="46" t="str">
        <f t="shared" si="106"/>
        <v/>
      </c>
      <c r="Q953" s="28" t="str">
        <f t="shared" si="104"/>
        <v/>
      </c>
      <c r="T953" s="30">
        <f t="shared" si="107"/>
        <v>0</v>
      </c>
      <c r="U953" s="30">
        <f t="shared" si="108"/>
        <v>0</v>
      </c>
      <c r="X953" s="67" t="str">
        <f t="shared" si="109"/>
        <v/>
      </c>
      <c r="Y953" s="31"/>
      <c r="Z953" s="30" t="str">
        <f t="shared" si="110"/>
        <v/>
      </c>
    </row>
    <row r="954" spans="2:26" ht="25.5" customHeight="1" x14ac:dyDescent="0.25">
      <c r="B954" s="70" t="str">
        <f t="shared" si="105"/>
        <v/>
      </c>
      <c r="L954" s="27" t="str">
        <f t="shared" si="103"/>
        <v/>
      </c>
      <c r="N954" s="46" t="str">
        <f t="shared" si="106"/>
        <v/>
      </c>
      <c r="Q954" s="28" t="str">
        <f t="shared" si="104"/>
        <v/>
      </c>
      <c r="T954" s="30">
        <f t="shared" si="107"/>
        <v>0</v>
      </c>
      <c r="U954" s="30">
        <f t="shared" si="108"/>
        <v>0</v>
      </c>
      <c r="X954" s="67" t="str">
        <f t="shared" si="109"/>
        <v/>
      </c>
      <c r="Y954" s="31"/>
      <c r="Z954" s="30" t="str">
        <f t="shared" si="110"/>
        <v/>
      </c>
    </row>
    <row r="955" spans="2:26" ht="25.5" customHeight="1" x14ac:dyDescent="0.25">
      <c r="B955" s="70" t="str">
        <f t="shared" si="105"/>
        <v/>
      </c>
      <c r="L955" s="27" t="str">
        <f t="shared" si="103"/>
        <v/>
      </c>
      <c r="N955" s="46" t="str">
        <f t="shared" si="106"/>
        <v/>
      </c>
      <c r="Q955" s="28" t="str">
        <f t="shared" si="104"/>
        <v/>
      </c>
      <c r="T955" s="30">
        <f t="shared" si="107"/>
        <v>0</v>
      </c>
      <c r="U955" s="30">
        <f t="shared" si="108"/>
        <v>0</v>
      </c>
      <c r="X955" s="67" t="str">
        <f t="shared" si="109"/>
        <v/>
      </c>
      <c r="Y955" s="31"/>
      <c r="Z955" s="30" t="str">
        <f t="shared" si="110"/>
        <v/>
      </c>
    </row>
    <row r="956" spans="2:26" ht="25.5" customHeight="1" x14ac:dyDescent="0.25">
      <c r="B956" s="70" t="str">
        <f t="shared" si="105"/>
        <v/>
      </c>
      <c r="L956" s="27" t="str">
        <f t="shared" si="103"/>
        <v/>
      </c>
      <c r="N956" s="46" t="str">
        <f t="shared" si="106"/>
        <v/>
      </c>
      <c r="Q956" s="28" t="str">
        <f t="shared" si="104"/>
        <v/>
      </c>
      <c r="T956" s="30">
        <f t="shared" si="107"/>
        <v>0</v>
      </c>
      <c r="U956" s="30">
        <f t="shared" si="108"/>
        <v>0</v>
      </c>
      <c r="X956" s="67" t="str">
        <f t="shared" si="109"/>
        <v/>
      </c>
      <c r="Y956" s="31"/>
      <c r="Z956" s="30" t="str">
        <f t="shared" si="110"/>
        <v/>
      </c>
    </row>
    <row r="957" spans="2:26" ht="25.5" customHeight="1" x14ac:dyDescent="0.25">
      <c r="B957" s="70" t="str">
        <f t="shared" si="105"/>
        <v/>
      </c>
      <c r="L957" s="27" t="str">
        <f t="shared" si="103"/>
        <v/>
      </c>
      <c r="N957" s="46" t="str">
        <f t="shared" si="106"/>
        <v/>
      </c>
      <c r="Q957" s="28" t="str">
        <f t="shared" si="104"/>
        <v/>
      </c>
      <c r="T957" s="30">
        <f t="shared" si="107"/>
        <v>0</v>
      </c>
      <c r="U957" s="30">
        <f t="shared" si="108"/>
        <v>0</v>
      </c>
      <c r="X957" s="67" t="str">
        <f t="shared" si="109"/>
        <v/>
      </c>
      <c r="Y957" s="31"/>
      <c r="Z957" s="30" t="str">
        <f t="shared" si="110"/>
        <v/>
      </c>
    </row>
    <row r="958" spans="2:26" ht="25.5" customHeight="1" x14ac:dyDescent="0.25">
      <c r="B958" s="70" t="str">
        <f t="shared" si="105"/>
        <v/>
      </c>
      <c r="L958" s="27" t="str">
        <f t="shared" si="103"/>
        <v/>
      </c>
      <c r="N958" s="46" t="str">
        <f t="shared" si="106"/>
        <v/>
      </c>
      <c r="Q958" s="28" t="str">
        <f t="shared" si="104"/>
        <v/>
      </c>
      <c r="T958" s="30">
        <f t="shared" si="107"/>
        <v>0</v>
      </c>
      <c r="U958" s="30">
        <f t="shared" si="108"/>
        <v>0</v>
      </c>
      <c r="X958" s="67" t="str">
        <f t="shared" si="109"/>
        <v/>
      </c>
      <c r="Y958" s="31"/>
      <c r="Z958" s="30" t="str">
        <f t="shared" si="110"/>
        <v/>
      </c>
    </row>
    <row r="959" spans="2:26" ht="25.5" customHeight="1" x14ac:dyDescent="0.25">
      <c r="B959" s="70" t="str">
        <f t="shared" si="105"/>
        <v/>
      </c>
      <c r="L959" s="27" t="str">
        <f t="shared" si="103"/>
        <v/>
      </c>
      <c r="N959" s="46" t="str">
        <f t="shared" si="106"/>
        <v/>
      </c>
      <c r="Q959" s="28" t="str">
        <f t="shared" si="104"/>
        <v/>
      </c>
      <c r="T959" s="30">
        <f t="shared" si="107"/>
        <v>0</v>
      </c>
      <c r="U959" s="30">
        <f t="shared" si="108"/>
        <v>0</v>
      </c>
      <c r="X959" s="67" t="str">
        <f t="shared" si="109"/>
        <v/>
      </c>
      <c r="Y959" s="31"/>
      <c r="Z959" s="30" t="str">
        <f t="shared" si="110"/>
        <v/>
      </c>
    </row>
    <row r="960" spans="2:26" ht="25.5" customHeight="1" x14ac:dyDescent="0.25">
      <c r="B960" s="70" t="str">
        <f t="shared" si="105"/>
        <v/>
      </c>
      <c r="L960" s="27" t="str">
        <f t="shared" si="103"/>
        <v/>
      </c>
      <c r="N960" s="46" t="str">
        <f t="shared" si="106"/>
        <v/>
      </c>
      <c r="Q960" s="28" t="str">
        <f t="shared" si="104"/>
        <v/>
      </c>
      <c r="T960" s="30">
        <f t="shared" si="107"/>
        <v>0</v>
      </c>
      <c r="U960" s="30">
        <f t="shared" si="108"/>
        <v>0</v>
      </c>
      <c r="X960" s="67" t="str">
        <f t="shared" si="109"/>
        <v/>
      </c>
      <c r="Y960" s="31"/>
      <c r="Z960" s="30" t="str">
        <f t="shared" si="110"/>
        <v/>
      </c>
    </row>
    <row r="961" spans="2:26" ht="25.5" customHeight="1" x14ac:dyDescent="0.25">
      <c r="B961" s="70" t="str">
        <f t="shared" si="105"/>
        <v/>
      </c>
      <c r="L961" s="27" t="str">
        <f t="shared" si="103"/>
        <v/>
      </c>
      <c r="N961" s="46" t="str">
        <f t="shared" si="106"/>
        <v/>
      </c>
      <c r="Q961" s="28" t="str">
        <f t="shared" si="104"/>
        <v/>
      </c>
      <c r="T961" s="30">
        <f t="shared" si="107"/>
        <v>0</v>
      </c>
      <c r="U961" s="30">
        <f t="shared" si="108"/>
        <v>0</v>
      </c>
      <c r="X961" s="67" t="str">
        <f t="shared" si="109"/>
        <v/>
      </c>
      <c r="Y961" s="31"/>
      <c r="Z961" s="30" t="str">
        <f t="shared" si="110"/>
        <v/>
      </c>
    </row>
    <row r="962" spans="2:26" ht="25.5" customHeight="1" x14ac:dyDescent="0.25">
      <c r="B962" s="70" t="str">
        <f t="shared" si="105"/>
        <v/>
      </c>
      <c r="L962" s="27" t="str">
        <f t="shared" ref="L962:L1025" si="111">IF(K962&lt;&gt;"",VLOOKUP(K962,tenhang,2,0),"")</f>
        <v/>
      </c>
      <c r="N962" s="46" t="str">
        <f t="shared" si="106"/>
        <v/>
      </c>
      <c r="Q962" s="28" t="str">
        <f t="shared" ref="Q962:Q1025" si="112">IF(K962&lt;&gt;"",VLOOKUP(K962,tenhang,3,0),"")</f>
        <v/>
      </c>
      <c r="T962" s="30">
        <f t="shared" si="107"/>
        <v>0</v>
      </c>
      <c r="U962" s="30">
        <f t="shared" si="108"/>
        <v>0</v>
      </c>
      <c r="X962" s="67" t="str">
        <f t="shared" si="109"/>
        <v/>
      </c>
      <c r="Y962" s="31"/>
      <c r="Z962" s="30" t="str">
        <f t="shared" si="110"/>
        <v/>
      </c>
    </row>
    <row r="963" spans="2:26" ht="25.5" customHeight="1" x14ac:dyDescent="0.25">
      <c r="B963" s="70" t="str">
        <f t="shared" ref="B963:B1026" si="113">IF(I963&lt;&gt;"",IF(LEN(I963)&gt;9,LEFT(I963,10),"sai PO"),"")</f>
        <v/>
      </c>
      <c r="L963" s="27" t="str">
        <f t="shared" si="111"/>
        <v/>
      </c>
      <c r="N963" s="46" t="str">
        <f t="shared" ref="N963:N1026" si="114">IF(K963&lt;&gt;"","K-C6","")</f>
        <v/>
      </c>
      <c r="Q963" s="28" t="str">
        <f t="shared" si="112"/>
        <v/>
      </c>
      <c r="T963" s="30">
        <f t="shared" ref="T963:T1026" si="115">IF(K963&lt;&gt;"",VLOOKUP(K963,tenhang,4,0),0)</f>
        <v>0</v>
      </c>
      <c r="U963" s="30">
        <f t="shared" ref="U963:U1026" si="116">R963*T963</f>
        <v>0</v>
      </c>
      <c r="X963" s="67" t="str">
        <f t="shared" ref="X963:X1026" si="117">IF(K963&lt;&gt;"",8,"")</f>
        <v/>
      </c>
      <c r="Y963" s="31"/>
      <c r="Z963" s="30" t="str">
        <f t="shared" ref="Z963:Z1026" si="118">IF(K963&lt;&gt;"",ROUND(U963*X963*1%,0),"")</f>
        <v/>
      </c>
    </row>
    <row r="964" spans="2:26" ht="25.5" customHeight="1" x14ac:dyDescent="0.25">
      <c r="B964" s="70" t="str">
        <f t="shared" si="113"/>
        <v/>
      </c>
      <c r="L964" s="27" t="str">
        <f t="shared" si="111"/>
        <v/>
      </c>
      <c r="N964" s="46" t="str">
        <f t="shared" si="114"/>
        <v/>
      </c>
      <c r="Q964" s="28" t="str">
        <f t="shared" si="112"/>
        <v/>
      </c>
      <c r="T964" s="30">
        <f t="shared" si="115"/>
        <v>0</v>
      </c>
      <c r="U964" s="30">
        <f t="shared" si="116"/>
        <v>0</v>
      </c>
      <c r="X964" s="67" t="str">
        <f t="shared" si="117"/>
        <v/>
      </c>
      <c r="Y964" s="31"/>
      <c r="Z964" s="30" t="str">
        <f t="shared" si="118"/>
        <v/>
      </c>
    </row>
    <row r="965" spans="2:26" ht="25.5" customHeight="1" x14ac:dyDescent="0.25">
      <c r="B965" s="70" t="str">
        <f t="shared" si="113"/>
        <v/>
      </c>
      <c r="L965" s="27" t="str">
        <f t="shared" si="111"/>
        <v/>
      </c>
      <c r="N965" s="46" t="str">
        <f t="shared" si="114"/>
        <v/>
      </c>
      <c r="Q965" s="28" t="str">
        <f t="shared" si="112"/>
        <v/>
      </c>
      <c r="T965" s="30">
        <f t="shared" si="115"/>
        <v>0</v>
      </c>
      <c r="U965" s="30">
        <f t="shared" si="116"/>
        <v>0</v>
      </c>
      <c r="X965" s="67" t="str">
        <f t="shared" si="117"/>
        <v/>
      </c>
      <c r="Y965" s="31"/>
      <c r="Z965" s="30" t="str">
        <f t="shared" si="118"/>
        <v/>
      </c>
    </row>
    <row r="966" spans="2:26" ht="25.5" customHeight="1" x14ac:dyDescent="0.25">
      <c r="B966" s="70" t="str">
        <f t="shared" si="113"/>
        <v/>
      </c>
      <c r="L966" s="27" t="str">
        <f t="shared" si="111"/>
        <v/>
      </c>
      <c r="N966" s="46" t="str">
        <f t="shared" si="114"/>
        <v/>
      </c>
      <c r="Q966" s="28" t="str">
        <f t="shared" si="112"/>
        <v/>
      </c>
      <c r="T966" s="30">
        <f t="shared" si="115"/>
        <v>0</v>
      </c>
      <c r="U966" s="30">
        <f t="shared" si="116"/>
        <v>0</v>
      </c>
      <c r="X966" s="67" t="str">
        <f t="shared" si="117"/>
        <v/>
      </c>
      <c r="Y966" s="31"/>
      <c r="Z966" s="30" t="str">
        <f t="shared" si="118"/>
        <v/>
      </c>
    </row>
    <row r="967" spans="2:26" ht="25.5" customHeight="1" x14ac:dyDescent="0.25">
      <c r="B967" s="70" t="str">
        <f t="shared" si="113"/>
        <v/>
      </c>
      <c r="L967" s="27" t="str">
        <f t="shared" si="111"/>
        <v/>
      </c>
      <c r="N967" s="46" t="str">
        <f t="shared" si="114"/>
        <v/>
      </c>
      <c r="Q967" s="28" t="str">
        <f t="shared" si="112"/>
        <v/>
      </c>
      <c r="T967" s="30">
        <f t="shared" si="115"/>
        <v>0</v>
      </c>
      <c r="U967" s="30">
        <f t="shared" si="116"/>
        <v>0</v>
      </c>
      <c r="X967" s="67" t="str">
        <f t="shared" si="117"/>
        <v/>
      </c>
      <c r="Y967" s="31"/>
      <c r="Z967" s="30" t="str">
        <f t="shared" si="118"/>
        <v/>
      </c>
    </row>
    <row r="968" spans="2:26" ht="25.5" customHeight="1" x14ac:dyDescent="0.25">
      <c r="B968" s="70" t="str">
        <f t="shared" si="113"/>
        <v/>
      </c>
      <c r="L968" s="27" t="str">
        <f t="shared" si="111"/>
        <v/>
      </c>
      <c r="N968" s="46" t="str">
        <f t="shared" si="114"/>
        <v/>
      </c>
      <c r="Q968" s="28" t="str">
        <f t="shared" si="112"/>
        <v/>
      </c>
      <c r="T968" s="30">
        <f t="shared" si="115"/>
        <v>0</v>
      </c>
      <c r="U968" s="30">
        <f t="shared" si="116"/>
        <v>0</v>
      </c>
      <c r="X968" s="67" t="str">
        <f t="shared" si="117"/>
        <v/>
      </c>
      <c r="Y968" s="31"/>
      <c r="Z968" s="30" t="str">
        <f t="shared" si="118"/>
        <v/>
      </c>
    </row>
    <row r="969" spans="2:26" ht="25.5" customHeight="1" x14ac:dyDescent="0.25">
      <c r="B969" s="70" t="str">
        <f t="shared" si="113"/>
        <v/>
      </c>
      <c r="L969" s="27" t="str">
        <f t="shared" si="111"/>
        <v/>
      </c>
      <c r="N969" s="46" t="str">
        <f t="shared" si="114"/>
        <v/>
      </c>
      <c r="Q969" s="28" t="str">
        <f t="shared" si="112"/>
        <v/>
      </c>
      <c r="T969" s="30">
        <f t="shared" si="115"/>
        <v>0</v>
      </c>
      <c r="U969" s="30">
        <f t="shared" si="116"/>
        <v>0</v>
      </c>
      <c r="X969" s="67" t="str">
        <f t="shared" si="117"/>
        <v/>
      </c>
      <c r="Y969" s="31"/>
      <c r="Z969" s="30" t="str">
        <f t="shared" si="118"/>
        <v/>
      </c>
    </row>
    <row r="970" spans="2:26" ht="25.5" customHeight="1" x14ac:dyDescent="0.25">
      <c r="B970" s="70" t="str">
        <f t="shared" si="113"/>
        <v/>
      </c>
      <c r="L970" s="27" t="str">
        <f t="shared" si="111"/>
        <v/>
      </c>
      <c r="N970" s="46" t="str">
        <f t="shared" si="114"/>
        <v/>
      </c>
      <c r="Q970" s="28" t="str">
        <f t="shared" si="112"/>
        <v/>
      </c>
      <c r="T970" s="30">
        <f t="shared" si="115"/>
        <v>0</v>
      </c>
      <c r="U970" s="30">
        <f t="shared" si="116"/>
        <v>0</v>
      </c>
      <c r="X970" s="67" t="str">
        <f t="shared" si="117"/>
        <v/>
      </c>
      <c r="Y970" s="31"/>
      <c r="Z970" s="30" t="str">
        <f t="shared" si="118"/>
        <v/>
      </c>
    </row>
    <row r="971" spans="2:26" ht="25.5" customHeight="1" x14ac:dyDescent="0.25">
      <c r="B971" s="70" t="str">
        <f t="shared" si="113"/>
        <v/>
      </c>
      <c r="L971" s="27" t="str">
        <f t="shared" si="111"/>
        <v/>
      </c>
      <c r="N971" s="46" t="str">
        <f t="shared" si="114"/>
        <v/>
      </c>
      <c r="Q971" s="28" t="str">
        <f t="shared" si="112"/>
        <v/>
      </c>
      <c r="T971" s="30">
        <f t="shared" si="115"/>
        <v>0</v>
      </c>
      <c r="U971" s="30">
        <f t="shared" si="116"/>
        <v>0</v>
      </c>
      <c r="X971" s="67" t="str">
        <f t="shared" si="117"/>
        <v/>
      </c>
      <c r="Y971" s="31"/>
      <c r="Z971" s="30" t="str">
        <f t="shared" si="118"/>
        <v/>
      </c>
    </row>
    <row r="972" spans="2:26" ht="25.5" customHeight="1" x14ac:dyDescent="0.25">
      <c r="B972" s="70" t="str">
        <f t="shared" si="113"/>
        <v/>
      </c>
      <c r="L972" s="27" t="str">
        <f t="shared" si="111"/>
        <v/>
      </c>
      <c r="N972" s="46" t="str">
        <f t="shared" si="114"/>
        <v/>
      </c>
      <c r="Q972" s="28" t="str">
        <f t="shared" si="112"/>
        <v/>
      </c>
      <c r="T972" s="30">
        <f t="shared" si="115"/>
        <v>0</v>
      </c>
      <c r="U972" s="30">
        <f t="shared" si="116"/>
        <v>0</v>
      </c>
      <c r="X972" s="67" t="str">
        <f t="shared" si="117"/>
        <v/>
      </c>
      <c r="Y972" s="31"/>
      <c r="Z972" s="30" t="str">
        <f t="shared" si="118"/>
        <v/>
      </c>
    </row>
    <row r="973" spans="2:26" ht="25.5" customHeight="1" x14ac:dyDescent="0.25">
      <c r="B973" s="70" t="str">
        <f t="shared" si="113"/>
        <v/>
      </c>
      <c r="L973" s="27" t="str">
        <f t="shared" si="111"/>
        <v/>
      </c>
      <c r="N973" s="46" t="str">
        <f t="shared" si="114"/>
        <v/>
      </c>
      <c r="Q973" s="28" t="str">
        <f t="shared" si="112"/>
        <v/>
      </c>
      <c r="T973" s="30">
        <f t="shared" si="115"/>
        <v>0</v>
      </c>
      <c r="U973" s="30">
        <f t="shared" si="116"/>
        <v>0</v>
      </c>
      <c r="X973" s="67" t="str">
        <f t="shared" si="117"/>
        <v/>
      </c>
      <c r="Y973" s="31"/>
      <c r="Z973" s="30" t="str">
        <f t="shared" si="118"/>
        <v/>
      </c>
    </row>
    <row r="974" spans="2:26" ht="25.5" customHeight="1" x14ac:dyDescent="0.25">
      <c r="B974" s="70" t="str">
        <f t="shared" si="113"/>
        <v/>
      </c>
      <c r="L974" s="27" t="str">
        <f t="shared" si="111"/>
        <v/>
      </c>
      <c r="N974" s="46" t="str">
        <f t="shared" si="114"/>
        <v/>
      </c>
      <c r="Q974" s="28" t="str">
        <f t="shared" si="112"/>
        <v/>
      </c>
      <c r="T974" s="30">
        <f t="shared" si="115"/>
        <v>0</v>
      </c>
      <c r="U974" s="30">
        <f t="shared" si="116"/>
        <v>0</v>
      </c>
      <c r="X974" s="67" t="str">
        <f t="shared" si="117"/>
        <v/>
      </c>
      <c r="Y974" s="31"/>
      <c r="Z974" s="30" t="str">
        <f t="shared" si="118"/>
        <v/>
      </c>
    </row>
    <row r="975" spans="2:26" ht="25.5" customHeight="1" x14ac:dyDescent="0.25">
      <c r="B975" s="70" t="str">
        <f t="shared" si="113"/>
        <v/>
      </c>
      <c r="L975" s="27" t="str">
        <f t="shared" si="111"/>
        <v/>
      </c>
      <c r="N975" s="46" t="str">
        <f t="shared" si="114"/>
        <v/>
      </c>
      <c r="Q975" s="28" t="str">
        <f t="shared" si="112"/>
        <v/>
      </c>
      <c r="T975" s="30">
        <f t="shared" si="115"/>
        <v>0</v>
      </c>
      <c r="U975" s="30">
        <f t="shared" si="116"/>
        <v>0</v>
      </c>
      <c r="X975" s="67" t="str">
        <f t="shared" si="117"/>
        <v/>
      </c>
      <c r="Y975" s="31"/>
      <c r="Z975" s="30" t="str">
        <f t="shared" si="118"/>
        <v/>
      </c>
    </row>
    <row r="976" spans="2:26" ht="25.5" customHeight="1" x14ac:dyDescent="0.25">
      <c r="B976" s="70" t="str">
        <f t="shared" si="113"/>
        <v/>
      </c>
      <c r="L976" s="27" t="str">
        <f t="shared" si="111"/>
        <v/>
      </c>
      <c r="N976" s="46" t="str">
        <f t="shared" si="114"/>
        <v/>
      </c>
      <c r="Q976" s="28" t="str">
        <f t="shared" si="112"/>
        <v/>
      </c>
      <c r="T976" s="30">
        <f t="shared" si="115"/>
        <v>0</v>
      </c>
      <c r="U976" s="30">
        <f t="shared" si="116"/>
        <v>0</v>
      </c>
      <c r="X976" s="67" t="str">
        <f t="shared" si="117"/>
        <v/>
      </c>
      <c r="Y976" s="31"/>
      <c r="Z976" s="30" t="str">
        <f t="shared" si="118"/>
        <v/>
      </c>
    </row>
    <row r="977" spans="2:26" ht="25.5" customHeight="1" x14ac:dyDescent="0.25">
      <c r="B977" s="70" t="str">
        <f t="shared" si="113"/>
        <v/>
      </c>
      <c r="L977" s="27" t="str">
        <f t="shared" si="111"/>
        <v/>
      </c>
      <c r="N977" s="46" t="str">
        <f t="shared" si="114"/>
        <v/>
      </c>
      <c r="Q977" s="28" t="str">
        <f t="shared" si="112"/>
        <v/>
      </c>
      <c r="T977" s="30">
        <f t="shared" si="115"/>
        <v>0</v>
      </c>
      <c r="U977" s="30">
        <f t="shared" si="116"/>
        <v>0</v>
      </c>
      <c r="X977" s="67" t="str">
        <f t="shared" si="117"/>
        <v/>
      </c>
      <c r="Y977" s="31"/>
      <c r="Z977" s="30" t="str">
        <f t="shared" si="118"/>
        <v/>
      </c>
    </row>
    <row r="978" spans="2:26" ht="25.5" customHeight="1" x14ac:dyDescent="0.25">
      <c r="B978" s="70" t="str">
        <f t="shared" si="113"/>
        <v/>
      </c>
      <c r="L978" s="27" t="str">
        <f t="shared" si="111"/>
        <v/>
      </c>
      <c r="N978" s="46" t="str">
        <f t="shared" si="114"/>
        <v/>
      </c>
      <c r="Q978" s="28" t="str">
        <f t="shared" si="112"/>
        <v/>
      </c>
      <c r="T978" s="30">
        <f t="shared" si="115"/>
        <v>0</v>
      </c>
      <c r="U978" s="30">
        <f t="shared" si="116"/>
        <v>0</v>
      </c>
      <c r="X978" s="67" t="str">
        <f t="shared" si="117"/>
        <v/>
      </c>
      <c r="Y978" s="31"/>
      <c r="Z978" s="30" t="str">
        <f t="shared" si="118"/>
        <v/>
      </c>
    </row>
    <row r="979" spans="2:26" ht="25.5" customHeight="1" x14ac:dyDescent="0.25">
      <c r="B979" s="70" t="str">
        <f t="shared" si="113"/>
        <v/>
      </c>
      <c r="L979" s="27" t="str">
        <f t="shared" si="111"/>
        <v/>
      </c>
      <c r="N979" s="46" t="str">
        <f t="shared" si="114"/>
        <v/>
      </c>
      <c r="Q979" s="28" t="str">
        <f t="shared" si="112"/>
        <v/>
      </c>
      <c r="T979" s="30">
        <f t="shared" si="115"/>
        <v>0</v>
      </c>
      <c r="U979" s="30">
        <f t="shared" si="116"/>
        <v>0</v>
      </c>
      <c r="X979" s="67" t="str">
        <f t="shared" si="117"/>
        <v/>
      </c>
      <c r="Y979" s="31"/>
      <c r="Z979" s="30" t="str">
        <f t="shared" si="118"/>
        <v/>
      </c>
    </row>
    <row r="980" spans="2:26" ht="25.5" customHeight="1" x14ac:dyDescent="0.25">
      <c r="B980" s="70" t="str">
        <f t="shared" si="113"/>
        <v/>
      </c>
      <c r="L980" s="27" t="str">
        <f t="shared" si="111"/>
        <v/>
      </c>
      <c r="N980" s="46" t="str">
        <f t="shared" si="114"/>
        <v/>
      </c>
      <c r="Q980" s="28" t="str">
        <f t="shared" si="112"/>
        <v/>
      </c>
      <c r="T980" s="30">
        <f t="shared" si="115"/>
        <v>0</v>
      </c>
      <c r="U980" s="30">
        <f t="shared" si="116"/>
        <v>0</v>
      </c>
      <c r="X980" s="67" t="str">
        <f t="shared" si="117"/>
        <v/>
      </c>
      <c r="Y980" s="31"/>
      <c r="Z980" s="30" t="str">
        <f t="shared" si="118"/>
        <v/>
      </c>
    </row>
    <row r="981" spans="2:26" ht="25.5" customHeight="1" x14ac:dyDescent="0.25">
      <c r="B981" s="70" t="str">
        <f t="shared" si="113"/>
        <v/>
      </c>
      <c r="L981" s="27" t="str">
        <f t="shared" si="111"/>
        <v/>
      </c>
      <c r="N981" s="46" t="str">
        <f t="shared" si="114"/>
        <v/>
      </c>
      <c r="Q981" s="28" t="str">
        <f t="shared" si="112"/>
        <v/>
      </c>
      <c r="T981" s="30">
        <f t="shared" si="115"/>
        <v>0</v>
      </c>
      <c r="U981" s="30">
        <f t="shared" si="116"/>
        <v>0</v>
      </c>
      <c r="X981" s="67" t="str">
        <f t="shared" si="117"/>
        <v/>
      </c>
      <c r="Y981" s="31"/>
      <c r="Z981" s="30" t="str">
        <f t="shared" si="118"/>
        <v/>
      </c>
    </row>
    <row r="982" spans="2:26" ht="25.5" customHeight="1" x14ac:dyDescent="0.25">
      <c r="B982" s="70" t="str">
        <f t="shared" si="113"/>
        <v/>
      </c>
      <c r="L982" s="27" t="str">
        <f t="shared" si="111"/>
        <v/>
      </c>
      <c r="N982" s="46" t="str">
        <f t="shared" si="114"/>
        <v/>
      </c>
      <c r="Q982" s="28" t="str">
        <f t="shared" si="112"/>
        <v/>
      </c>
      <c r="T982" s="30">
        <f t="shared" si="115"/>
        <v>0</v>
      </c>
      <c r="U982" s="30">
        <f t="shared" si="116"/>
        <v>0</v>
      </c>
      <c r="X982" s="67" t="str">
        <f t="shared" si="117"/>
        <v/>
      </c>
      <c r="Y982" s="31"/>
      <c r="Z982" s="30" t="str">
        <f t="shared" si="118"/>
        <v/>
      </c>
    </row>
    <row r="983" spans="2:26" ht="25.5" customHeight="1" x14ac:dyDescent="0.25">
      <c r="B983" s="70" t="str">
        <f t="shared" si="113"/>
        <v/>
      </c>
      <c r="L983" s="27" t="str">
        <f t="shared" si="111"/>
        <v/>
      </c>
      <c r="N983" s="46" t="str">
        <f t="shared" si="114"/>
        <v/>
      </c>
      <c r="Q983" s="28" t="str">
        <f t="shared" si="112"/>
        <v/>
      </c>
      <c r="T983" s="30">
        <f t="shared" si="115"/>
        <v>0</v>
      </c>
      <c r="U983" s="30">
        <f t="shared" si="116"/>
        <v>0</v>
      </c>
      <c r="X983" s="67" t="str">
        <f t="shared" si="117"/>
        <v/>
      </c>
      <c r="Y983" s="31"/>
      <c r="Z983" s="30" t="str">
        <f t="shared" si="118"/>
        <v/>
      </c>
    </row>
    <row r="984" spans="2:26" ht="25.5" customHeight="1" x14ac:dyDescent="0.25">
      <c r="B984" s="70" t="str">
        <f t="shared" si="113"/>
        <v/>
      </c>
      <c r="L984" s="27" t="str">
        <f t="shared" si="111"/>
        <v/>
      </c>
      <c r="N984" s="46" t="str">
        <f t="shared" si="114"/>
        <v/>
      </c>
      <c r="Q984" s="28" t="str">
        <f t="shared" si="112"/>
        <v/>
      </c>
      <c r="T984" s="30">
        <f t="shared" si="115"/>
        <v>0</v>
      </c>
      <c r="U984" s="30">
        <f t="shared" si="116"/>
        <v>0</v>
      </c>
      <c r="X984" s="67" t="str">
        <f t="shared" si="117"/>
        <v/>
      </c>
      <c r="Y984" s="31"/>
      <c r="Z984" s="30" t="str">
        <f t="shared" si="118"/>
        <v/>
      </c>
    </row>
    <row r="985" spans="2:26" ht="25.5" customHeight="1" x14ac:dyDescent="0.25">
      <c r="B985" s="70" t="str">
        <f t="shared" si="113"/>
        <v/>
      </c>
      <c r="L985" s="27" t="str">
        <f t="shared" si="111"/>
        <v/>
      </c>
      <c r="N985" s="46" t="str">
        <f t="shared" si="114"/>
        <v/>
      </c>
      <c r="Q985" s="28" t="str">
        <f t="shared" si="112"/>
        <v/>
      </c>
      <c r="T985" s="30">
        <f t="shared" si="115"/>
        <v>0</v>
      </c>
      <c r="U985" s="30">
        <f t="shared" si="116"/>
        <v>0</v>
      </c>
      <c r="X985" s="67" t="str">
        <f t="shared" si="117"/>
        <v/>
      </c>
      <c r="Y985" s="31"/>
      <c r="Z985" s="30" t="str">
        <f t="shared" si="118"/>
        <v/>
      </c>
    </row>
    <row r="986" spans="2:26" ht="25.5" customHeight="1" x14ac:dyDescent="0.25">
      <c r="B986" s="70" t="str">
        <f t="shared" si="113"/>
        <v/>
      </c>
      <c r="L986" s="27" t="str">
        <f t="shared" si="111"/>
        <v/>
      </c>
      <c r="N986" s="46" t="str">
        <f t="shared" si="114"/>
        <v/>
      </c>
      <c r="Q986" s="28" t="str">
        <f t="shared" si="112"/>
        <v/>
      </c>
      <c r="T986" s="30">
        <f t="shared" si="115"/>
        <v>0</v>
      </c>
      <c r="U986" s="30">
        <f t="shared" si="116"/>
        <v>0</v>
      </c>
      <c r="X986" s="67" t="str">
        <f t="shared" si="117"/>
        <v/>
      </c>
      <c r="Y986" s="31"/>
      <c r="Z986" s="30" t="str">
        <f t="shared" si="118"/>
        <v/>
      </c>
    </row>
    <row r="987" spans="2:26" ht="25.5" customHeight="1" x14ac:dyDescent="0.25">
      <c r="B987" s="70" t="str">
        <f t="shared" si="113"/>
        <v/>
      </c>
      <c r="L987" s="27" t="str">
        <f t="shared" si="111"/>
        <v/>
      </c>
      <c r="N987" s="46" t="str">
        <f t="shared" si="114"/>
        <v/>
      </c>
      <c r="Q987" s="28" t="str">
        <f t="shared" si="112"/>
        <v/>
      </c>
      <c r="T987" s="30">
        <f t="shared" si="115"/>
        <v>0</v>
      </c>
      <c r="U987" s="30">
        <f t="shared" si="116"/>
        <v>0</v>
      </c>
      <c r="X987" s="67" t="str">
        <f t="shared" si="117"/>
        <v/>
      </c>
      <c r="Y987" s="31"/>
      <c r="Z987" s="30" t="str">
        <f t="shared" si="118"/>
        <v/>
      </c>
    </row>
    <row r="988" spans="2:26" ht="25.5" customHeight="1" x14ac:dyDescent="0.25">
      <c r="B988" s="70" t="str">
        <f t="shared" si="113"/>
        <v/>
      </c>
      <c r="L988" s="27" t="str">
        <f t="shared" si="111"/>
        <v/>
      </c>
      <c r="N988" s="46" t="str">
        <f t="shared" si="114"/>
        <v/>
      </c>
      <c r="Q988" s="28" t="str">
        <f t="shared" si="112"/>
        <v/>
      </c>
      <c r="T988" s="30">
        <f t="shared" si="115"/>
        <v>0</v>
      </c>
      <c r="U988" s="30">
        <f t="shared" si="116"/>
        <v>0</v>
      </c>
      <c r="X988" s="67" t="str">
        <f t="shared" si="117"/>
        <v/>
      </c>
      <c r="Y988" s="31"/>
      <c r="Z988" s="30" t="str">
        <f t="shared" si="118"/>
        <v/>
      </c>
    </row>
    <row r="989" spans="2:26" ht="25.5" customHeight="1" x14ac:dyDescent="0.25">
      <c r="B989" s="70" t="str">
        <f t="shared" si="113"/>
        <v/>
      </c>
      <c r="L989" s="27" t="str">
        <f t="shared" si="111"/>
        <v/>
      </c>
      <c r="N989" s="46" t="str">
        <f t="shared" si="114"/>
        <v/>
      </c>
      <c r="Q989" s="28" t="str">
        <f t="shared" si="112"/>
        <v/>
      </c>
      <c r="T989" s="30">
        <f t="shared" si="115"/>
        <v>0</v>
      </c>
      <c r="U989" s="30">
        <f t="shared" si="116"/>
        <v>0</v>
      </c>
      <c r="X989" s="67" t="str">
        <f t="shared" si="117"/>
        <v/>
      </c>
      <c r="Y989" s="31"/>
      <c r="Z989" s="30" t="str">
        <f t="shared" si="118"/>
        <v/>
      </c>
    </row>
    <row r="990" spans="2:26" ht="25.5" customHeight="1" x14ac:dyDescent="0.25">
      <c r="B990" s="70" t="str">
        <f t="shared" si="113"/>
        <v/>
      </c>
      <c r="L990" s="27" t="str">
        <f t="shared" si="111"/>
        <v/>
      </c>
      <c r="N990" s="46" t="str">
        <f t="shared" si="114"/>
        <v/>
      </c>
      <c r="Q990" s="28" t="str">
        <f t="shared" si="112"/>
        <v/>
      </c>
      <c r="T990" s="30">
        <f t="shared" si="115"/>
        <v>0</v>
      </c>
      <c r="U990" s="30">
        <f t="shared" si="116"/>
        <v>0</v>
      </c>
      <c r="X990" s="67" t="str">
        <f t="shared" si="117"/>
        <v/>
      </c>
      <c r="Y990" s="31"/>
      <c r="Z990" s="30" t="str">
        <f t="shared" si="118"/>
        <v/>
      </c>
    </row>
    <row r="991" spans="2:26" ht="25.5" customHeight="1" x14ac:dyDescent="0.25">
      <c r="B991" s="70" t="str">
        <f t="shared" si="113"/>
        <v/>
      </c>
      <c r="L991" s="27" t="str">
        <f t="shared" si="111"/>
        <v/>
      </c>
      <c r="N991" s="46" t="str">
        <f t="shared" si="114"/>
        <v/>
      </c>
      <c r="Q991" s="28" t="str">
        <f t="shared" si="112"/>
        <v/>
      </c>
      <c r="T991" s="30">
        <f t="shared" si="115"/>
        <v>0</v>
      </c>
      <c r="U991" s="30">
        <f t="shared" si="116"/>
        <v>0</v>
      </c>
      <c r="X991" s="67" t="str">
        <f t="shared" si="117"/>
        <v/>
      </c>
      <c r="Y991" s="31"/>
      <c r="Z991" s="30" t="str">
        <f t="shared" si="118"/>
        <v/>
      </c>
    </row>
    <row r="992" spans="2:26" ht="25.5" customHeight="1" x14ac:dyDescent="0.25">
      <c r="B992" s="70" t="str">
        <f t="shared" si="113"/>
        <v/>
      </c>
      <c r="L992" s="27" t="str">
        <f t="shared" si="111"/>
        <v/>
      </c>
      <c r="N992" s="46" t="str">
        <f t="shared" si="114"/>
        <v/>
      </c>
      <c r="Q992" s="28" t="str">
        <f t="shared" si="112"/>
        <v/>
      </c>
      <c r="T992" s="30">
        <f t="shared" si="115"/>
        <v>0</v>
      </c>
      <c r="U992" s="30">
        <f t="shared" si="116"/>
        <v>0</v>
      </c>
      <c r="X992" s="67" t="str">
        <f t="shared" si="117"/>
        <v/>
      </c>
      <c r="Y992" s="31"/>
      <c r="Z992" s="30" t="str">
        <f t="shared" si="118"/>
        <v/>
      </c>
    </row>
    <row r="993" spans="2:26" ht="25.5" customHeight="1" x14ac:dyDescent="0.25">
      <c r="B993" s="70" t="str">
        <f t="shared" si="113"/>
        <v/>
      </c>
      <c r="L993" s="27" t="str">
        <f t="shared" si="111"/>
        <v/>
      </c>
      <c r="N993" s="46" t="str">
        <f t="shared" si="114"/>
        <v/>
      </c>
      <c r="Q993" s="28" t="str">
        <f t="shared" si="112"/>
        <v/>
      </c>
      <c r="T993" s="30">
        <f t="shared" si="115"/>
        <v>0</v>
      </c>
      <c r="U993" s="30">
        <f t="shared" si="116"/>
        <v>0</v>
      </c>
      <c r="X993" s="67" t="str">
        <f t="shared" si="117"/>
        <v/>
      </c>
      <c r="Y993" s="31"/>
      <c r="Z993" s="30" t="str">
        <f t="shared" si="118"/>
        <v/>
      </c>
    </row>
    <row r="994" spans="2:26" ht="25.5" customHeight="1" x14ac:dyDescent="0.25">
      <c r="B994" s="70" t="str">
        <f t="shared" si="113"/>
        <v/>
      </c>
      <c r="L994" s="27" t="str">
        <f t="shared" si="111"/>
        <v/>
      </c>
      <c r="N994" s="46" t="str">
        <f t="shared" si="114"/>
        <v/>
      </c>
      <c r="Q994" s="28" t="str">
        <f t="shared" si="112"/>
        <v/>
      </c>
      <c r="T994" s="30">
        <f t="shared" si="115"/>
        <v>0</v>
      </c>
      <c r="U994" s="30">
        <f t="shared" si="116"/>
        <v>0</v>
      </c>
      <c r="X994" s="67" t="str">
        <f t="shared" si="117"/>
        <v/>
      </c>
      <c r="Y994" s="31"/>
      <c r="Z994" s="30" t="str">
        <f t="shared" si="118"/>
        <v/>
      </c>
    </row>
    <row r="995" spans="2:26" ht="25.5" customHeight="1" x14ac:dyDescent="0.25">
      <c r="B995" s="70" t="str">
        <f t="shared" si="113"/>
        <v/>
      </c>
      <c r="L995" s="27" t="str">
        <f t="shared" si="111"/>
        <v/>
      </c>
      <c r="N995" s="46" t="str">
        <f t="shared" si="114"/>
        <v/>
      </c>
      <c r="Q995" s="28" t="str">
        <f t="shared" si="112"/>
        <v/>
      </c>
      <c r="T995" s="30">
        <f t="shared" si="115"/>
        <v>0</v>
      </c>
      <c r="U995" s="30">
        <f t="shared" si="116"/>
        <v>0</v>
      </c>
      <c r="X995" s="67" t="str">
        <f t="shared" si="117"/>
        <v/>
      </c>
      <c r="Y995" s="31"/>
      <c r="Z995" s="30" t="str">
        <f t="shared" si="118"/>
        <v/>
      </c>
    </row>
    <row r="996" spans="2:26" ht="25.5" customHeight="1" x14ac:dyDescent="0.25">
      <c r="B996" s="70" t="str">
        <f t="shared" si="113"/>
        <v/>
      </c>
      <c r="L996" s="27" t="str">
        <f t="shared" si="111"/>
        <v/>
      </c>
      <c r="N996" s="46" t="str">
        <f t="shared" si="114"/>
        <v/>
      </c>
      <c r="Q996" s="28" t="str">
        <f t="shared" si="112"/>
        <v/>
      </c>
      <c r="T996" s="30">
        <f t="shared" si="115"/>
        <v>0</v>
      </c>
      <c r="U996" s="30">
        <f t="shared" si="116"/>
        <v>0</v>
      </c>
      <c r="X996" s="67" t="str">
        <f t="shared" si="117"/>
        <v/>
      </c>
      <c r="Y996" s="31"/>
      <c r="Z996" s="30" t="str">
        <f t="shared" si="118"/>
        <v/>
      </c>
    </row>
    <row r="997" spans="2:26" ht="25.5" customHeight="1" x14ac:dyDescent="0.25">
      <c r="B997" s="70" t="str">
        <f t="shared" si="113"/>
        <v/>
      </c>
      <c r="L997" s="27" t="str">
        <f t="shared" si="111"/>
        <v/>
      </c>
      <c r="N997" s="46" t="str">
        <f t="shared" si="114"/>
        <v/>
      </c>
      <c r="Q997" s="28" t="str">
        <f t="shared" si="112"/>
        <v/>
      </c>
      <c r="T997" s="30">
        <f t="shared" si="115"/>
        <v>0</v>
      </c>
      <c r="U997" s="30">
        <f t="shared" si="116"/>
        <v>0</v>
      </c>
      <c r="X997" s="67" t="str">
        <f t="shared" si="117"/>
        <v/>
      </c>
      <c r="Y997" s="31"/>
      <c r="Z997" s="30" t="str">
        <f t="shared" si="118"/>
        <v/>
      </c>
    </row>
    <row r="998" spans="2:26" ht="25.5" customHeight="1" x14ac:dyDescent="0.25">
      <c r="B998" s="70" t="str">
        <f t="shared" si="113"/>
        <v/>
      </c>
      <c r="L998" s="27" t="str">
        <f t="shared" si="111"/>
        <v/>
      </c>
      <c r="N998" s="46" t="str">
        <f t="shared" si="114"/>
        <v/>
      </c>
      <c r="Q998" s="28" t="str">
        <f t="shared" si="112"/>
        <v/>
      </c>
      <c r="T998" s="30">
        <f t="shared" si="115"/>
        <v>0</v>
      </c>
      <c r="U998" s="30">
        <f t="shared" si="116"/>
        <v>0</v>
      </c>
      <c r="X998" s="67" t="str">
        <f t="shared" si="117"/>
        <v/>
      </c>
      <c r="Y998" s="31"/>
      <c r="Z998" s="30" t="str">
        <f t="shared" si="118"/>
        <v/>
      </c>
    </row>
    <row r="999" spans="2:26" ht="25.5" customHeight="1" x14ac:dyDescent="0.25">
      <c r="B999" s="70" t="str">
        <f t="shared" si="113"/>
        <v/>
      </c>
      <c r="L999" s="27" t="str">
        <f t="shared" si="111"/>
        <v/>
      </c>
      <c r="N999" s="46" t="str">
        <f t="shared" si="114"/>
        <v/>
      </c>
      <c r="Q999" s="28" t="str">
        <f t="shared" si="112"/>
        <v/>
      </c>
      <c r="T999" s="30">
        <f t="shared" si="115"/>
        <v>0</v>
      </c>
      <c r="U999" s="30">
        <f t="shared" si="116"/>
        <v>0</v>
      </c>
      <c r="X999" s="67" t="str">
        <f t="shared" si="117"/>
        <v/>
      </c>
      <c r="Y999" s="31"/>
      <c r="Z999" s="30" t="str">
        <f t="shared" si="118"/>
        <v/>
      </c>
    </row>
    <row r="1000" spans="2:26" ht="25.5" customHeight="1" x14ac:dyDescent="0.25">
      <c r="B1000" s="70" t="str">
        <f t="shared" si="113"/>
        <v/>
      </c>
      <c r="L1000" s="27" t="str">
        <f t="shared" si="111"/>
        <v/>
      </c>
      <c r="N1000" s="46" t="str">
        <f t="shared" si="114"/>
        <v/>
      </c>
      <c r="Q1000" s="28" t="str">
        <f t="shared" si="112"/>
        <v/>
      </c>
      <c r="T1000" s="30">
        <f t="shared" si="115"/>
        <v>0</v>
      </c>
      <c r="U1000" s="30">
        <f t="shared" si="116"/>
        <v>0</v>
      </c>
      <c r="X1000" s="67" t="str">
        <f t="shared" si="117"/>
        <v/>
      </c>
      <c r="Y1000" s="31"/>
      <c r="Z1000" s="30" t="str">
        <f t="shared" si="118"/>
        <v/>
      </c>
    </row>
    <row r="1001" spans="2:26" ht="25.5" customHeight="1" x14ac:dyDescent="0.25">
      <c r="B1001" s="70" t="str">
        <f t="shared" si="113"/>
        <v/>
      </c>
      <c r="L1001" s="27" t="str">
        <f t="shared" si="111"/>
        <v/>
      </c>
      <c r="N1001" s="46" t="str">
        <f t="shared" si="114"/>
        <v/>
      </c>
      <c r="Q1001" s="28" t="str">
        <f t="shared" si="112"/>
        <v/>
      </c>
      <c r="T1001" s="30">
        <f t="shared" si="115"/>
        <v>0</v>
      </c>
      <c r="U1001" s="30">
        <f t="shared" si="116"/>
        <v>0</v>
      </c>
      <c r="X1001" s="67" t="str">
        <f t="shared" si="117"/>
        <v/>
      </c>
      <c r="Y1001" s="31"/>
      <c r="Z1001" s="30" t="str">
        <f t="shared" si="118"/>
        <v/>
      </c>
    </row>
    <row r="1002" spans="2:26" ht="25.5" customHeight="1" x14ac:dyDescent="0.25">
      <c r="B1002" s="70" t="str">
        <f t="shared" si="113"/>
        <v/>
      </c>
      <c r="L1002" s="27" t="str">
        <f t="shared" si="111"/>
        <v/>
      </c>
      <c r="N1002" s="46" t="str">
        <f t="shared" si="114"/>
        <v/>
      </c>
      <c r="Q1002" s="28" t="str">
        <f t="shared" si="112"/>
        <v/>
      </c>
      <c r="T1002" s="30">
        <f t="shared" si="115"/>
        <v>0</v>
      </c>
      <c r="U1002" s="30">
        <f t="shared" si="116"/>
        <v>0</v>
      </c>
      <c r="X1002" s="67" t="str">
        <f t="shared" si="117"/>
        <v/>
      </c>
      <c r="Y1002" s="31"/>
      <c r="Z1002" s="30" t="str">
        <f t="shared" si="118"/>
        <v/>
      </c>
    </row>
    <row r="1003" spans="2:26" ht="25.5" customHeight="1" x14ac:dyDescent="0.25">
      <c r="B1003" s="70" t="str">
        <f t="shared" si="113"/>
        <v/>
      </c>
      <c r="L1003" s="27" t="str">
        <f t="shared" si="111"/>
        <v/>
      </c>
      <c r="N1003" s="46" t="str">
        <f t="shared" si="114"/>
        <v/>
      </c>
      <c r="Q1003" s="28" t="str">
        <f t="shared" si="112"/>
        <v/>
      </c>
      <c r="T1003" s="30">
        <f t="shared" si="115"/>
        <v>0</v>
      </c>
      <c r="U1003" s="30">
        <f t="shared" si="116"/>
        <v>0</v>
      </c>
      <c r="X1003" s="67" t="str">
        <f t="shared" si="117"/>
        <v/>
      </c>
      <c r="Y1003" s="31"/>
      <c r="Z1003" s="30" t="str">
        <f t="shared" si="118"/>
        <v/>
      </c>
    </row>
    <row r="1004" spans="2:26" ht="25.5" customHeight="1" x14ac:dyDescent="0.25">
      <c r="B1004" s="70" t="str">
        <f t="shared" si="113"/>
        <v/>
      </c>
      <c r="L1004" s="27" t="str">
        <f t="shared" si="111"/>
        <v/>
      </c>
      <c r="N1004" s="46" t="str">
        <f t="shared" si="114"/>
        <v/>
      </c>
      <c r="Q1004" s="28" t="str">
        <f t="shared" si="112"/>
        <v/>
      </c>
      <c r="T1004" s="30">
        <f t="shared" si="115"/>
        <v>0</v>
      </c>
      <c r="U1004" s="30">
        <f t="shared" si="116"/>
        <v>0</v>
      </c>
      <c r="X1004" s="67" t="str">
        <f t="shared" si="117"/>
        <v/>
      </c>
      <c r="Y1004" s="31"/>
      <c r="Z1004" s="30" t="str">
        <f t="shared" si="118"/>
        <v/>
      </c>
    </row>
    <row r="1005" spans="2:26" ht="25.5" customHeight="1" x14ac:dyDescent="0.25">
      <c r="B1005" s="70" t="str">
        <f t="shared" si="113"/>
        <v/>
      </c>
      <c r="L1005" s="27" t="str">
        <f t="shared" si="111"/>
        <v/>
      </c>
      <c r="N1005" s="46" t="str">
        <f t="shared" si="114"/>
        <v/>
      </c>
      <c r="Q1005" s="28" t="str">
        <f t="shared" si="112"/>
        <v/>
      </c>
      <c r="T1005" s="30">
        <f t="shared" si="115"/>
        <v>0</v>
      </c>
      <c r="U1005" s="30">
        <f t="shared" si="116"/>
        <v>0</v>
      </c>
      <c r="X1005" s="67" t="str">
        <f t="shared" si="117"/>
        <v/>
      </c>
      <c r="Y1005" s="31"/>
      <c r="Z1005" s="30" t="str">
        <f t="shared" si="118"/>
        <v/>
      </c>
    </row>
    <row r="1006" spans="2:26" ht="25.5" customHeight="1" x14ac:dyDescent="0.25">
      <c r="B1006" s="70" t="str">
        <f t="shared" si="113"/>
        <v/>
      </c>
      <c r="L1006" s="27" t="str">
        <f t="shared" si="111"/>
        <v/>
      </c>
      <c r="N1006" s="46" t="str">
        <f t="shared" si="114"/>
        <v/>
      </c>
      <c r="Q1006" s="28" t="str">
        <f t="shared" si="112"/>
        <v/>
      </c>
      <c r="T1006" s="30">
        <f t="shared" si="115"/>
        <v>0</v>
      </c>
      <c r="U1006" s="30">
        <f t="shared" si="116"/>
        <v>0</v>
      </c>
      <c r="X1006" s="67" t="str">
        <f t="shared" si="117"/>
        <v/>
      </c>
      <c r="Y1006" s="31"/>
      <c r="Z1006" s="30" t="str">
        <f t="shared" si="118"/>
        <v/>
      </c>
    </row>
    <row r="1007" spans="2:26" ht="25.5" customHeight="1" x14ac:dyDescent="0.25">
      <c r="B1007" s="70" t="str">
        <f t="shared" si="113"/>
        <v/>
      </c>
      <c r="L1007" s="27" t="str">
        <f t="shared" si="111"/>
        <v/>
      </c>
      <c r="N1007" s="46" t="str">
        <f t="shared" si="114"/>
        <v/>
      </c>
      <c r="Q1007" s="28" t="str">
        <f t="shared" si="112"/>
        <v/>
      </c>
      <c r="T1007" s="30">
        <f t="shared" si="115"/>
        <v>0</v>
      </c>
      <c r="U1007" s="30">
        <f t="shared" si="116"/>
        <v>0</v>
      </c>
      <c r="X1007" s="67" t="str">
        <f t="shared" si="117"/>
        <v/>
      </c>
      <c r="Y1007" s="31"/>
      <c r="Z1007" s="30" t="str">
        <f t="shared" si="118"/>
        <v/>
      </c>
    </row>
    <row r="1008" spans="2:26" ht="25.5" customHeight="1" x14ac:dyDescent="0.25">
      <c r="B1008" s="70" t="str">
        <f t="shared" si="113"/>
        <v/>
      </c>
      <c r="L1008" s="27" t="str">
        <f t="shared" si="111"/>
        <v/>
      </c>
      <c r="N1008" s="46" t="str">
        <f t="shared" si="114"/>
        <v/>
      </c>
      <c r="Q1008" s="28" t="str">
        <f t="shared" si="112"/>
        <v/>
      </c>
      <c r="T1008" s="30">
        <f t="shared" si="115"/>
        <v>0</v>
      </c>
      <c r="U1008" s="30">
        <f t="shared" si="116"/>
        <v>0</v>
      </c>
      <c r="X1008" s="67" t="str">
        <f t="shared" si="117"/>
        <v/>
      </c>
      <c r="Y1008" s="31"/>
      <c r="Z1008" s="30" t="str">
        <f t="shared" si="118"/>
        <v/>
      </c>
    </row>
    <row r="1009" spans="2:26" ht="25.5" customHeight="1" x14ac:dyDescent="0.25">
      <c r="B1009" s="70" t="str">
        <f t="shared" si="113"/>
        <v/>
      </c>
      <c r="L1009" s="27" t="str">
        <f t="shared" si="111"/>
        <v/>
      </c>
      <c r="N1009" s="46" t="str">
        <f t="shared" si="114"/>
        <v/>
      </c>
      <c r="Q1009" s="28" t="str">
        <f t="shared" si="112"/>
        <v/>
      </c>
      <c r="T1009" s="30">
        <f t="shared" si="115"/>
        <v>0</v>
      </c>
      <c r="U1009" s="30">
        <f t="shared" si="116"/>
        <v>0</v>
      </c>
      <c r="X1009" s="67" t="str">
        <f t="shared" si="117"/>
        <v/>
      </c>
      <c r="Y1009" s="31"/>
      <c r="Z1009" s="30" t="str">
        <f t="shared" si="118"/>
        <v/>
      </c>
    </row>
    <row r="1010" spans="2:26" ht="25.5" customHeight="1" x14ac:dyDescent="0.25">
      <c r="B1010" s="70" t="str">
        <f t="shared" si="113"/>
        <v/>
      </c>
      <c r="L1010" s="27" t="str">
        <f t="shared" si="111"/>
        <v/>
      </c>
      <c r="N1010" s="46" t="str">
        <f t="shared" si="114"/>
        <v/>
      </c>
      <c r="Q1010" s="28" t="str">
        <f t="shared" si="112"/>
        <v/>
      </c>
      <c r="T1010" s="30">
        <f t="shared" si="115"/>
        <v>0</v>
      </c>
      <c r="U1010" s="30">
        <f t="shared" si="116"/>
        <v>0</v>
      </c>
      <c r="X1010" s="67" t="str">
        <f t="shared" si="117"/>
        <v/>
      </c>
      <c r="Y1010" s="31"/>
      <c r="Z1010" s="30" t="str">
        <f t="shared" si="118"/>
        <v/>
      </c>
    </row>
    <row r="1011" spans="2:26" ht="25.5" customHeight="1" x14ac:dyDescent="0.25">
      <c r="B1011" s="70" t="str">
        <f t="shared" si="113"/>
        <v/>
      </c>
      <c r="L1011" s="27" t="str">
        <f t="shared" si="111"/>
        <v/>
      </c>
      <c r="N1011" s="46" t="str">
        <f t="shared" si="114"/>
        <v/>
      </c>
      <c r="Q1011" s="28" t="str">
        <f t="shared" si="112"/>
        <v/>
      </c>
      <c r="T1011" s="30">
        <f t="shared" si="115"/>
        <v>0</v>
      </c>
      <c r="U1011" s="30">
        <f t="shared" si="116"/>
        <v>0</v>
      </c>
      <c r="X1011" s="67" t="str">
        <f t="shared" si="117"/>
        <v/>
      </c>
      <c r="Y1011" s="31"/>
      <c r="Z1011" s="30" t="str">
        <f t="shared" si="118"/>
        <v/>
      </c>
    </row>
    <row r="1012" spans="2:26" ht="25.5" customHeight="1" x14ac:dyDescent="0.25">
      <c r="B1012" s="70" t="str">
        <f t="shared" si="113"/>
        <v/>
      </c>
      <c r="L1012" s="27" t="str">
        <f t="shared" si="111"/>
        <v/>
      </c>
      <c r="N1012" s="46" t="str">
        <f t="shared" si="114"/>
        <v/>
      </c>
      <c r="Q1012" s="28" t="str">
        <f t="shared" si="112"/>
        <v/>
      </c>
      <c r="T1012" s="30">
        <f t="shared" si="115"/>
        <v>0</v>
      </c>
      <c r="U1012" s="30">
        <f t="shared" si="116"/>
        <v>0</v>
      </c>
      <c r="X1012" s="67" t="str">
        <f t="shared" si="117"/>
        <v/>
      </c>
      <c r="Y1012" s="31"/>
      <c r="Z1012" s="30" t="str">
        <f t="shared" si="118"/>
        <v/>
      </c>
    </row>
    <row r="1013" spans="2:26" ht="25.5" customHeight="1" x14ac:dyDescent="0.25">
      <c r="B1013" s="70" t="str">
        <f t="shared" si="113"/>
        <v/>
      </c>
      <c r="L1013" s="27" t="str">
        <f t="shared" si="111"/>
        <v/>
      </c>
      <c r="N1013" s="46" t="str">
        <f t="shared" si="114"/>
        <v/>
      </c>
      <c r="Q1013" s="28" t="str">
        <f t="shared" si="112"/>
        <v/>
      </c>
      <c r="T1013" s="30">
        <f t="shared" si="115"/>
        <v>0</v>
      </c>
      <c r="U1013" s="30">
        <f t="shared" si="116"/>
        <v>0</v>
      </c>
      <c r="X1013" s="67" t="str">
        <f t="shared" si="117"/>
        <v/>
      </c>
      <c r="Y1013" s="31"/>
      <c r="Z1013" s="30" t="str">
        <f t="shared" si="118"/>
        <v/>
      </c>
    </row>
    <row r="1014" spans="2:26" ht="25.5" customHeight="1" x14ac:dyDescent="0.25">
      <c r="B1014" s="70" t="str">
        <f t="shared" si="113"/>
        <v/>
      </c>
      <c r="L1014" s="27" t="str">
        <f t="shared" si="111"/>
        <v/>
      </c>
      <c r="N1014" s="46" t="str">
        <f t="shared" si="114"/>
        <v/>
      </c>
      <c r="Q1014" s="28" t="str">
        <f t="shared" si="112"/>
        <v/>
      </c>
      <c r="T1014" s="30">
        <f t="shared" si="115"/>
        <v>0</v>
      </c>
      <c r="U1014" s="30">
        <f t="shared" si="116"/>
        <v>0</v>
      </c>
      <c r="X1014" s="67" t="str">
        <f t="shared" si="117"/>
        <v/>
      </c>
      <c r="Y1014" s="31"/>
      <c r="Z1014" s="30" t="str">
        <f t="shared" si="118"/>
        <v/>
      </c>
    </row>
    <row r="1015" spans="2:26" ht="25.5" customHeight="1" x14ac:dyDescent="0.25">
      <c r="B1015" s="70" t="str">
        <f t="shared" si="113"/>
        <v/>
      </c>
      <c r="L1015" s="27" t="str">
        <f t="shared" si="111"/>
        <v/>
      </c>
      <c r="N1015" s="46" t="str">
        <f t="shared" si="114"/>
        <v/>
      </c>
      <c r="Q1015" s="28" t="str">
        <f t="shared" si="112"/>
        <v/>
      </c>
      <c r="T1015" s="30">
        <f t="shared" si="115"/>
        <v>0</v>
      </c>
      <c r="U1015" s="30">
        <f t="shared" si="116"/>
        <v>0</v>
      </c>
      <c r="X1015" s="67" t="str">
        <f t="shared" si="117"/>
        <v/>
      </c>
      <c r="Y1015" s="31"/>
      <c r="Z1015" s="30" t="str">
        <f t="shared" si="118"/>
        <v/>
      </c>
    </row>
    <row r="1016" spans="2:26" ht="25.5" customHeight="1" x14ac:dyDescent="0.25">
      <c r="B1016" s="70" t="str">
        <f t="shared" si="113"/>
        <v/>
      </c>
      <c r="L1016" s="27" t="str">
        <f t="shared" si="111"/>
        <v/>
      </c>
      <c r="N1016" s="46" t="str">
        <f t="shared" si="114"/>
        <v/>
      </c>
      <c r="Q1016" s="28" t="str">
        <f t="shared" si="112"/>
        <v/>
      </c>
      <c r="T1016" s="30">
        <f t="shared" si="115"/>
        <v>0</v>
      </c>
      <c r="U1016" s="30">
        <f t="shared" si="116"/>
        <v>0</v>
      </c>
      <c r="X1016" s="67" t="str">
        <f t="shared" si="117"/>
        <v/>
      </c>
      <c r="Y1016" s="31"/>
      <c r="Z1016" s="30" t="str">
        <f t="shared" si="118"/>
        <v/>
      </c>
    </row>
    <row r="1017" spans="2:26" ht="25.5" customHeight="1" x14ac:dyDescent="0.25">
      <c r="B1017" s="70" t="str">
        <f t="shared" si="113"/>
        <v/>
      </c>
      <c r="L1017" s="27" t="str">
        <f t="shared" si="111"/>
        <v/>
      </c>
      <c r="N1017" s="46" t="str">
        <f t="shared" si="114"/>
        <v/>
      </c>
      <c r="Q1017" s="28" t="str">
        <f t="shared" si="112"/>
        <v/>
      </c>
      <c r="T1017" s="30">
        <f t="shared" si="115"/>
        <v>0</v>
      </c>
      <c r="U1017" s="30">
        <f t="shared" si="116"/>
        <v>0</v>
      </c>
      <c r="X1017" s="67" t="str">
        <f t="shared" si="117"/>
        <v/>
      </c>
      <c r="Y1017" s="31"/>
      <c r="Z1017" s="30" t="str">
        <f t="shared" si="118"/>
        <v/>
      </c>
    </row>
    <row r="1018" spans="2:26" ht="25.5" customHeight="1" x14ac:dyDescent="0.25">
      <c r="B1018" s="70" t="str">
        <f t="shared" si="113"/>
        <v/>
      </c>
      <c r="L1018" s="27" t="str">
        <f t="shared" si="111"/>
        <v/>
      </c>
      <c r="N1018" s="46" t="str">
        <f t="shared" si="114"/>
        <v/>
      </c>
      <c r="Q1018" s="28" t="str">
        <f t="shared" si="112"/>
        <v/>
      </c>
      <c r="T1018" s="30">
        <f t="shared" si="115"/>
        <v>0</v>
      </c>
      <c r="U1018" s="30">
        <f t="shared" si="116"/>
        <v>0</v>
      </c>
      <c r="X1018" s="67" t="str">
        <f t="shared" si="117"/>
        <v/>
      </c>
      <c r="Y1018" s="31"/>
      <c r="Z1018" s="30" t="str">
        <f t="shared" si="118"/>
        <v/>
      </c>
    </row>
    <row r="1019" spans="2:26" ht="25.5" customHeight="1" x14ac:dyDescent="0.25">
      <c r="B1019" s="70" t="str">
        <f t="shared" si="113"/>
        <v/>
      </c>
      <c r="L1019" s="27" t="str">
        <f t="shared" si="111"/>
        <v/>
      </c>
      <c r="N1019" s="46" t="str">
        <f t="shared" si="114"/>
        <v/>
      </c>
      <c r="Q1019" s="28" t="str">
        <f t="shared" si="112"/>
        <v/>
      </c>
      <c r="T1019" s="30">
        <f t="shared" si="115"/>
        <v>0</v>
      </c>
      <c r="U1019" s="30">
        <f t="shared" si="116"/>
        <v>0</v>
      </c>
      <c r="X1019" s="67" t="str">
        <f t="shared" si="117"/>
        <v/>
      </c>
      <c r="Y1019" s="31"/>
      <c r="Z1019" s="30" t="str">
        <f t="shared" si="118"/>
        <v/>
      </c>
    </row>
    <row r="1020" spans="2:26" ht="25.5" customHeight="1" x14ac:dyDescent="0.25">
      <c r="B1020" s="70" t="str">
        <f t="shared" si="113"/>
        <v/>
      </c>
      <c r="L1020" s="27" t="str">
        <f t="shared" si="111"/>
        <v/>
      </c>
      <c r="N1020" s="46" t="str">
        <f t="shared" si="114"/>
        <v/>
      </c>
      <c r="Q1020" s="28" t="str">
        <f t="shared" si="112"/>
        <v/>
      </c>
      <c r="T1020" s="30">
        <f t="shared" si="115"/>
        <v>0</v>
      </c>
      <c r="U1020" s="30">
        <f t="shared" si="116"/>
        <v>0</v>
      </c>
      <c r="X1020" s="67" t="str">
        <f t="shared" si="117"/>
        <v/>
      </c>
      <c r="Y1020" s="31"/>
      <c r="Z1020" s="30" t="str">
        <f t="shared" si="118"/>
        <v/>
      </c>
    </row>
    <row r="1021" spans="2:26" ht="25.5" customHeight="1" x14ac:dyDescent="0.25">
      <c r="B1021" s="70" t="str">
        <f t="shared" si="113"/>
        <v/>
      </c>
      <c r="L1021" s="27" t="str">
        <f t="shared" si="111"/>
        <v/>
      </c>
      <c r="N1021" s="46" t="str">
        <f t="shared" si="114"/>
        <v/>
      </c>
      <c r="Q1021" s="28" t="str">
        <f t="shared" si="112"/>
        <v/>
      </c>
      <c r="T1021" s="30">
        <f t="shared" si="115"/>
        <v>0</v>
      </c>
      <c r="U1021" s="30">
        <f t="shared" si="116"/>
        <v>0</v>
      </c>
      <c r="X1021" s="67" t="str">
        <f t="shared" si="117"/>
        <v/>
      </c>
      <c r="Y1021" s="31"/>
      <c r="Z1021" s="30" t="str">
        <f t="shared" si="118"/>
        <v/>
      </c>
    </row>
    <row r="1022" spans="2:26" ht="25.5" customHeight="1" x14ac:dyDescent="0.25">
      <c r="B1022" s="70" t="str">
        <f t="shared" si="113"/>
        <v/>
      </c>
      <c r="L1022" s="27" t="str">
        <f t="shared" si="111"/>
        <v/>
      </c>
      <c r="N1022" s="46" t="str">
        <f t="shared" si="114"/>
        <v/>
      </c>
      <c r="Q1022" s="28" t="str">
        <f t="shared" si="112"/>
        <v/>
      </c>
      <c r="T1022" s="30">
        <f t="shared" si="115"/>
        <v>0</v>
      </c>
      <c r="U1022" s="30">
        <f t="shared" si="116"/>
        <v>0</v>
      </c>
      <c r="X1022" s="67" t="str">
        <f t="shared" si="117"/>
        <v/>
      </c>
      <c r="Y1022" s="31"/>
      <c r="Z1022" s="30" t="str">
        <f t="shared" si="118"/>
        <v/>
      </c>
    </row>
    <row r="1023" spans="2:26" ht="25.5" customHeight="1" x14ac:dyDescent="0.25">
      <c r="B1023" s="70" t="str">
        <f t="shared" si="113"/>
        <v/>
      </c>
      <c r="L1023" s="27" t="str">
        <f t="shared" si="111"/>
        <v/>
      </c>
      <c r="N1023" s="46" t="str">
        <f t="shared" si="114"/>
        <v/>
      </c>
      <c r="Q1023" s="28" t="str">
        <f t="shared" si="112"/>
        <v/>
      </c>
      <c r="T1023" s="30">
        <f t="shared" si="115"/>
        <v>0</v>
      </c>
      <c r="U1023" s="30">
        <f t="shared" si="116"/>
        <v>0</v>
      </c>
      <c r="X1023" s="67" t="str">
        <f t="shared" si="117"/>
        <v/>
      </c>
      <c r="Y1023" s="31"/>
      <c r="Z1023" s="30" t="str">
        <f t="shared" si="118"/>
        <v/>
      </c>
    </row>
    <row r="1024" spans="2:26" ht="25.5" customHeight="1" x14ac:dyDescent="0.25">
      <c r="B1024" s="70" t="str">
        <f t="shared" si="113"/>
        <v/>
      </c>
      <c r="L1024" s="27" t="str">
        <f t="shared" si="111"/>
        <v/>
      </c>
      <c r="N1024" s="46" t="str">
        <f t="shared" si="114"/>
        <v/>
      </c>
      <c r="Q1024" s="28" t="str">
        <f t="shared" si="112"/>
        <v/>
      </c>
      <c r="T1024" s="30">
        <f t="shared" si="115"/>
        <v>0</v>
      </c>
      <c r="U1024" s="30">
        <f t="shared" si="116"/>
        <v>0</v>
      </c>
      <c r="X1024" s="67" t="str">
        <f t="shared" si="117"/>
        <v/>
      </c>
      <c r="Y1024" s="31"/>
      <c r="Z1024" s="30" t="str">
        <f t="shared" si="118"/>
        <v/>
      </c>
    </row>
    <row r="1025" spans="2:26" ht="25.5" customHeight="1" x14ac:dyDescent="0.25">
      <c r="B1025" s="70" t="str">
        <f t="shared" si="113"/>
        <v/>
      </c>
      <c r="L1025" s="27" t="str">
        <f t="shared" si="111"/>
        <v/>
      </c>
      <c r="N1025" s="46" t="str">
        <f t="shared" si="114"/>
        <v/>
      </c>
      <c r="Q1025" s="28" t="str">
        <f t="shared" si="112"/>
        <v/>
      </c>
      <c r="T1025" s="30">
        <f t="shared" si="115"/>
        <v>0</v>
      </c>
      <c r="U1025" s="30">
        <f t="shared" si="116"/>
        <v>0</v>
      </c>
      <c r="X1025" s="67" t="str">
        <f t="shared" si="117"/>
        <v/>
      </c>
      <c r="Y1025" s="31"/>
      <c r="Z1025" s="30" t="str">
        <f t="shared" si="118"/>
        <v/>
      </c>
    </row>
    <row r="1026" spans="2:26" ht="25.5" customHeight="1" x14ac:dyDescent="0.25">
      <c r="B1026" s="70" t="str">
        <f t="shared" si="113"/>
        <v/>
      </c>
      <c r="L1026" s="27" t="str">
        <f t="shared" ref="L1026:L1089" si="119">IF(K1026&lt;&gt;"",VLOOKUP(K1026,tenhang,2,0),"")</f>
        <v/>
      </c>
      <c r="N1026" s="46" t="str">
        <f t="shared" si="114"/>
        <v/>
      </c>
      <c r="Q1026" s="28" t="str">
        <f t="shared" ref="Q1026:Q1089" si="120">IF(K1026&lt;&gt;"",VLOOKUP(K1026,tenhang,3,0),"")</f>
        <v/>
      </c>
      <c r="T1026" s="30">
        <f t="shared" si="115"/>
        <v>0</v>
      </c>
      <c r="U1026" s="30">
        <f t="shared" si="116"/>
        <v>0</v>
      </c>
      <c r="X1026" s="67" t="str">
        <f t="shared" si="117"/>
        <v/>
      </c>
      <c r="Y1026" s="31"/>
      <c r="Z1026" s="30" t="str">
        <f t="shared" si="118"/>
        <v/>
      </c>
    </row>
    <row r="1027" spans="2:26" ht="25.5" customHeight="1" x14ac:dyDescent="0.25">
      <c r="B1027" s="70" t="str">
        <f t="shared" ref="B1027:B1090" si="121">IF(I1027&lt;&gt;"",IF(LEN(I1027)&gt;9,LEFT(I1027,10),"sai PO"),"")</f>
        <v/>
      </c>
      <c r="L1027" s="27" t="str">
        <f t="shared" si="119"/>
        <v/>
      </c>
      <c r="N1027" s="46" t="str">
        <f t="shared" ref="N1027:N1090" si="122">IF(K1027&lt;&gt;"","K-C6","")</f>
        <v/>
      </c>
      <c r="Q1027" s="28" t="str">
        <f t="shared" si="120"/>
        <v/>
      </c>
      <c r="T1027" s="30">
        <f t="shared" ref="T1027:T1090" si="123">IF(K1027&lt;&gt;"",VLOOKUP(K1027,tenhang,4,0),0)</f>
        <v>0</v>
      </c>
      <c r="U1027" s="30">
        <f t="shared" ref="U1027:U1090" si="124">R1027*T1027</f>
        <v>0</v>
      </c>
      <c r="X1027" s="67" t="str">
        <f t="shared" ref="X1027:X1090" si="125">IF(K1027&lt;&gt;"",8,"")</f>
        <v/>
      </c>
      <c r="Y1027" s="31"/>
      <c r="Z1027" s="30" t="str">
        <f t="shared" ref="Z1027:Z1090" si="126">IF(K1027&lt;&gt;"",ROUND(U1027*X1027*1%,0),"")</f>
        <v/>
      </c>
    </row>
    <row r="1028" spans="2:26" ht="25.5" customHeight="1" x14ac:dyDescent="0.25">
      <c r="B1028" s="70" t="str">
        <f t="shared" si="121"/>
        <v/>
      </c>
      <c r="L1028" s="27" t="str">
        <f t="shared" si="119"/>
        <v/>
      </c>
      <c r="N1028" s="46" t="str">
        <f t="shared" si="122"/>
        <v/>
      </c>
      <c r="Q1028" s="28" t="str">
        <f t="shared" si="120"/>
        <v/>
      </c>
      <c r="T1028" s="30">
        <f t="shared" si="123"/>
        <v>0</v>
      </c>
      <c r="U1028" s="30">
        <f t="shared" si="124"/>
        <v>0</v>
      </c>
      <c r="X1028" s="67" t="str">
        <f t="shared" si="125"/>
        <v/>
      </c>
      <c r="Y1028" s="31"/>
      <c r="Z1028" s="30" t="str">
        <f t="shared" si="126"/>
        <v/>
      </c>
    </row>
    <row r="1029" spans="2:26" ht="25.5" customHeight="1" x14ac:dyDescent="0.25">
      <c r="B1029" s="70" t="str">
        <f t="shared" si="121"/>
        <v/>
      </c>
      <c r="L1029" s="27" t="str">
        <f t="shared" si="119"/>
        <v/>
      </c>
      <c r="N1029" s="46" t="str">
        <f t="shared" si="122"/>
        <v/>
      </c>
      <c r="Q1029" s="28" t="str">
        <f t="shared" si="120"/>
        <v/>
      </c>
      <c r="T1029" s="30">
        <f t="shared" si="123"/>
        <v>0</v>
      </c>
      <c r="U1029" s="30">
        <f t="shared" si="124"/>
        <v>0</v>
      </c>
      <c r="X1029" s="67" t="str">
        <f t="shared" si="125"/>
        <v/>
      </c>
      <c r="Y1029" s="31"/>
      <c r="Z1029" s="30" t="str">
        <f t="shared" si="126"/>
        <v/>
      </c>
    </row>
    <row r="1030" spans="2:26" ht="25.5" customHeight="1" x14ac:dyDescent="0.25">
      <c r="B1030" s="70" t="str">
        <f t="shared" si="121"/>
        <v/>
      </c>
      <c r="L1030" s="27" t="str">
        <f t="shared" si="119"/>
        <v/>
      </c>
      <c r="N1030" s="46" t="str">
        <f t="shared" si="122"/>
        <v/>
      </c>
      <c r="Q1030" s="28" t="str">
        <f t="shared" si="120"/>
        <v/>
      </c>
      <c r="T1030" s="30">
        <f t="shared" si="123"/>
        <v>0</v>
      </c>
      <c r="U1030" s="30">
        <f t="shared" si="124"/>
        <v>0</v>
      </c>
      <c r="X1030" s="67" t="str">
        <f t="shared" si="125"/>
        <v/>
      </c>
      <c r="Y1030" s="31"/>
      <c r="Z1030" s="30" t="str">
        <f t="shared" si="126"/>
        <v/>
      </c>
    </row>
    <row r="1031" spans="2:26" ht="25.5" customHeight="1" x14ac:dyDescent="0.25">
      <c r="B1031" s="70" t="str">
        <f t="shared" si="121"/>
        <v/>
      </c>
      <c r="L1031" s="27" t="str">
        <f t="shared" si="119"/>
        <v/>
      </c>
      <c r="N1031" s="46" t="str">
        <f t="shared" si="122"/>
        <v/>
      </c>
      <c r="Q1031" s="28" t="str">
        <f t="shared" si="120"/>
        <v/>
      </c>
      <c r="T1031" s="30">
        <f t="shared" si="123"/>
        <v>0</v>
      </c>
      <c r="U1031" s="30">
        <f t="shared" si="124"/>
        <v>0</v>
      </c>
      <c r="X1031" s="67" t="str">
        <f t="shared" si="125"/>
        <v/>
      </c>
      <c r="Y1031" s="31"/>
      <c r="Z1031" s="30" t="str">
        <f t="shared" si="126"/>
        <v/>
      </c>
    </row>
    <row r="1032" spans="2:26" ht="25.5" customHeight="1" x14ac:dyDescent="0.25">
      <c r="B1032" s="70" t="str">
        <f t="shared" si="121"/>
        <v/>
      </c>
      <c r="L1032" s="27" t="str">
        <f t="shared" si="119"/>
        <v/>
      </c>
      <c r="N1032" s="46" t="str">
        <f t="shared" si="122"/>
        <v/>
      </c>
      <c r="Q1032" s="28" t="str">
        <f t="shared" si="120"/>
        <v/>
      </c>
      <c r="T1032" s="30">
        <f t="shared" si="123"/>
        <v>0</v>
      </c>
      <c r="U1032" s="30">
        <f t="shared" si="124"/>
        <v>0</v>
      </c>
      <c r="X1032" s="67" t="str">
        <f t="shared" si="125"/>
        <v/>
      </c>
      <c r="Y1032" s="31"/>
      <c r="Z1032" s="30" t="str">
        <f t="shared" si="126"/>
        <v/>
      </c>
    </row>
    <row r="1033" spans="2:26" ht="25.5" customHeight="1" x14ac:dyDescent="0.25">
      <c r="B1033" s="70" t="str">
        <f t="shared" si="121"/>
        <v/>
      </c>
      <c r="L1033" s="27" t="str">
        <f t="shared" si="119"/>
        <v/>
      </c>
      <c r="N1033" s="46" t="str">
        <f t="shared" si="122"/>
        <v/>
      </c>
      <c r="Q1033" s="28" t="str">
        <f t="shared" si="120"/>
        <v/>
      </c>
      <c r="T1033" s="30">
        <f t="shared" si="123"/>
        <v>0</v>
      </c>
      <c r="U1033" s="30">
        <f t="shared" si="124"/>
        <v>0</v>
      </c>
      <c r="X1033" s="67" t="str">
        <f t="shared" si="125"/>
        <v/>
      </c>
      <c r="Y1033" s="31"/>
      <c r="Z1033" s="30" t="str">
        <f t="shared" si="126"/>
        <v/>
      </c>
    </row>
    <row r="1034" spans="2:26" ht="25.5" customHeight="1" x14ac:dyDescent="0.25">
      <c r="B1034" s="70" t="str">
        <f t="shared" si="121"/>
        <v/>
      </c>
      <c r="L1034" s="27" t="str">
        <f t="shared" si="119"/>
        <v/>
      </c>
      <c r="N1034" s="46" t="str">
        <f t="shared" si="122"/>
        <v/>
      </c>
      <c r="Q1034" s="28" t="str">
        <f t="shared" si="120"/>
        <v/>
      </c>
      <c r="T1034" s="30">
        <f t="shared" si="123"/>
        <v>0</v>
      </c>
      <c r="U1034" s="30">
        <f t="shared" si="124"/>
        <v>0</v>
      </c>
      <c r="X1034" s="67" t="str">
        <f t="shared" si="125"/>
        <v/>
      </c>
      <c r="Y1034" s="31"/>
      <c r="Z1034" s="30" t="str">
        <f t="shared" si="126"/>
        <v/>
      </c>
    </row>
    <row r="1035" spans="2:26" ht="25.5" customHeight="1" x14ac:dyDescent="0.25">
      <c r="B1035" s="70" t="str">
        <f t="shared" si="121"/>
        <v/>
      </c>
      <c r="L1035" s="27" t="str">
        <f t="shared" si="119"/>
        <v/>
      </c>
      <c r="N1035" s="46" t="str">
        <f t="shared" si="122"/>
        <v/>
      </c>
      <c r="Q1035" s="28" t="str">
        <f t="shared" si="120"/>
        <v/>
      </c>
      <c r="T1035" s="30">
        <f t="shared" si="123"/>
        <v>0</v>
      </c>
      <c r="U1035" s="30">
        <f t="shared" si="124"/>
        <v>0</v>
      </c>
      <c r="X1035" s="67" t="str">
        <f t="shared" si="125"/>
        <v/>
      </c>
      <c r="Y1035" s="31"/>
      <c r="Z1035" s="30" t="str">
        <f t="shared" si="126"/>
        <v/>
      </c>
    </row>
    <row r="1036" spans="2:26" ht="25.5" customHeight="1" x14ac:dyDescent="0.25">
      <c r="B1036" s="70" t="str">
        <f t="shared" si="121"/>
        <v/>
      </c>
      <c r="L1036" s="27" t="str">
        <f t="shared" si="119"/>
        <v/>
      </c>
      <c r="N1036" s="46" t="str">
        <f t="shared" si="122"/>
        <v/>
      </c>
      <c r="Q1036" s="28" t="str">
        <f t="shared" si="120"/>
        <v/>
      </c>
      <c r="T1036" s="30">
        <f t="shared" si="123"/>
        <v>0</v>
      </c>
      <c r="U1036" s="30">
        <f t="shared" si="124"/>
        <v>0</v>
      </c>
      <c r="X1036" s="67" t="str">
        <f t="shared" si="125"/>
        <v/>
      </c>
      <c r="Y1036" s="31"/>
      <c r="Z1036" s="30" t="str">
        <f t="shared" si="126"/>
        <v/>
      </c>
    </row>
    <row r="1037" spans="2:26" ht="25.5" customHeight="1" x14ac:dyDescent="0.25">
      <c r="B1037" s="70" t="str">
        <f t="shared" si="121"/>
        <v/>
      </c>
      <c r="L1037" s="27" t="str">
        <f t="shared" si="119"/>
        <v/>
      </c>
      <c r="N1037" s="46" t="str">
        <f t="shared" si="122"/>
        <v/>
      </c>
      <c r="Q1037" s="28" t="str">
        <f t="shared" si="120"/>
        <v/>
      </c>
      <c r="T1037" s="30">
        <f t="shared" si="123"/>
        <v>0</v>
      </c>
      <c r="U1037" s="30">
        <f t="shared" si="124"/>
        <v>0</v>
      </c>
      <c r="X1037" s="67" t="str">
        <f t="shared" si="125"/>
        <v/>
      </c>
      <c r="Y1037" s="31"/>
      <c r="Z1037" s="30" t="str">
        <f t="shared" si="126"/>
        <v/>
      </c>
    </row>
    <row r="1038" spans="2:26" ht="25.5" customHeight="1" x14ac:dyDescent="0.25">
      <c r="B1038" s="70" t="str">
        <f t="shared" si="121"/>
        <v/>
      </c>
      <c r="L1038" s="27" t="str">
        <f t="shared" si="119"/>
        <v/>
      </c>
      <c r="N1038" s="46" t="str">
        <f t="shared" si="122"/>
        <v/>
      </c>
      <c r="Q1038" s="28" t="str">
        <f t="shared" si="120"/>
        <v/>
      </c>
      <c r="T1038" s="30">
        <f t="shared" si="123"/>
        <v>0</v>
      </c>
      <c r="U1038" s="30">
        <f t="shared" si="124"/>
        <v>0</v>
      </c>
      <c r="X1038" s="67" t="str">
        <f t="shared" si="125"/>
        <v/>
      </c>
      <c r="Y1038" s="31"/>
      <c r="Z1038" s="30" t="str">
        <f t="shared" si="126"/>
        <v/>
      </c>
    </row>
    <row r="1039" spans="2:26" ht="25.5" customHeight="1" x14ac:dyDescent="0.25">
      <c r="B1039" s="70" t="str">
        <f t="shared" si="121"/>
        <v/>
      </c>
      <c r="L1039" s="27" t="str">
        <f t="shared" si="119"/>
        <v/>
      </c>
      <c r="N1039" s="46" t="str">
        <f t="shared" si="122"/>
        <v/>
      </c>
      <c r="Q1039" s="28" t="str">
        <f t="shared" si="120"/>
        <v/>
      </c>
      <c r="T1039" s="30">
        <f t="shared" si="123"/>
        <v>0</v>
      </c>
      <c r="U1039" s="30">
        <f t="shared" si="124"/>
        <v>0</v>
      </c>
      <c r="X1039" s="67" t="str">
        <f t="shared" si="125"/>
        <v/>
      </c>
      <c r="Y1039" s="31"/>
      <c r="Z1039" s="30" t="str">
        <f t="shared" si="126"/>
        <v/>
      </c>
    </row>
    <row r="1040" spans="2:26" ht="25.5" customHeight="1" x14ac:dyDescent="0.25">
      <c r="B1040" s="70" t="str">
        <f t="shared" si="121"/>
        <v/>
      </c>
      <c r="L1040" s="27" t="str">
        <f t="shared" si="119"/>
        <v/>
      </c>
      <c r="N1040" s="46" t="str">
        <f t="shared" si="122"/>
        <v/>
      </c>
      <c r="Q1040" s="28" t="str">
        <f t="shared" si="120"/>
        <v/>
      </c>
      <c r="T1040" s="30">
        <f t="shared" si="123"/>
        <v>0</v>
      </c>
      <c r="U1040" s="30">
        <f t="shared" si="124"/>
        <v>0</v>
      </c>
      <c r="X1040" s="67" t="str">
        <f t="shared" si="125"/>
        <v/>
      </c>
      <c r="Y1040" s="31"/>
      <c r="Z1040" s="30" t="str">
        <f t="shared" si="126"/>
        <v/>
      </c>
    </row>
    <row r="1041" spans="2:26" ht="25.5" customHeight="1" x14ac:dyDescent="0.25">
      <c r="B1041" s="70" t="str">
        <f t="shared" si="121"/>
        <v/>
      </c>
      <c r="L1041" s="27" t="str">
        <f t="shared" si="119"/>
        <v/>
      </c>
      <c r="N1041" s="46" t="str">
        <f t="shared" si="122"/>
        <v/>
      </c>
      <c r="Q1041" s="28" t="str">
        <f t="shared" si="120"/>
        <v/>
      </c>
      <c r="T1041" s="30">
        <f t="shared" si="123"/>
        <v>0</v>
      </c>
      <c r="U1041" s="30">
        <f t="shared" si="124"/>
        <v>0</v>
      </c>
      <c r="X1041" s="67" t="str">
        <f t="shared" si="125"/>
        <v/>
      </c>
      <c r="Y1041" s="31"/>
      <c r="Z1041" s="30" t="str">
        <f t="shared" si="126"/>
        <v/>
      </c>
    </row>
    <row r="1042" spans="2:26" ht="25.5" customHeight="1" x14ac:dyDescent="0.25">
      <c r="B1042" s="70" t="str">
        <f t="shared" si="121"/>
        <v/>
      </c>
      <c r="L1042" s="27" t="str">
        <f t="shared" si="119"/>
        <v/>
      </c>
      <c r="N1042" s="46" t="str">
        <f t="shared" si="122"/>
        <v/>
      </c>
      <c r="Q1042" s="28" t="str">
        <f t="shared" si="120"/>
        <v/>
      </c>
      <c r="T1042" s="30">
        <f t="shared" si="123"/>
        <v>0</v>
      </c>
      <c r="U1042" s="30">
        <f t="shared" si="124"/>
        <v>0</v>
      </c>
      <c r="X1042" s="67" t="str">
        <f t="shared" si="125"/>
        <v/>
      </c>
      <c r="Y1042" s="31"/>
      <c r="Z1042" s="30" t="str">
        <f t="shared" si="126"/>
        <v/>
      </c>
    </row>
    <row r="1043" spans="2:26" ht="25.5" customHeight="1" x14ac:dyDescent="0.25">
      <c r="B1043" s="70" t="str">
        <f t="shared" si="121"/>
        <v/>
      </c>
      <c r="L1043" s="27" t="str">
        <f t="shared" si="119"/>
        <v/>
      </c>
      <c r="N1043" s="46" t="str">
        <f t="shared" si="122"/>
        <v/>
      </c>
      <c r="Q1043" s="28" t="str">
        <f t="shared" si="120"/>
        <v/>
      </c>
      <c r="T1043" s="30">
        <f t="shared" si="123"/>
        <v>0</v>
      </c>
      <c r="U1043" s="30">
        <f t="shared" si="124"/>
        <v>0</v>
      </c>
      <c r="X1043" s="67" t="str">
        <f t="shared" si="125"/>
        <v/>
      </c>
      <c r="Y1043" s="31"/>
      <c r="Z1043" s="30" t="str">
        <f t="shared" si="126"/>
        <v/>
      </c>
    </row>
    <row r="1044" spans="2:26" ht="25.5" customHeight="1" x14ac:dyDescent="0.25">
      <c r="B1044" s="70" t="str">
        <f t="shared" si="121"/>
        <v/>
      </c>
      <c r="L1044" s="27" t="str">
        <f t="shared" si="119"/>
        <v/>
      </c>
      <c r="N1044" s="46" t="str">
        <f t="shared" si="122"/>
        <v/>
      </c>
      <c r="Q1044" s="28" t="str">
        <f t="shared" si="120"/>
        <v/>
      </c>
      <c r="T1044" s="30">
        <f t="shared" si="123"/>
        <v>0</v>
      </c>
      <c r="U1044" s="30">
        <f t="shared" si="124"/>
        <v>0</v>
      </c>
      <c r="X1044" s="67" t="str">
        <f t="shared" si="125"/>
        <v/>
      </c>
      <c r="Y1044" s="31"/>
      <c r="Z1044" s="30" t="str">
        <f t="shared" si="126"/>
        <v/>
      </c>
    </row>
    <row r="1045" spans="2:26" ht="25.5" customHeight="1" x14ac:dyDescent="0.25">
      <c r="B1045" s="70" t="str">
        <f t="shared" si="121"/>
        <v/>
      </c>
      <c r="L1045" s="27" t="str">
        <f t="shared" si="119"/>
        <v/>
      </c>
      <c r="N1045" s="46" t="str">
        <f t="shared" si="122"/>
        <v/>
      </c>
      <c r="Q1045" s="28" t="str">
        <f t="shared" si="120"/>
        <v/>
      </c>
      <c r="T1045" s="30">
        <f t="shared" si="123"/>
        <v>0</v>
      </c>
      <c r="U1045" s="30">
        <f t="shared" si="124"/>
        <v>0</v>
      </c>
      <c r="X1045" s="67" t="str">
        <f t="shared" si="125"/>
        <v/>
      </c>
      <c r="Y1045" s="31"/>
      <c r="Z1045" s="30" t="str">
        <f t="shared" si="126"/>
        <v/>
      </c>
    </row>
    <row r="1046" spans="2:26" ht="25.5" customHeight="1" x14ac:dyDescent="0.25">
      <c r="B1046" s="70" t="str">
        <f t="shared" si="121"/>
        <v/>
      </c>
      <c r="L1046" s="27" t="str">
        <f t="shared" si="119"/>
        <v/>
      </c>
      <c r="N1046" s="46" t="str">
        <f t="shared" si="122"/>
        <v/>
      </c>
      <c r="Q1046" s="28" t="str">
        <f t="shared" si="120"/>
        <v/>
      </c>
      <c r="T1046" s="30">
        <f t="shared" si="123"/>
        <v>0</v>
      </c>
      <c r="U1046" s="30">
        <f t="shared" si="124"/>
        <v>0</v>
      </c>
      <c r="X1046" s="67" t="str">
        <f t="shared" si="125"/>
        <v/>
      </c>
      <c r="Y1046" s="31"/>
      <c r="Z1046" s="30" t="str">
        <f t="shared" si="126"/>
        <v/>
      </c>
    </row>
    <row r="1047" spans="2:26" ht="25.5" customHeight="1" x14ac:dyDescent="0.25">
      <c r="B1047" s="70" t="str">
        <f t="shared" si="121"/>
        <v/>
      </c>
      <c r="L1047" s="27" t="str">
        <f t="shared" si="119"/>
        <v/>
      </c>
      <c r="N1047" s="46" t="str">
        <f t="shared" si="122"/>
        <v/>
      </c>
      <c r="Q1047" s="28" t="str">
        <f t="shared" si="120"/>
        <v/>
      </c>
      <c r="T1047" s="30">
        <f t="shared" si="123"/>
        <v>0</v>
      </c>
      <c r="U1047" s="30">
        <f t="shared" si="124"/>
        <v>0</v>
      </c>
      <c r="X1047" s="67" t="str">
        <f t="shared" si="125"/>
        <v/>
      </c>
      <c r="Y1047" s="31"/>
      <c r="Z1047" s="30" t="str">
        <f t="shared" si="126"/>
        <v/>
      </c>
    </row>
    <row r="1048" spans="2:26" ht="25.5" customHeight="1" x14ac:dyDescent="0.25">
      <c r="B1048" s="70" t="str">
        <f t="shared" si="121"/>
        <v/>
      </c>
      <c r="L1048" s="27" t="str">
        <f t="shared" si="119"/>
        <v/>
      </c>
      <c r="N1048" s="46" t="str">
        <f t="shared" si="122"/>
        <v/>
      </c>
      <c r="Q1048" s="28" t="str">
        <f t="shared" si="120"/>
        <v/>
      </c>
      <c r="T1048" s="30">
        <f t="shared" si="123"/>
        <v>0</v>
      </c>
      <c r="U1048" s="30">
        <f t="shared" si="124"/>
        <v>0</v>
      </c>
      <c r="X1048" s="67" t="str">
        <f t="shared" si="125"/>
        <v/>
      </c>
      <c r="Y1048" s="31"/>
      <c r="Z1048" s="30" t="str">
        <f t="shared" si="126"/>
        <v/>
      </c>
    </row>
    <row r="1049" spans="2:26" ht="25.5" customHeight="1" x14ac:dyDescent="0.25">
      <c r="B1049" s="70" t="str">
        <f t="shared" si="121"/>
        <v/>
      </c>
      <c r="L1049" s="27" t="str">
        <f t="shared" si="119"/>
        <v/>
      </c>
      <c r="N1049" s="46" t="str">
        <f t="shared" si="122"/>
        <v/>
      </c>
      <c r="Q1049" s="28" t="str">
        <f t="shared" si="120"/>
        <v/>
      </c>
      <c r="T1049" s="30">
        <f t="shared" si="123"/>
        <v>0</v>
      </c>
      <c r="U1049" s="30">
        <f t="shared" si="124"/>
        <v>0</v>
      </c>
      <c r="X1049" s="67" t="str">
        <f t="shared" si="125"/>
        <v/>
      </c>
      <c r="Y1049" s="31"/>
      <c r="Z1049" s="30" t="str">
        <f t="shared" si="126"/>
        <v/>
      </c>
    </row>
    <row r="1050" spans="2:26" ht="25.5" customHeight="1" x14ac:dyDescent="0.25">
      <c r="B1050" s="70" t="str">
        <f t="shared" si="121"/>
        <v/>
      </c>
      <c r="L1050" s="27" t="str">
        <f t="shared" si="119"/>
        <v/>
      </c>
      <c r="N1050" s="46" t="str">
        <f t="shared" si="122"/>
        <v/>
      </c>
      <c r="Q1050" s="28" t="str">
        <f t="shared" si="120"/>
        <v/>
      </c>
      <c r="T1050" s="30">
        <f t="shared" si="123"/>
        <v>0</v>
      </c>
      <c r="U1050" s="30">
        <f t="shared" si="124"/>
        <v>0</v>
      </c>
      <c r="X1050" s="67" t="str">
        <f t="shared" si="125"/>
        <v/>
      </c>
      <c r="Y1050" s="31"/>
      <c r="Z1050" s="30" t="str">
        <f t="shared" si="126"/>
        <v/>
      </c>
    </row>
    <row r="1051" spans="2:26" ht="25.5" customHeight="1" x14ac:dyDescent="0.25">
      <c r="B1051" s="70" t="str">
        <f t="shared" si="121"/>
        <v/>
      </c>
      <c r="L1051" s="27" t="str">
        <f t="shared" si="119"/>
        <v/>
      </c>
      <c r="N1051" s="46" t="str">
        <f t="shared" si="122"/>
        <v/>
      </c>
      <c r="Q1051" s="28" t="str">
        <f t="shared" si="120"/>
        <v/>
      </c>
      <c r="T1051" s="30">
        <f t="shared" si="123"/>
        <v>0</v>
      </c>
      <c r="U1051" s="30">
        <f t="shared" si="124"/>
        <v>0</v>
      </c>
      <c r="X1051" s="67" t="str">
        <f t="shared" si="125"/>
        <v/>
      </c>
      <c r="Y1051" s="31"/>
      <c r="Z1051" s="30" t="str">
        <f t="shared" si="126"/>
        <v/>
      </c>
    </row>
    <row r="1052" spans="2:26" ht="25.5" customHeight="1" x14ac:dyDescent="0.25">
      <c r="B1052" s="70" t="str">
        <f t="shared" si="121"/>
        <v/>
      </c>
      <c r="L1052" s="27" t="str">
        <f t="shared" si="119"/>
        <v/>
      </c>
      <c r="N1052" s="46" t="str">
        <f t="shared" si="122"/>
        <v/>
      </c>
      <c r="Q1052" s="28" t="str">
        <f t="shared" si="120"/>
        <v/>
      </c>
      <c r="T1052" s="30">
        <f t="shared" si="123"/>
        <v>0</v>
      </c>
      <c r="U1052" s="30">
        <f t="shared" si="124"/>
        <v>0</v>
      </c>
      <c r="X1052" s="67" t="str">
        <f t="shared" si="125"/>
        <v/>
      </c>
      <c r="Y1052" s="31"/>
      <c r="Z1052" s="30" t="str">
        <f t="shared" si="126"/>
        <v/>
      </c>
    </row>
    <row r="1053" spans="2:26" ht="25.5" customHeight="1" x14ac:dyDescent="0.25">
      <c r="B1053" s="70" t="str">
        <f t="shared" si="121"/>
        <v/>
      </c>
      <c r="L1053" s="27" t="str">
        <f t="shared" si="119"/>
        <v/>
      </c>
      <c r="N1053" s="46" t="str">
        <f t="shared" si="122"/>
        <v/>
      </c>
      <c r="Q1053" s="28" t="str">
        <f t="shared" si="120"/>
        <v/>
      </c>
      <c r="T1053" s="30">
        <f t="shared" si="123"/>
        <v>0</v>
      </c>
      <c r="U1053" s="30">
        <f t="shared" si="124"/>
        <v>0</v>
      </c>
      <c r="X1053" s="67" t="str">
        <f t="shared" si="125"/>
        <v/>
      </c>
      <c r="Y1053" s="31"/>
      <c r="Z1053" s="30" t="str">
        <f t="shared" si="126"/>
        <v/>
      </c>
    </row>
    <row r="1054" spans="2:26" ht="25.5" customHeight="1" x14ac:dyDescent="0.25">
      <c r="B1054" s="70" t="str">
        <f t="shared" si="121"/>
        <v/>
      </c>
      <c r="L1054" s="27" t="str">
        <f t="shared" si="119"/>
        <v/>
      </c>
      <c r="N1054" s="46" t="str">
        <f t="shared" si="122"/>
        <v/>
      </c>
      <c r="Q1054" s="28" t="str">
        <f t="shared" si="120"/>
        <v/>
      </c>
      <c r="T1054" s="30">
        <f t="shared" si="123"/>
        <v>0</v>
      </c>
      <c r="U1054" s="30">
        <f t="shared" si="124"/>
        <v>0</v>
      </c>
      <c r="X1054" s="67" t="str">
        <f t="shared" si="125"/>
        <v/>
      </c>
      <c r="Y1054" s="31"/>
      <c r="Z1054" s="30" t="str">
        <f t="shared" si="126"/>
        <v/>
      </c>
    </row>
    <row r="1055" spans="2:26" ht="25.5" customHeight="1" x14ac:dyDescent="0.25">
      <c r="B1055" s="70" t="str">
        <f t="shared" si="121"/>
        <v/>
      </c>
      <c r="L1055" s="27" t="str">
        <f t="shared" si="119"/>
        <v/>
      </c>
      <c r="N1055" s="46" t="str">
        <f t="shared" si="122"/>
        <v/>
      </c>
      <c r="Q1055" s="28" t="str">
        <f t="shared" si="120"/>
        <v/>
      </c>
      <c r="T1055" s="30">
        <f t="shared" si="123"/>
        <v>0</v>
      </c>
      <c r="U1055" s="30">
        <f t="shared" si="124"/>
        <v>0</v>
      </c>
      <c r="X1055" s="67" t="str">
        <f t="shared" si="125"/>
        <v/>
      </c>
      <c r="Y1055" s="31"/>
      <c r="Z1055" s="30" t="str">
        <f t="shared" si="126"/>
        <v/>
      </c>
    </row>
    <row r="1056" spans="2:26" ht="25.5" customHeight="1" x14ac:dyDescent="0.25">
      <c r="B1056" s="70" t="str">
        <f t="shared" si="121"/>
        <v/>
      </c>
      <c r="L1056" s="27" t="str">
        <f t="shared" si="119"/>
        <v/>
      </c>
      <c r="N1056" s="46" t="str">
        <f t="shared" si="122"/>
        <v/>
      </c>
      <c r="Q1056" s="28" t="str">
        <f t="shared" si="120"/>
        <v/>
      </c>
      <c r="T1056" s="30">
        <f t="shared" si="123"/>
        <v>0</v>
      </c>
      <c r="U1056" s="30">
        <f t="shared" si="124"/>
        <v>0</v>
      </c>
      <c r="X1056" s="67" t="str">
        <f t="shared" si="125"/>
        <v/>
      </c>
      <c r="Y1056" s="31"/>
      <c r="Z1056" s="30" t="str">
        <f t="shared" si="126"/>
        <v/>
      </c>
    </row>
    <row r="1057" spans="2:26" ht="25.5" customHeight="1" x14ac:dyDescent="0.25">
      <c r="B1057" s="70" t="str">
        <f t="shared" si="121"/>
        <v/>
      </c>
      <c r="L1057" s="27" t="str">
        <f t="shared" si="119"/>
        <v/>
      </c>
      <c r="N1057" s="46" t="str">
        <f t="shared" si="122"/>
        <v/>
      </c>
      <c r="Q1057" s="28" t="str">
        <f t="shared" si="120"/>
        <v/>
      </c>
      <c r="T1057" s="30">
        <f t="shared" si="123"/>
        <v>0</v>
      </c>
      <c r="U1057" s="30">
        <f t="shared" si="124"/>
        <v>0</v>
      </c>
      <c r="X1057" s="67" t="str">
        <f t="shared" si="125"/>
        <v/>
      </c>
      <c r="Y1057" s="31"/>
      <c r="Z1057" s="30" t="str">
        <f t="shared" si="126"/>
        <v/>
      </c>
    </row>
    <row r="1058" spans="2:26" ht="25.5" customHeight="1" x14ac:dyDescent="0.25">
      <c r="B1058" s="70" t="str">
        <f t="shared" si="121"/>
        <v/>
      </c>
      <c r="L1058" s="27" t="str">
        <f t="shared" si="119"/>
        <v/>
      </c>
      <c r="N1058" s="46" t="str">
        <f t="shared" si="122"/>
        <v/>
      </c>
      <c r="Q1058" s="28" t="str">
        <f t="shared" si="120"/>
        <v/>
      </c>
      <c r="T1058" s="30">
        <f t="shared" si="123"/>
        <v>0</v>
      </c>
      <c r="U1058" s="30">
        <f t="shared" si="124"/>
        <v>0</v>
      </c>
      <c r="X1058" s="67" t="str">
        <f t="shared" si="125"/>
        <v/>
      </c>
      <c r="Y1058" s="31"/>
      <c r="Z1058" s="30" t="str">
        <f t="shared" si="126"/>
        <v/>
      </c>
    </row>
    <row r="1059" spans="2:26" ht="25.5" customHeight="1" x14ac:dyDescent="0.25">
      <c r="B1059" s="70" t="str">
        <f t="shared" si="121"/>
        <v/>
      </c>
      <c r="L1059" s="27" t="str">
        <f t="shared" si="119"/>
        <v/>
      </c>
      <c r="N1059" s="46" t="str">
        <f t="shared" si="122"/>
        <v/>
      </c>
      <c r="Q1059" s="28" t="str">
        <f t="shared" si="120"/>
        <v/>
      </c>
      <c r="T1059" s="30">
        <f t="shared" si="123"/>
        <v>0</v>
      </c>
      <c r="U1059" s="30">
        <f t="shared" si="124"/>
        <v>0</v>
      </c>
      <c r="X1059" s="67" t="str">
        <f t="shared" si="125"/>
        <v/>
      </c>
      <c r="Y1059" s="31"/>
      <c r="Z1059" s="30" t="str">
        <f t="shared" si="126"/>
        <v/>
      </c>
    </row>
    <row r="1060" spans="2:26" ht="25.5" customHeight="1" x14ac:dyDescent="0.25">
      <c r="B1060" s="70" t="str">
        <f t="shared" si="121"/>
        <v/>
      </c>
      <c r="L1060" s="27" t="str">
        <f t="shared" si="119"/>
        <v/>
      </c>
      <c r="N1060" s="46" t="str">
        <f t="shared" si="122"/>
        <v/>
      </c>
      <c r="Q1060" s="28" t="str">
        <f t="shared" si="120"/>
        <v/>
      </c>
      <c r="T1060" s="30">
        <f t="shared" si="123"/>
        <v>0</v>
      </c>
      <c r="U1060" s="30">
        <f t="shared" si="124"/>
        <v>0</v>
      </c>
      <c r="X1060" s="67" t="str">
        <f t="shared" si="125"/>
        <v/>
      </c>
      <c r="Y1060" s="31"/>
      <c r="Z1060" s="30" t="str">
        <f t="shared" si="126"/>
        <v/>
      </c>
    </row>
    <row r="1061" spans="2:26" ht="25.5" customHeight="1" x14ac:dyDescent="0.25">
      <c r="B1061" s="70" t="str">
        <f t="shared" si="121"/>
        <v/>
      </c>
      <c r="L1061" s="27" t="str">
        <f t="shared" si="119"/>
        <v/>
      </c>
      <c r="N1061" s="46" t="str">
        <f t="shared" si="122"/>
        <v/>
      </c>
      <c r="Q1061" s="28" t="str">
        <f t="shared" si="120"/>
        <v/>
      </c>
      <c r="T1061" s="30">
        <f t="shared" si="123"/>
        <v>0</v>
      </c>
      <c r="U1061" s="30">
        <f t="shared" si="124"/>
        <v>0</v>
      </c>
      <c r="X1061" s="67" t="str">
        <f t="shared" si="125"/>
        <v/>
      </c>
      <c r="Y1061" s="31"/>
      <c r="Z1061" s="30" t="str">
        <f t="shared" si="126"/>
        <v/>
      </c>
    </row>
    <row r="1062" spans="2:26" ht="25.5" customHeight="1" x14ac:dyDescent="0.25">
      <c r="B1062" s="70" t="str">
        <f t="shared" si="121"/>
        <v/>
      </c>
      <c r="L1062" s="27" t="str">
        <f t="shared" si="119"/>
        <v/>
      </c>
      <c r="N1062" s="46" t="str">
        <f t="shared" si="122"/>
        <v/>
      </c>
      <c r="Q1062" s="28" t="str">
        <f t="shared" si="120"/>
        <v/>
      </c>
      <c r="T1062" s="30">
        <f t="shared" si="123"/>
        <v>0</v>
      </c>
      <c r="U1062" s="30">
        <f t="shared" si="124"/>
        <v>0</v>
      </c>
      <c r="X1062" s="67" t="str">
        <f t="shared" si="125"/>
        <v/>
      </c>
      <c r="Y1062" s="31"/>
      <c r="Z1062" s="30" t="str">
        <f t="shared" si="126"/>
        <v/>
      </c>
    </row>
    <row r="1063" spans="2:26" ht="25.5" customHeight="1" x14ac:dyDescent="0.25">
      <c r="B1063" s="70" t="str">
        <f t="shared" si="121"/>
        <v/>
      </c>
      <c r="L1063" s="27" t="str">
        <f t="shared" si="119"/>
        <v/>
      </c>
      <c r="N1063" s="46" t="str">
        <f t="shared" si="122"/>
        <v/>
      </c>
      <c r="Q1063" s="28" t="str">
        <f t="shared" si="120"/>
        <v/>
      </c>
      <c r="T1063" s="30">
        <f t="shared" si="123"/>
        <v>0</v>
      </c>
      <c r="U1063" s="30">
        <f t="shared" si="124"/>
        <v>0</v>
      </c>
      <c r="X1063" s="67" t="str">
        <f t="shared" si="125"/>
        <v/>
      </c>
      <c r="Y1063" s="31"/>
      <c r="Z1063" s="30" t="str">
        <f t="shared" si="126"/>
        <v/>
      </c>
    </row>
    <row r="1064" spans="2:26" ht="25.5" customHeight="1" x14ac:dyDescent="0.25">
      <c r="B1064" s="70" t="str">
        <f t="shared" si="121"/>
        <v/>
      </c>
      <c r="L1064" s="27" t="str">
        <f t="shared" si="119"/>
        <v/>
      </c>
      <c r="N1064" s="46" t="str">
        <f t="shared" si="122"/>
        <v/>
      </c>
      <c r="Q1064" s="28" t="str">
        <f t="shared" si="120"/>
        <v/>
      </c>
      <c r="T1064" s="30">
        <f t="shared" si="123"/>
        <v>0</v>
      </c>
      <c r="U1064" s="30">
        <f t="shared" si="124"/>
        <v>0</v>
      </c>
      <c r="X1064" s="67" t="str">
        <f t="shared" si="125"/>
        <v/>
      </c>
      <c r="Y1064" s="31"/>
      <c r="Z1064" s="30" t="str">
        <f t="shared" si="126"/>
        <v/>
      </c>
    </row>
    <row r="1065" spans="2:26" ht="25.5" customHeight="1" x14ac:dyDescent="0.25">
      <c r="B1065" s="70" t="str">
        <f t="shared" si="121"/>
        <v/>
      </c>
      <c r="L1065" s="27" t="str">
        <f t="shared" si="119"/>
        <v/>
      </c>
      <c r="N1065" s="46" t="str">
        <f t="shared" si="122"/>
        <v/>
      </c>
      <c r="Q1065" s="28" t="str">
        <f t="shared" si="120"/>
        <v/>
      </c>
      <c r="T1065" s="30">
        <f t="shared" si="123"/>
        <v>0</v>
      </c>
      <c r="U1065" s="30">
        <f t="shared" si="124"/>
        <v>0</v>
      </c>
      <c r="X1065" s="67" t="str">
        <f t="shared" si="125"/>
        <v/>
      </c>
      <c r="Y1065" s="31"/>
      <c r="Z1065" s="30" t="str">
        <f t="shared" si="126"/>
        <v/>
      </c>
    </row>
    <row r="1066" spans="2:26" ht="25.5" customHeight="1" x14ac:dyDescent="0.25">
      <c r="B1066" s="70" t="str">
        <f t="shared" si="121"/>
        <v/>
      </c>
      <c r="L1066" s="27" t="str">
        <f t="shared" si="119"/>
        <v/>
      </c>
      <c r="N1066" s="46" t="str">
        <f t="shared" si="122"/>
        <v/>
      </c>
      <c r="Q1066" s="28" t="str">
        <f t="shared" si="120"/>
        <v/>
      </c>
      <c r="T1066" s="30">
        <f t="shared" si="123"/>
        <v>0</v>
      </c>
      <c r="U1066" s="30">
        <f t="shared" si="124"/>
        <v>0</v>
      </c>
      <c r="X1066" s="67" t="str">
        <f t="shared" si="125"/>
        <v/>
      </c>
      <c r="Y1066" s="31"/>
      <c r="Z1066" s="30" t="str">
        <f t="shared" si="126"/>
        <v/>
      </c>
    </row>
    <row r="1067" spans="2:26" ht="25.5" customHeight="1" x14ac:dyDescent="0.25">
      <c r="B1067" s="70" t="str">
        <f t="shared" si="121"/>
        <v/>
      </c>
      <c r="L1067" s="27" t="str">
        <f t="shared" si="119"/>
        <v/>
      </c>
      <c r="N1067" s="46" t="str">
        <f t="shared" si="122"/>
        <v/>
      </c>
      <c r="Q1067" s="28" t="str">
        <f t="shared" si="120"/>
        <v/>
      </c>
      <c r="T1067" s="30">
        <f t="shared" si="123"/>
        <v>0</v>
      </c>
      <c r="U1067" s="30">
        <f t="shared" si="124"/>
        <v>0</v>
      </c>
      <c r="X1067" s="67" t="str">
        <f t="shared" si="125"/>
        <v/>
      </c>
      <c r="Y1067" s="31"/>
      <c r="Z1067" s="30" t="str">
        <f t="shared" si="126"/>
        <v/>
      </c>
    </row>
    <row r="1068" spans="2:26" ht="25.5" customHeight="1" x14ac:dyDescent="0.25">
      <c r="B1068" s="70" t="str">
        <f t="shared" si="121"/>
        <v/>
      </c>
      <c r="L1068" s="27" t="str">
        <f t="shared" si="119"/>
        <v/>
      </c>
      <c r="N1068" s="46" t="str">
        <f t="shared" si="122"/>
        <v/>
      </c>
      <c r="Q1068" s="28" t="str">
        <f t="shared" si="120"/>
        <v/>
      </c>
      <c r="T1068" s="30">
        <f t="shared" si="123"/>
        <v>0</v>
      </c>
      <c r="U1068" s="30">
        <f t="shared" si="124"/>
        <v>0</v>
      </c>
      <c r="X1068" s="67" t="str">
        <f t="shared" si="125"/>
        <v/>
      </c>
      <c r="Y1068" s="31"/>
      <c r="Z1068" s="30" t="str">
        <f t="shared" si="126"/>
        <v/>
      </c>
    </row>
    <row r="1069" spans="2:26" ht="25.5" customHeight="1" x14ac:dyDescent="0.25">
      <c r="B1069" s="70" t="str">
        <f t="shared" si="121"/>
        <v/>
      </c>
      <c r="L1069" s="27" t="str">
        <f t="shared" si="119"/>
        <v/>
      </c>
      <c r="N1069" s="46" t="str">
        <f t="shared" si="122"/>
        <v/>
      </c>
      <c r="Q1069" s="28" t="str">
        <f t="shared" si="120"/>
        <v/>
      </c>
      <c r="T1069" s="30">
        <f t="shared" si="123"/>
        <v>0</v>
      </c>
      <c r="U1069" s="30">
        <f t="shared" si="124"/>
        <v>0</v>
      </c>
      <c r="X1069" s="67" t="str">
        <f t="shared" si="125"/>
        <v/>
      </c>
      <c r="Y1069" s="31"/>
      <c r="Z1069" s="30" t="str">
        <f t="shared" si="126"/>
        <v/>
      </c>
    </row>
    <row r="1070" spans="2:26" ht="25.5" customHeight="1" x14ac:dyDescent="0.25">
      <c r="B1070" s="70" t="str">
        <f t="shared" si="121"/>
        <v/>
      </c>
      <c r="L1070" s="27" t="str">
        <f t="shared" si="119"/>
        <v/>
      </c>
      <c r="N1070" s="46" t="str">
        <f t="shared" si="122"/>
        <v/>
      </c>
      <c r="Q1070" s="28" t="str">
        <f t="shared" si="120"/>
        <v/>
      </c>
      <c r="T1070" s="30">
        <f t="shared" si="123"/>
        <v>0</v>
      </c>
      <c r="U1070" s="30">
        <f t="shared" si="124"/>
        <v>0</v>
      </c>
      <c r="X1070" s="67" t="str">
        <f t="shared" si="125"/>
        <v/>
      </c>
      <c r="Y1070" s="31"/>
      <c r="Z1070" s="30" t="str">
        <f t="shared" si="126"/>
        <v/>
      </c>
    </row>
    <row r="1071" spans="2:26" ht="25.5" customHeight="1" x14ac:dyDescent="0.25">
      <c r="B1071" s="70" t="str">
        <f t="shared" si="121"/>
        <v/>
      </c>
      <c r="L1071" s="27" t="str">
        <f t="shared" si="119"/>
        <v/>
      </c>
      <c r="N1071" s="46" t="str">
        <f t="shared" si="122"/>
        <v/>
      </c>
      <c r="Q1071" s="28" t="str">
        <f t="shared" si="120"/>
        <v/>
      </c>
      <c r="T1071" s="30">
        <f t="shared" si="123"/>
        <v>0</v>
      </c>
      <c r="U1071" s="30">
        <f t="shared" si="124"/>
        <v>0</v>
      </c>
      <c r="X1071" s="67" t="str">
        <f t="shared" si="125"/>
        <v/>
      </c>
      <c r="Y1071" s="31"/>
      <c r="Z1071" s="30" t="str">
        <f t="shared" si="126"/>
        <v/>
      </c>
    </row>
    <row r="1072" spans="2:26" ht="25.5" customHeight="1" x14ac:dyDescent="0.25">
      <c r="B1072" s="70" t="str">
        <f t="shared" si="121"/>
        <v/>
      </c>
      <c r="L1072" s="27" t="str">
        <f t="shared" si="119"/>
        <v/>
      </c>
      <c r="N1072" s="46" t="str">
        <f t="shared" si="122"/>
        <v/>
      </c>
      <c r="Q1072" s="28" t="str">
        <f t="shared" si="120"/>
        <v/>
      </c>
      <c r="T1072" s="30">
        <f t="shared" si="123"/>
        <v>0</v>
      </c>
      <c r="U1072" s="30">
        <f t="shared" si="124"/>
        <v>0</v>
      </c>
      <c r="X1072" s="67" t="str">
        <f t="shared" si="125"/>
        <v/>
      </c>
      <c r="Y1072" s="31"/>
      <c r="Z1072" s="30" t="str">
        <f t="shared" si="126"/>
        <v/>
      </c>
    </row>
    <row r="1073" spans="2:26" ht="25.5" customHeight="1" x14ac:dyDescent="0.25">
      <c r="B1073" s="70" t="str">
        <f t="shared" si="121"/>
        <v/>
      </c>
      <c r="L1073" s="27" t="str">
        <f t="shared" si="119"/>
        <v/>
      </c>
      <c r="N1073" s="46" t="str">
        <f t="shared" si="122"/>
        <v/>
      </c>
      <c r="Q1073" s="28" t="str">
        <f t="shared" si="120"/>
        <v/>
      </c>
      <c r="T1073" s="30">
        <f t="shared" si="123"/>
        <v>0</v>
      </c>
      <c r="U1073" s="30">
        <f t="shared" si="124"/>
        <v>0</v>
      </c>
      <c r="X1073" s="67" t="str">
        <f t="shared" si="125"/>
        <v/>
      </c>
      <c r="Y1073" s="31"/>
      <c r="Z1073" s="30" t="str">
        <f t="shared" si="126"/>
        <v/>
      </c>
    </row>
    <row r="1074" spans="2:26" ht="25.5" customHeight="1" x14ac:dyDescent="0.25">
      <c r="B1074" s="70" t="str">
        <f t="shared" si="121"/>
        <v/>
      </c>
      <c r="L1074" s="27" t="str">
        <f t="shared" si="119"/>
        <v/>
      </c>
      <c r="N1074" s="46" t="str">
        <f t="shared" si="122"/>
        <v/>
      </c>
      <c r="Q1074" s="28" t="str">
        <f t="shared" si="120"/>
        <v/>
      </c>
      <c r="T1074" s="30">
        <f t="shared" si="123"/>
        <v>0</v>
      </c>
      <c r="U1074" s="30">
        <f t="shared" si="124"/>
        <v>0</v>
      </c>
      <c r="X1074" s="67" t="str">
        <f t="shared" si="125"/>
        <v/>
      </c>
      <c r="Y1074" s="31"/>
      <c r="Z1074" s="30" t="str">
        <f t="shared" si="126"/>
        <v/>
      </c>
    </row>
    <row r="1075" spans="2:26" ht="25.5" customHeight="1" x14ac:dyDescent="0.25">
      <c r="B1075" s="70" t="str">
        <f t="shared" si="121"/>
        <v/>
      </c>
      <c r="L1075" s="27" t="str">
        <f t="shared" si="119"/>
        <v/>
      </c>
      <c r="N1075" s="46" t="str">
        <f t="shared" si="122"/>
        <v/>
      </c>
      <c r="Q1075" s="28" t="str">
        <f t="shared" si="120"/>
        <v/>
      </c>
      <c r="T1075" s="30">
        <f t="shared" si="123"/>
        <v>0</v>
      </c>
      <c r="U1075" s="30">
        <f t="shared" si="124"/>
        <v>0</v>
      </c>
      <c r="X1075" s="67" t="str">
        <f t="shared" si="125"/>
        <v/>
      </c>
      <c r="Y1075" s="31"/>
      <c r="Z1075" s="30" t="str">
        <f t="shared" si="126"/>
        <v/>
      </c>
    </row>
    <row r="1076" spans="2:26" ht="25.5" customHeight="1" x14ac:dyDescent="0.25">
      <c r="B1076" s="70" t="str">
        <f t="shared" si="121"/>
        <v/>
      </c>
      <c r="L1076" s="27" t="str">
        <f t="shared" si="119"/>
        <v/>
      </c>
      <c r="N1076" s="46" t="str">
        <f t="shared" si="122"/>
        <v/>
      </c>
      <c r="Q1076" s="28" t="str">
        <f t="shared" si="120"/>
        <v/>
      </c>
      <c r="T1076" s="30">
        <f t="shared" si="123"/>
        <v>0</v>
      </c>
      <c r="U1076" s="30">
        <f t="shared" si="124"/>
        <v>0</v>
      </c>
      <c r="X1076" s="67" t="str">
        <f t="shared" si="125"/>
        <v/>
      </c>
      <c r="Y1076" s="31"/>
      <c r="Z1076" s="30" t="str">
        <f t="shared" si="126"/>
        <v/>
      </c>
    </row>
    <row r="1077" spans="2:26" ht="25.5" customHeight="1" x14ac:dyDescent="0.25">
      <c r="B1077" s="70" t="str">
        <f t="shared" si="121"/>
        <v/>
      </c>
      <c r="L1077" s="27" t="str">
        <f t="shared" si="119"/>
        <v/>
      </c>
      <c r="N1077" s="46" t="str">
        <f t="shared" si="122"/>
        <v/>
      </c>
      <c r="Q1077" s="28" t="str">
        <f t="shared" si="120"/>
        <v/>
      </c>
      <c r="T1077" s="30">
        <f t="shared" si="123"/>
        <v>0</v>
      </c>
      <c r="U1077" s="30">
        <f t="shared" si="124"/>
        <v>0</v>
      </c>
      <c r="X1077" s="67" t="str">
        <f t="shared" si="125"/>
        <v/>
      </c>
      <c r="Y1077" s="31"/>
      <c r="Z1077" s="30" t="str">
        <f t="shared" si="126"/>
        <v/>
      </c>
    </row>
    <row r="1078" spans="2:26" ht="25.5" customHeight="1" x14ac:dyDescent="0.25">
      <c r="B1078" s="70" t="str">
        <f t="shared" si="121"/>
        <v/>
      </c>
      <c r="L1078" s="27" t="str">
        <f t="shared" si="119"/>
        <v/>
      </c>
      <c r="N1078" s="46" t="str">
        <f t="shared" si="122"/>
        <v/>
      </c>
      <c r="Q1078" s="28" t="str">
        <f t="shared" si="120"/>
        <v/>
      </c>
      <c r="T1078" s="30">
        <f t="shared" si="123"/>
        <v>0</v>
      </c>
      <c r="U1078" s="30">
        <f t="shared" si="124"/>
        <v>0</v>
      </c>
      <c r="X1078" s="67" t="str">
        <f t="shared" si="125"/>
        <v/>
      </c>
      <c r="Y1078" s="31"/>
      <c r="Z1078" s="30" t="str">
        <f t="shared" si="126"/>
        <v/>
      </c>
    </row>
    <row r="1079" spans="2:26" ht="25.5" customHeight="1" x14ac:dyDescent="0.25">
      <c r="B1079" s="70" t="str">
        <f t="shared" si="121"/>
        <v/>
      </c>
      <c r="L1079" s="27" t="str">
        <f t="shared" si="119"/>
        <v/>
      </c>
      <c r="N1079" s="46" t="str">
        <f t="shared" si="122"/>
        <v/>
      </c>
      <c r="Q1079" s="28" t="str">
        <f t="shared" si="120"/>
        <v/>
      </c>
      <c r="T1079" s="30">
        <f t="shared" si="123"/>
        <v>0</v>
      </c>
      <c r="U1079" s="30">
        <f t="shared" si="124"/>
        <v>0</v>
      </c>
      <c r="X1079" s="67" t="str">
        <f t="shared" si="125"/>
        <v/>
      </c>
      <c r="Y1079" s="31"/>
      <c r="Z1079" s="30" t="str">
        <f t="shared" si="126"/>
        <v/>
      </c>
    </row>
    <row r="1080" spans="2:26" ht="25.5" customHeight="1" x14ac:dyDescent="0.25">
      <c r="B1080" s="70" t="str">
        <f t="shared" si="121"/>
        <v/>
      </c>
      <c r="L1080" s="27" t="str">
        <f t="shared" si="119"/>
        <v/>
      </c>
      <c r="N1080" s="46" t="str">
        <f t="shared" si="122"/>
        <v/>
      </c>
      <c r="Q1080" s="28" t="str">
        <f t="shared" si="120"/>
        <v/>
      </c>
      <c r="T1080" s="30">
        <f t="shared" si="123"/>
        <v>0</v>
      </c>
      <c r="U1080" s="30">
        <f t="shared" si="124"/>
        <v>0</v>
      </c>
      <c r="X1080" s="67" t="str">
        <f t="shared" si="125"/>
        <v/>
      </c>
      <c r="Y1080" s="31"/>
      <c r="Z1080" s="30" t="str">
        <f t="shared" si="126"/>
        <v/>
      </c>
    </row>
    <row r="1081" spans="2:26" ht="25.5" customHeight="1" x14ac:dyDescent="0.25">
      <c r="B1081" s="70" t="str">
        <f t="shared" si="121"/>
        <v/>
      </c>
      <c r="L1081" s="27" t="str">
        <f t="shared" si="119"/>
        <v/>
      </c>
      <c r="N1081" s="46" t="str">
        <f t="shared" si="122"/>
        <v/>
      </c>
      <c r="Q1081" s="28" t="str">
        <f t="shared" si="120"/>
        <v/>
      </c>
      <c r="T1081" s="30">
        <f t="shared" si="123"/>
        <v>0</v>
      </c>
      <c r="U1081" s="30">
        <f t="shared" si="124"/>
        <v>0</v>
      </c>
      <c r="X1081" s="67" t="str">
        <f t="shared" si="125"/>
        <v/>
      </c>
      <c r="Y1081" s="31"/>
      <c r="Z1081" s="30" t="str">
        <f t="shared" si="126"/>
        <v/>
      </c>
    </row>
    <row r="1082" spans="2:26" ht="25.5" customHeight="1" x14ac:dyDescent="0.25">
      <c r="B1082" s="70" t="str">
        <f t="shared" si="121"/>
        <v/>
      </c>
      <c r="L1082" s="27" t="str">
        <f t="shared" si="119"/>
        <v/>
      </c>
      <c r="N1082" s="46" t="str">
        <f t="shared" si="122"/>
        <v/>
      </c>
      <c r="Q1082" s="28" t="str">
        <f t="shared" si="120"/>
        <v/>
      </c>
      <c r="T1082" s="30">
        <f t="shared" si="123"/>
        <v>0</v>
      </c>
      <c r="U1082" s="30">
        <f t="shared" si="124"/>
        <v>0</v>
      </c>
      <c r="X1082" s="67" t="str">
        <f t="shared" si="125"/>
        <v/>
      </c>
      <c r="Y1082" s="31"/>
      <c r="Z1082" s="30" t="str">
        <f t="shared" si="126"/>
        <v/>
      </c>
    </row>
    <row r="1083" spans="2:26" ht="25.5" customHeight="1" x14ac:dyDescent="0.25">
      <c r="B1083" s="70" t="str">
        <f t="shared" si="121"/>
        <v/>
      </c>
      <c r="L1083" s="27" t="str">
        <f t="shared" si="119"/>
        <v/>
      </c>
      <c r="N1083" s="46" t="str">
        <f t="shared" si="122"/>
        <v/>
      </c>
      <c r="Q1083" s="28" t="str">
        <f t="shared" si="120"/>
        <v/>
      </c>
      <c r="T1083" s="30">
        <f t="shared" si="123"/>
        <v>0</v>
      </c>
      <c r="U1083" s="30">
        <f t="shared" si="124"/>
        <v>0</v>
      </c>
      <c r="X1083" s="67" t="str">
        <f t="shared" si="125"/>
        <v/>
      </c>
      <c r="Y1083" s="31"/>
      <c r="Z1083" s="30" t="str">
        <f t="shared" si="126"/>
        <v/>
      </c>
    </row>
    <row r="1084" spans="2:26" ht="25.5" customHeight="1" x14ac:dyDescent="0.25">
      <c r="B1084" s="70" t="str">
        <f t="shared" si="121"/>
        <v/>
      </c>
      <c r="L1084" s="27" t="str">
        <f t="shared" si="119"/>
        <v/>
      </c>
      <c r="N1084" s="46" t="str">
        <f t="shared" si="122"/>
        <v/>
      </c>
      <c r="Q1084" s="28" t="str">
        <f t="shared" si="120"/>
        <v/>
      </c>
      <c r="T1084" s="30">
        <f t="shared" si="123"/>
        <v>0</v>
      </c>
      <c r="U1084" s="30">
        <f t="shared" si="124"/>
        <v>0</v>
      </c>
      <c r="X1084" s="67" t="str">
        <f t="shared" si="125"/>
        <v/>
      </c>
      <c r="Y1084" s="31"/>
      <c r="Z1084" s="30" t="str">
        <f t="shared" si="126"/>
        <v/>
      </c>
    </row>
    <row r="1085" spans="2:26" ht="25.5" customHeight="1" x14ac:dyDescent="0.25">
      <c r="B1085" s="70" t="str">
        <f t="shared" si="121"/>
        <v/>
      </c>
      <c r="L1085" s="27" t="str">
        <f t="shared" si="119"/>
        <v/>
      </c>
      <c r="N1085" s="46" t="str">
        <f t="shared" si="122"/>
        <v/>
      </c>
      <c r="Q1085" s="28" t="str">
        <f t="shared" si="120"/>
        <v/>
      </c>
      <c r="T1085" s="30">
        <f t="shared" si="123"/>
        <v>0</v>
      </c>
      <c r="U1085" s="30">
        <f t="shared" si="124"/>
        <v>0</v>
      </c>
      <c r="X1085" s="67" t="str">
        <f t="shared" si="125"/>
        <v/>
      </c>
      <c r="Y1085" s="31"/>
      <c r="Z1085" s="30" t="str">
        <f t="shared" si="126"/>
        <v/>
      </c>
    </row>
    <row r="1086" spans="2:26" ht="25.5" customHeight="1" x14ac:dyDescent="0.25">
      <c r="B1086" s="70" t="str">
        <f t="shared" si="121"/>
        <v/>
      </c>
      <c r="L1086" s="27" t="str">
        <f t="shared" si="119"/>
        <v/>
      </c>
      <c r="N1086" s="46" t="str">
        <f t="shared" si="122"/>
        <v/>
      </c>
      <c r="Q1086" s="28" t="str">
        <f t="shared" si="120"/>
        <v/>
      </c>
      <c r="T1086" s="30">
        <f t="shared" si="123"/>
        <v>0</v>
      </c>
      <c r="U1086" s="30">
        <f t="shared" si="124"/>
        <v>0</v>
      </c>
      <c r="X1086" s="67" t="str">
        <f t="shared" si="125"/>
        <v/>
      </c>
      <c r="Y1086" s="31"/>
      <c r="Z1086" s="30" t="str">
        <f t="shared" si="126"/>
        <v/>
      </c>
    </row>
    <row r="1087" spans="2:26" ht="25.5" customHeight="1" x14ac:dyDescent="0.25">
      <c r="B1087" s="70" t="str">
        <f t="shared" si="121"/>
        <v/>
      </c>
      <c r="L1087" s="27" t="str">
        <f t="shared" si="119"/>
        <v/>
      </c>
      <c r="N1087" s="46" t="str">
        <f t="shared" si="122"/>
        <v/>
      </c>
      <c r="Q1087" s="28" t="str">
        <f t="shared" si="120"/>
        <v/>
      </c>
      <c r="T1087" s="30">
        <f t="shared" si="123"/>
        <v>0</v>
      </c>
      <c r="U1087" s="30">
        <f t="shared" si="124"/>
        <v>0</v>
      </c>
      <c r="X1087" s="67" t="str">
        <f t="shared" si="125"/>
        <v/>
      </c>
      <c r="Y1087" s="31"/>
      <c r="Z1087" s="30" t="str">
        <f t="shared" si="126"/>
        <v/>
      </c>
    </row>
    <row r="1088" spans="2:26" ht="25.5" customHeight="1" x14ac:dyDescent="0.25">
      <c r="B1088" s="70" t="str">
        <f t="shared" si="121"/>
        <v/>
      </c>
      <c r="L1088" s="27" t="str">
        <f t="shared" si="119"/>
        <v/>
      </c>
      <c r="N1088" s="46" t="str">
        <f t="shared" si="122"/>
        <v/>
      </c>
      <c r="Q1088" s="28" t="str">
        <f t="shared" si="120"/>
        <v/>
      </c>
      <c r="T1088" s="30">
        <f t="shared" si="123"/>
        <v>0</v>
      </c>
      <c r="U1088" s="30">
        <f t="shared" si="124"/>
        <v>0</v>
      </c>
      <c r="X1088" s="67" t="str">
        <f t="shared" si="125"/>
        <v/>
      </c>
      <c r="Y1088" s="31"/>
      <c r="Z1088" s="30" t="str">
        <f t="shared" si="126"/>
        <v/>
      </c>
    </row>
    <row r="1089" spans="2:26" ht="25.5" customHeight="1" x14ac:dyDescent="0.25">
      <c r="B1089" s="70" t="str">
        <f t="shared" si="121"/>
        <v/>
      </c>
      <c r="L1089" s="27" t="str">
        <f t="shared" si="119"/>
        <v/>
      </c>
      <c r="N1089" s="46" t="str">
        <f t="shared" si="122"/>
        <v/>
      </c>
      <c r="Q1089" s="28" t="str">
        <f t="shared" si="120"/>
        <v/>
      </c>
      <c r="T1089" s="30">
        <f t="shared" si="123"/>
        <v>0</v>
      </c>
      <c r="U1089" s="30">
        <f t="shared" si="124"/>
        <v>0</v>
      </c>
      <c r="X1089" s="67" t="str">
        <f t="shared" si="125"/>
        <v/>
      </c>
      <c r="Y1089" s="31"/>
      <c r="Z1089" s="30" t="str">
        <f t="shared" si="126"/>
        <v/>
      </c>
    </row>
    <row r="1090" spans="2:26" ht="25.5" customHeight="1" x14ac:dyDescent="0.25">
      <c r="B1090" s="70" t="str">
        <f t="shared" si="121"/>
        <v/>
      </c>
      <c r="L1090" s="27" t="str">
        <f t="shared" ref="L1090:L1153" si="127">IF(K1090&lt;&gt;"",VLOOKUP(K1090,tenhang,2,0),"")</f>
        <v/>
      </c>
      <c r="N1090" s="46" t="str">
        <f t="shared" si="122"/>
        <v/>
      </c>
      <c r="Q1090" s="28" t="str">
        <f t="shared" ref="Q1090:Q1153" si="128">IF(K1090&lt;&gt;"",VLOOKUP(K1090,tenhang,3,0),"")</f>
        <v/>
      </c>
      <c r="T1090" s="30">
        <f t="shared" si="123"/>
        <v>0</v>
      </c>
      <c r="U1090" s="30">
        <f t="shared" si="124"/>
        <v>0</v>
      </c>
      <c r="X1090" s="67" t="str">
        <f t="shared" si="125"/>
        <v/>
      </c>
      <c r="Y1090" s="31"/>
      <c r="Z1090" s="30" t="str">
        <f t="shared" si="126"/>
        <v/>
      </c>
    </row>
    <row r="1091" spans="2:26" ht="25.5" customHeight="1" x14ac:dyDescent="0.25">
      <c r="B1091" s="70" t="str">
        <f t="shared" ref="B1091:B1154" si="129">IF(I1091&lt;&gt;"",IF(LEN(I1091)&gt;9,LEFT(I1091,10),"sai PO"),"")</f>
        <v/>
      </c>
      <c r="L1091" s="27" t="str">
        <f t="shared" si="127"/>
        <v/>
      </c>
      <c r="N1091" s="46" t="str">
        <f t="shared" ref="N1091:N1154" si="130">IF(K1091&lt;&gt;"","K-C6","")</f>
        <v/>
      </c>
      <c r="Q1091" s="28" t="str">
        <f t="shared" si="128"/>
        <v/>
      </c>
      <c r="T1091" s="30">
        <f t="shared" ref="T1091:T1154" si="131">IF(K1091&lt;&gt;"",VLOOKUP(K1091,tenhang,4,0),0)</f>
        <v>0</v>
      </c>
      <c r="U1091" s="30">
        <f t="shared" ref="U1091:U1154" si="132">R1091*T1091</f>
        <v>0</v>
      </c>
      <c r="X1091" s="67" t="str">
        <f t="shared" ref="X1091:X1154" si="133">IF(K1091&lt;&gt;"",8,"")</f>
        <v/>
      </c>
      <c r="Y1091" s="31"/>
      <c r="Z1091" s="30" t="str">
        <f t="shared" ref="Z1091:Z1154" si="134">IF(K1091&lt;&gt;"",ROUND(U1091*X1091*1%,0),"")</f>
        <v/>
      </c>
    </row>
    <row r="1092" spans="2:26" ht="25.5" customHeight="1" x14ac:dyDescent="0.25">
      <c r="B1092" s="70" t="str">
        <f t="shared" si="129"/>
        <v/>
      </c>
      <c r="L1092" s="27" t="str">
        <f t="shared" si="127"/>
        <v/>
      </c>
      <c r="N1092" s="46" t="str">
        <f t="shared" si="130"/>
        <v/>
      </c>
      <c r="Q1092" s="28" t="str">
        <f t="shared" si="128"/>
        <v/>
      </c>
      <c r="T1092" s="30">
        <f t="shared" si="131"/>
        <v>0</v>
      </c>
      <c r="U1092" s="30">
        <f t="shared" si="132"/>
        <v>0</v>
      </c>
      <c r="X1092" s="67" t="str">
        <f t="shared" si="133"/>
        <v/>
      </c>
      <c r="Y1092" s="31"/>
      <c r="Z1092" s="30" t="str">
        <f t="shared" si="134"/>
        <v/>
      </c>
    </row>
    <row r="1093" spans="2:26" ht="25.5" customHeight="1" x14ac:dyDescent="0.25">
      <c r="B1093" s="70" t="str">
        <f t="shared" si="129"/>
        <v/>
      </c>
      <c r="L1093" s="27" t="str">
        <f t="shared" si="127"/>
        <v/>
      </c>
      <c r="N1093" s="46" t="str">
        <f t="shared" si="130"/>
        <v/>
      </c>
      <c r="Q1093" s="28" t="str">
        <f t="shared" si="128"/>
        <v/>
      </c>
      <c r="T1093" s="30">
        <f t="shared" si="131"/>
        <v>0</v>
      </c>
      <c r="U1093" s="30">
        <f t="shared" si="132"/>
        <v>0</v>
      </c>
      <c r="X1093" s="67" t="str">
        <f t="shared" si="133"/>
        <v/>
      </c>
      <c r="Y1093" s="31"/>
      <c r="Z1093" s="30" t="str">
        <f t="shared" si="134"/>
        <v/>
      </c>
    </row>
    <row r="1094" spans="2:26" ht="25.5" customHeight="1" x14ac:dyDescent="0.25">
      <c r="B1094" s="70" t="str">
        <f t="shared" si="129"/>
        <v/>
      </c>
      <c r="L1094" s="27" t="str">
        <f t="shared" si="127"/>
        <v/>
      </c>
      <c r="N1094" s="46" t="str">
        <f t="shared" si="130"/>
        <v/>
      </c>
      <c r="Q1094" s="28" t="str">
        <f t="shared" si="128"/>
        <v/>
      </c>
      <c r="T1094" s="30">
        <f t="shared" si="131"/>
        <v>0</v>
      </c>
      <c r="U1094" s="30">
        <f t="shared" si="132"/>
        <v>0</v>
      </c>
      <c r="X1094" s="67" t="str">
        <f t="shared" si="133"/>
        <v/>
      </c>
      <c r="Y1094" s="31"/>
      <c r="Z1094" s="30" t="str">
        <f t="shared" si="134"/>
        <v/>
      </c>
    </row>
    <row r="1095" spans="2:26" ht="25.5" customHeight="1" x14ac:dyDescent="0.25">
      <c r="B1095" s="70" t="str">
        <f t="shared" si="129"/>
        <v/>
      </c>
      <c r="L1095" s="27" t="str">
        <f t="shared" si="127"/>
        <v/>
      </c>
      <c r="N1095" s="46" t="str">
        <f t="shared" si="130"/>
        <v/>
      </c>
      <c r="Q1095" s="28" t="str">
        <f t="shared" si="128"/>
        <v/>
      </c>
      <c r="T1095" s="30">
        <f t="shared" si="131"/>
        <v>0</v>
      </c>
      <c r="U1095" s="30">
        <f t="shared" si="132"/>
        <v>0</v>
      </c>
      <c r="X1095" s="67" t="str">
        <f t="shared" si="133"/>
        <v/>
      </c>
      <c r="Y1095" s="31"/>
      <c r="Z1095" s="30" t="str">
        <f t="shared" si="134"/>
        <v/>
      </c>
    </row>
    <row r="1096" spans="2:26" ht="25.5" customHeight="1" x14ac:dyDescent="0.25">
      <c r="B1096" s="70" t="str">
        <f t="shared" si="129"/>
        <v/>
      </c>
      <c r="L1096" s="27" t="str">
        <f t="shared" si="127"/>
        <v/>
      </c>
      <c r="N1096" s="46" t="str">
        <f t="shared" si="130"/>
        <v/>
      </c>
      <c r="Q1096" s="28" t="str">
        <f t="shared" si="128"/>
        <v/>
      </c>
      <c r="T1096" s="30">
        <f t="shared" si="131"/>
        <v>0</v>
      </c>
      <c r="U1096" s="30">
        <f t="shared" si="132"/>
        <v>0</v>
      </c>
      <c r="X1096" s="67" t="str">
        <f t="shared" si="133"/>
        <v/>
      </c>
      <c r="Y1096" s="31"/>
      <c r="Z1096" s="30" t="str">
        <f t="shared" si="134"/>
        <v/>
      </c>
    </row>
    <row r="1097" spans="2:26" ht="25.5" customHeight="1" x14ac:dyDescent="0.25">
      <c r="B1097" s="70" t="str">
        <f t="shared" si="129"/>
        <v/>
      </c>
      <c r="L1097" s="27" t="str">
        <f t="shared" si="127"/>
        <v/>
      </c>
      <c r="N1097" s="46" t="str">
        <f t="shared" si="130"/>
        <v/>
      </c>
      <c r="Q1097" s="28" t="str">
        <f t="shared" si="128"/>
        <v/>
      </c>
      <c r="T1097" s="30">
        <f t="shared" si="131"/>
        <v>0</v>
      </c>
      <c r="U1097" s="30">
        <f t="shared" si="132"/>
        <v>0</v>
      </c>
      <c r="X1097" s="67" t="str">
        <f t="shared" si="133"/>
        <v/>
      </c>
      <c r="Y1097" s="31"/>
      <c r="Z1097" s="30" t="str">
        <f t="shared" si="134"/>
        <v/>
      </c>
    </row>
    <row r="1098" spans="2:26" ht="25.5" customHeight="1" x14ac:dyDescent="0.25">
      <c r="B1098" s="70" t="str">
        <f t="shared" si="129"/>
        <v/>
      </c>
      <c r="L1098" s="27" t="str">
        <f t="shared" si="127"/>
        <v/>
      </c>
      <c r="N1098" s="46" t="str">
        <f t="shared" si="130"/>
        <v/>
      </c>
      <c r="Q1098" s="28" t="str">
        <f t="shared" si="128"/>
        <v/>
      </c>
      <c r="T1098" s="30">
        <f t="shared" si="131"/>
        <v>0</v>
      </c>
      <c r="U1098" s="30">
        <f t="shared" si="132"/>
        <v>0</v>
      </c>
      <c r="X1098" s="67" t="str">
        <f t="shared" si="133"/>
        <v/>
      </c>
      <c r="Y1098" s="31"/>
      <c r="Z1098" s="30" t="str">
        <f t="shared" si="134"/>
        <v/>
      </c>
    </row>
    <row r="1099" spans="2:26" ht="25.5" customHeight="1" x14ac:dyDescent="0.25">
      <c r="B1099" s="70" t="str">
        <f t="shared" si="129"/>
        <v/>
      </c>
      <c r="L1099" s="27" t="str">
        <f t="shared" si="127"/>
        <v/>
      </c>
      <c r="N1099" s="46" t="str">
        <f t="shared" si="130"/>
        <v/>
      </c>
      <c r="Q1099" s="28" t="str">
        <f t="shared" si="128"/>
        <v/>
      </c>
      <c r="T1099" s="30">
        <f t="shared" si="131"/>
        <v>0</v>
      </c>
      <c r="U1099" s="30">
        <f t="shared" si="132"/>
        <v>0</v>
      </c>
      <c r="X1099" s="67" t="str">
        <f t="shared" si="133"/>
        <v/>
      </c>
      <c r="Y1099" s="31"/>
      <c r="Z1099" s="30" t="str">
        <f t="shared" si="134"/>
        <v/>
      </c>
    </row>
    <row r="1100" spans="2:26" ht="25.5" customHeight="1" x14ac:dyDescent="0.25">
      <c r="B1100" s="70" t="str">
        <f t="shared" si="129"/>
        <v/>
      </c>
      <c r="L1100" s="27" t="str">
        <f t="shared" si="127"/>
        <v/>
      </c>
      <c r="N1100" s="46" t="str">
        <f t="shared" si="130"/>
        <v/>
      </c>
      <c r="Q1100" s="28" t="str">
        <f t="shared" si="128"/>
        <v/>
      </c>
      <c r="T1100" s="30">
        <f t="shared" si="131"/>
        <v>0</v>
      </c>
      <c r="U1100" s="30">
        <f t="shared" si="132"/>
        <v>0</v>
      </c>
      <c r="X1100" s="67" t="str">
        <f t="shared" si="133"/>
        <v/>
      </c>
      <c r="Y1100" s="31"/>
      <c r="Z1100" s="30" t="str">
        <f t="shared" si="134"/>
        <v/>
      </c>
    </row>
    <row r="1101" spans="2:26" ht="25.5" customHeight="1" x14ac:dyDescent="0.25">
      <c r="B1101" s="70" t="str">
        <f t="shared" si="129"/>
        <v/>
      </c>
      <c r="L1101" s="27" t="str">
        <f t="shared" si="127"/>
        <v/>
      </c>
      <c r="N1101" s="46" t="str">
        <f t="shared" si="130"/>
        <v/>
      </c>
      <c r="Q1101" s="28" t="str">
        <f t="shared" si="128"/>
        <v/>
      </c>
      <c r="T1101" s="30">
        <f t="shared" si="131"/>
        <v>0</v>
      </c>
      <c r="U1101" s="30">
        <f t="shared" si="132"/>
        <v>0</v>
      </c>
      <c r="X1101" s="67" t="str">
        <f t="shared" si="133"/>
        <v/>
      </c>
      <c r="Y1101" s="31"/>
      <c r="Z1101" s="30" t="str">
        <f t="shared" si="134"/>
        <v/>
      </c>
    </row>
    <row r="1102" spans="2:26" ht="25.5" customHeight="1" x14ac:dyDescent="0.25">
      <c r="B1102" s="70" t="str">
        <f t="shared" si="129"/>
        <v/>
      </c>
      <c r="L1102" s="27" t="str">
        <f t="shared" si="127"/>
        <v/>
      </c>
      <c r="N1102" s="46" t="str">
        <f t="shared" si="130"/>
        <v/>
      </c>
      <c r="Q1102" s="28" t="str">
        <f t="shared" si="128"/>
        <v/>
      </c>
      <c r="T1102" s="30">
        <f t="shared" si="131"/>
        <v>0</v>
      </c>
      <c r="U1102" s="30">
        <f t="shared" si="132"/>
        <v>0</v>
      </c>
      <c r="X1102" s="67" t="str">
        <f t="shared" si="133"/>
        <v/>
      </c>
      <c r="Y1102" s="31"/>
      <c r="Z1102" s="30" t="str">
        <f t="shared" si="134"/>
        <v/>
      </c>
    </row>
    <row r="1103" spans="2:26" ht="25.5" customHeight="1" x14ac:dyDescent="0.25">
      <c r="B1103" s="70" t="str">
        <f t="shared" si="129"/>
        <v/>
      </c>
      <c r="L1103" s="27" t="str">
        <f t="shared" si="127"/>
        <v/>
      </c>
      <c r="N1103" s="46" t="str">
        <f t="shared" si="130"/>
        <v/>
      </c>
      <c r="Q1103" s="28" t="str">
        <f t="shared" si="128"/>
        <v/>
      </c>
      <c r="T1103" s="30">
        <f t="shared" si="131"/>
        <v>0</v>
      </c>
      <c r="U1103" s="30">
        <f t="shared" si="132"/>
        <v>0</v>
      </c>
      <c r="X1103" s="67" t="str">
        <f t="shared" si="133"/>
        <v/>
      </c>
      <c r="Y1103" s="31"/>
      <c r="Z1103" s="30" t="str">
        <f t="shared" si="134"/>
        <v/>
      </c>
    </row>
    <row r="1104" spans="2:26" ht="25.5" customHeight="1" x14ac:dyDescent="0.25">
      <c r="B1104" s="70" t="str">
        <f t="shared" si="129"/>
        <v/>
      </c>
      <c r="L1104" s="27" t="str">
        <f t="shared" si="127"/>
        <v/>
      </c>
      <c r="N1104" s="46" t="str">
        <f t="shared" si="130"/>
        <v/>
      </c>
      <c r="Q1104" s="28" t="str">
        <f t="shared" si="128"/>
        <v/>
      </c>
      <c r="T1104" s="30">
        <f t="shared" si="131"/>
        <v>0</v>
      </c>
      <c r="U1104" s="30">
        <f t="shared" si="132"/>
        <v>0</v>
      </c>
      <c r="X1104" s="67" t="str">
        <f t="shared" si="133"/>
        <v/>
      </c>
      <c r="Y1104" s="31"/>
      <c r="Z1104" s="30" t="str">
        <f t="shared" si="134"/>
        <v/>
      </c>
    </row>
    <row r="1105" spans="2:26" ht="25.5" customHeight="1" x14ac:dyDescent="0.25">
      <c r="B1105" s="70" t="str">
        <f t="shared" si="129"/>
        <v/>
      </c>
      <c r="L1105" s="27" t="str">
        <f t="shared" si="127"/>
        <v/>
      </c>
      <c r="N1105" s="46" t="str">
        <f t="shared" si="130"/>
        <v/>
      </c>
      <c r="Q1105" s="28" t="str">
        <f t="shared" si="128"/>
        <v/>
      </c>
      <c r="T1105" s="30">
        <f t="shared" si="131"/>
        <v>0</v>
      </c>
      <c r="U1105" s="30">
        <f t="shared" si="132"/>
        <v>0</v>
      </c>
      <c r="X1105" s="67" t="str">
        <f t="shared" si="133"/>
        <v/>
      </c>
      <c r="Y1105" s="31"/>
      <c r="Z1105" s="30" t="str">
        <f t="shared" si="134"/>
        <v/>
      </c>
    </row>
    <row r="1106" spans="2:26" ht="25.5" customHeight="1" x14ac:dyDescent="0.25">
      <c r="B1106" s="70" t="str">
        <f t="shared" si="129"/>
        <v/>
      </c>
      <c r="L1106" s="27" t="str">
        <f t="shared" si="127"/>
        <v/>
      </c>
      <c r="N1106" s="46" t="str">
        <f t="shared" si="130"/>
        <v/>
      </c>
      <c r="Q1106" s="28" t="str">
        <f t="shared" si="128"/>
        <v/>
      </c>
      <c r="T1106" s="30">
        <f t="shared" si="131"/>
        <v>0</v>
      </c>
      <c r="U1106" s="30">
        <f t="shared" si="132"/>
        <v>0</v>
      </c>
      <c r="X1106" s="67" t="str">
        <f t="shared" si="133"/>
        <v/>
      </c>
      <c r="Y1106" s="31"/>
      <c r="Z1106" s="30" t="str">
        <f t="shared" si="134"/>
        <v/>
      </c>
    </row>
    <row r="1107" spans="2:26" ht="25.5" customHeight="1" x14ac:dyDescent="0.25">
      <c r="B1107" s="70" t="str">
        <f t="shared" si="129"/>
        <v/>
      </c>
      <c r="L1107" s="27" t="str">
        <f t="shared" si="127"/>
        <v/>
      </c>
      <c r="N1107" s="46" t="str">
        <f t="shared" si="130"/>
        <v/>
      </c>
      <c r="Q1107" s="28" t="str">
        <f t="shared" si="128"/>
        <v/>
      </c>
      <c r="T1107" s="30">
        <f t="shared" si="131"/>
        <v>0</v>
      </c>
      <c r="U1107" s="30">
        <f t="shared" si="132"/>
        <v>0</v>
      </c>
      <c r="X1107" s="67" t="str">
        <f t="shared" si="133"/>
        <v/>
      </c>
      <c r="Y1107" s="31"/>
      <c r="Z1107" s="30" t="str">
        <f t="shared" si="134"/>
        <v/>
      </c>
    </row>
    <row r="1108" spans="2:26" ht="25.5" customHeight="1" x14ac:dyDescent="0.25">
      <c r="B1108" s="70" t="str">
        <f t="shared" si="129"/>
        <v/>
      </c>
      <c r="L1108" s="27" t="str">
        <f t="shared" si="127"/>
        <v/>
      </c>
      <c r="N1108" s="46" t="str">
        <f t="shared" si="130"/>
        <v/>
      </c>
      <c r="Q1108" s="28" t="str">
        <f t="shared" si="128"/>
        <v/>
      </c>
      <c r="T1108" s="30">
        <f t="shared" si="131"/>
        <v>0</v>
      </c>
      <c r="U1108" s="30">
        <f t="shared" si="132"/>
        <v>0</v>
      </c>
      <c r="X1108" s="67" t="str">
        <f t="shared" si="133"/>
        <v/>
      </c>
      <c r="Y1108" s="31"/>
      <c r="Z1108" s="30" t="str">
        <f t="shared" si="134"/>
        <v/>
      </c>
    </row>
    <row r="1109" spans="2:26" ht="25.5" customHeight="1" x14ac:dyDescent="0.25">
      <c r="B1109" s="70" t="str">
        <f t="shared" si="129"/>
        <v/>
      </c>
      <c r="L1109" s="27" t="str">
        <f t="shared" si="127"/>
        <v/>
      </c>
      <c r="N1109" s="46" t="str">
        <f t="shared" si="130"/>
        <v/>
      </c>
      <c r="Q1109" s="28" t="str">
        <f t="shared" si="128"/>
        <v/>
      </c>
      <c r="T1109" s="30">
        <f t="shared" si="131"/>
        <v>0</v>
      </c>
      <c r="U1109" s="30">
        <f t="shared" si="132"/>
        <v>0</v>
      </c>
      <c r="X1109" s="67" t="str">
        <f t="shared" si="133"/>
        <v/>
      </c>
      <c r="Y1109" s="31"/>
      <c r="Z1109" s="30" t="str">
        <f t="shared" si="134"/>
        <v/>
      </c>
    </row>
    <row r="1110" spans="2:26" ht="25.5" customHeight="1" x14ac:dyDescent="0.25">
      <c r="B1110" s="70" t="str">
        <f t="shared" si="129"/>
        <v/>
      </c>
      <c r="L1110" s="27" t="str">
        <f t="shared" si="127"/>
        <v/>
      </c>
      <c r="N1110" s="46" t="str">
        <f t="shared" si="130"/>
        <v/>
      </c>
      <c r="Q1110" s="28" t="str">
        <f t="shared" si="128"/>
        <v/>
      </c>
      <c r="T1110" s="30">
        <f t="shared" si="131"/>
        <v>0</v>
      </c>
      <c r="U1110" s="30">
        <f t="shared" si="132"/>
        <v>0</v>
      </c>
      <c r="X1110" s="67" t="str">
        <f t="shared" si="133"/>
        <v/>
      </c>
      <c r="Y1110" s="31"/>
      <c r="Z1110" s="30" t="str">
        <f t="shared" si="134"/>
        <v/>
      </c>
    </row>
    <row r="1111" spans="2:26" ht="25.5" customHeight="1" x14ac:dyDescent="0.25">
      <c r="B1111" s="70" t="str">
        <f t="shared" si="129"/>
        <v/>
      </c>
      <c r="L1111" s="27" t="str">
        <f t="shared" si="127"/>
        <v/>
      </c>
      <c r="N1111" s="46" t="str">
        <f t="shared" si="130"/>
        <v/>
      </c>
      <c r="Q1111" s="28" t="str">
        <f t="shared" si="128"/>
        <v/>
      </c>
      <c r="T1111" s="30">
        <f t="shared" si="131"/>
        <v>0</v>
      </c>
      <c r="U1111" s="30">
        <f t="shared" si="132"/>
        <v>0</v>
      </c>
      <c r="X1111" s="67" t="str">
        <f t="shared" si="133"/>
        <v/>
      </c>
      <c r="Y1111" s="31"/>
      <c r="Z1111" s="30" t="str">
        <f t="shared" si="134"/>
        <v/>
      </c>
    </row>
    <row r="1112" spans="2:26" ht="25.5" customHeight="1" x14ac:dyDescent="0.25">
      <c r="B1112" s="70" t="str">
        <f t="shared" si="129"/>
        <v/>
      </c>
      <c r="L1112" s="27" t="str">
        <f t="shared" si="127"/>
        <v/>
      </c>
      <c r="N1112" s="46" t="str">
        <f t="shared" si="130"/>
        <v/>
      </c>
      <c r="Q1112" s="28" t="str">
        <f t="shared" si="128"/>
        <v/>
      </c>
      <c r="T1112" s="30">
        <f t="shared" si="131"/>
        <v>0</v>
      </c>
      <c r="U1112" s="30">
        <f t="shared" si="132"/>
        <v>0</v>
      </c>
      <c r="X1112" s="67" t="str">
        <f t="shared" si="133"/>
        <v/>
      </c>
      <c r="Y1112" s="31"/>
      <c r="Z1112" s="30" t="str">
        <f t="shared" si="134"/>
        <v/>
      </c>
    </row>
    <row r="1113" spans="2:26" ht="25.5" customHeight="1" x14ac:dyDescent="0.25">
      <c r="B1113" s="70" t="str">
        <f t="shared" si="129"/>
        <v/>
      </c>
      <c r="L1113" s="27" t="str">
        <f t="shared" si="127"/>
        <v/>
      </c>
      <c r="N1113" s="46" t="str">
        <f t="shared" si="130"/>
        <v/>
      </c>
      <c r="Q1113" s="28" t="str">
        <f t="shared" si="128"/>
        <v/>
      </c>
      <c r="T1113" s="30">
        <f t="shared" si="131"/>
        <v>0</v>
      </c>
      <c r="U1113" s="30">
        <f t="shared" si="132"/>
        <v>0</v>
      </c>
      <c r="X1113" s="67" t="str">
        <f t="shared" si="133"/>
        <v/>
      </c>
      <c r="Y1113" s="31"/>
      <c r="Z1113" s="30" t="str">
        <f t="shared" si="134"/>
        <v/>
      </c>
    </row>
    <row r="1114" spans="2:26" ht="25.5" customHeight="1" x14ac:dyDescent="0.25">
      <c r="B1114" s="70" t="str">
        <f t="shared" si="129"/>
        <v/>
      </c>
      <c r="L1114" s="27" t="str">
        <f t="shared" si="127"/>
        <v/>
      </c>
      <c r="N1114" s="46" t="str">
        <f t="shared" si="130"/>
        <v/>
      </c>
      <c r="Q1114" s="28" t="str">
        <f t="shared" si="128"/>
        <v/>
      </c>
      <c r="T1114" s="30">
        <f t="shared" si="131"/>
        <v>0</v>
      </c>
      <c r="U1114" s="30">
        <f t="shared" si="132"/>
        <v>0</v>
      </c>
      <c r="X1114" s="67" t="str">
        <f t="shared" si="133"/>
        <v/>
      </c>
      <c r="Y1114" s="31"/>
      <c r="Z1114" s="30" t="str">
        <f t="shared" si="134"/>
        <v/>
      </c>
    </row>
    <row r="1115" spans="2:26" ht="25.5" customHeight="1" x14ac:dyDescent="0.25">
      <c r="B1115" s="70" t="str">
        <f t="shared" si="129"/>
        <v/>
      </c>
      <c r="L1115" s="27" t="str">
        <f t="shared" si="127"/>
        <v/>
      </c>
      <c r="N1115" s="46" t="str">
        <f t="shared" si="130"/>
        <v/>
      </c>
      <c r="Q1115" s="28" t="str">
        <f t="shared" si="128"/>
        <v/>
      </c>
      <c r="T1115" s="30">
        <f t="shared" si="131"/>
        <v>0</v>
      </c>
      <c r="U1115" s="30">
        <f t="shared" si="132"/>
        <v>0</v>
      </c>
      <c r="X1115" s="67" t="str">
        <f t="shared" si="133"/>
        <v/>
      </c>
      <c r="Y1115" s="31"/>
      <c r="Z1115" s="30" t="str">
        <f t="shared" si="134"/>
        <v/>
      </c>
    </row>
    <row r="1116" spans="2:26" ht="25.5" customHeight="1" x14ac:dyDescent="0.25">
      <c r="B1116" s="70" t="str">
        <f t="shared" si="129"/>
        <v/>
      </c>
      <c r="L1116" s="27" t="str">
        <f t="shared" si="127"/>
        <v/>
      </c>
      <c r="N1116" s="46" t="str">
        <f t="shared" si="130"/>
        <v/>
      </c>
      <c r="Q1116" s="28" t="str">
        <f t="shared" si="128"/>
        <v/>
      </c>
      <c r="T1116" s="30">
        <f t="shared" si="131"/>
        <v>0</v>
      </c>
      <c r="U1116" s="30">
        <f t="shared" si="132"/>
        <v>0</v>
      </c>
      <c r="X1116" s="67" t="str">
        <f t="shared" si="133"/>
        <v/>
      </c>
      <c r="Y1116" s="31"/>
      <c r="Z1116" s="30" t="str">
        <f t="shared" si="134"/>
        <v/>
      </c>
    </row>
    <row r="1117" spans="2:26" ht="25.5" customHeight="1" x14ac:dyDescent="0.25">
      <c r="B1117" s="70" t="str">
        <f t="shared" si="129"/>
        <v/>
      </c>
      <c r="L1117" s="27" t="str">
        <f t="shared" si="127"/>
        <v/>
      </c>
      <c r="N1117" s="46" t="str">
        <f t="shared" si="130"/>
        <v/>
      </c>
      <c r="Q1117" s="28" t="str">
        <f t="shared" si="128"/>
        <v/>
      </c>
      <c r="T1117" s="30">
        <f t="shared" si="131"/>
        <v>0</v>
      </c>
      <c r="U1117" s="30">
        <f t="shared" si="132"/>
        <v>0</v>
      </c>
      <c r="X1117" s="67" t="str">
        <f t="shared" si="133"/>
        <v/>
      </c>
      <c r="Y1117" s="31"/>
      <c r="Z1117" s="30" t="str">
        <f t="shared" si="134"/>
        <v/>
      </c>
    </row>
    <row r="1118" spans="2:26" ht="25.5" customHeight="1" x14ac:dyDescent="0.25">
      <c r="B1118" s="70" t="str">
        <f t="shared" si="129"/>
        <v/>
      </c>
      <c r="L1118" s="27" t="str">
        <f t="shared" si="127"/>
        <v/>
      </c>
      <c r="N1118" s="46" t="str">
        <f t="shared" si="130"/>
        <v/>
      </c>
      <c r="Q1118" s="28" t="str">
        <f t="shared" si="128"/>
        <v/>
      </c>
      <c r="T1118" s="30">
        <f t="shared" si="131"/>
        <v>0</v>
      </c>
      <c r="U1118" s="30">
        <f t="shared" si="132"/>
        <v>0</v>
      </c>
      <c r="X1118" s="67" t="str">
        <f t="shared" si="133"/>
        <v/>
      </c>
      <c r="Y1118" s="31"/>
      <c r="Z1118" s="30" t="str">
        <f t="shared" si="134"/>
        <v/>
      </c>
    </row>
    <row r="1119" spans="2:26" ht="25.5" customHeight="1" x14ac:dyDescent="0.25">
      <c r="B1119" s="70" t="str">
        <f t="shared" si="129"/>
        <v/>
      </c>
      <c r="L1119" s="27" t="str">
        <f t="shared" si="127"/>
        <v/>
      </c>
      <c r="N1119" s="46" t="str">
        <f t="shared" si="130"/>
        <v/>
      </c>
      <c r="Q1119" s="28" t="str">
        <f t="shared" si="128"/>
        <v/>
      </c>
      <c r="T1119" s="30">
        <f t="shared" si="131"/>
        <v>0</v>
      </c>
      <c r="U1119" s="30">
        <f t="shared" si="132"/>
        <v>0</v>
      </c>
      <c r="X1119" s="67" t="str">
        <f t="shared" si="133"/>
        <v/>
      </c>
      <c r="Y1119" s="31"/>
      <c r="Z1119" s="30" t="str">
        <f t="shared" si="134"/>
        <v/>
      </c>
    </row>
    <row r="1120" spans="2:26" ht="25.5" customHeight="1" x14ac:dyDescent="0.25">
      <c r="B1120" s="70" t="str">
        <f t="shared" si="129"/>
        <v/>
      </c>
      <c r="L1120" s="27" t="str">
        <f t="shared" si="127"/>
        <v/>
      </c>
      <c r="N1120" s="46" t="str">
        <f t="shared" si="130"/>
        <v/>
      </c>
      <c r="Q1120" s="28" t="str">
        <f t="shared" si="128"/>
        <v/>
      </c>
      <c r="T1120" s="30">
        <f t="shared" si="131"/>
        <v>0</v>
      </c>
      <c r="U1120" s="30">
        <f t="shared" si="132"/>
        <v>0</v>
      </c>
      <c r="X1120" s="67" t="str">
        <f t="shared" si="133"/>
        <v/>
      </c>
      <c r="Y1120" s="31"/>
      <c r="Z1120" s="30" t="str">
        <f t="shared" si="134"/>
        <v/>
      </c>
    </row>
    <row r="1121" spans="2:26" ht="25.5" customHeight="1" x14ac:dyDescent="0.25">
      <c r="B1121" s="70" t="str">
        <f t="shared" si="129"/>
        <v/>
      </c>
      <c r="L1121" s="27" t="str">
        <f t="shared" si="127"/>
        <v/>
      </c>
      <c r="N1121" s="46" t="str">
        <f t="shared" si="130"/>
        <v/>
      </c>
      <c r="Q1121" s="28" t="str">
        <f t="shared" si="128"/>
        <v/>
      </c>
      <c r="T1121" s="30">
        <f t="shared" si="131"/>
        <v>0</v>
      </c>
      <c r="U1121" s="30">
        <f t="shared" si="132"/>
        <v>0</v>
      </c>
      <c r="X1121" s="67" t="str">
        <f t="shared" si="133"/>
        <v/>
      </c>
      <c r="Y1121" s="31"/>
      <c r="Z1121" s="30" t="str">
        <f t="shared" si="134"/>
        <v/>
      </c>
    </row>
    <row r="1122" spans="2:26" ht="25.5" customHeight="1" x14ac:dyDescent="0.25">
      <c r="B1122" s="70" t="str">
        <f t="shared" si="129"/>
        <v/>
      </c>
      <c r="L1122" s="27" t="str">
        <f t="shared" si="127"/>
        <v/>
      </c>
      <c r="N1122" s="46" t="str">
        <f t="shared" si="130"/>
        <v/>
      </c>
      <c r="Q1122" s="28" t="str">
        <f t="shared" si="128"/>
        <v/>
      </c>
      <c r="T1122" s="30">
        <f t="shared" si="131"/>
        <v>0</v>
      </c>
      <c r="U1122" s="30">
        <f t="shared" si="132"/>
        <v>0</v>
      </c>
      <c r="X1122" s="67" t="str">
        <f t="shared" si="133"/>
        <v/>
      </c>
      <c r="Y1122" s="31"/>
      <c r="Z1122" s="30" t="str">
        <f t="shared" si="134"/>
        <v/>
      </c>
    </row>
    <row r="1123" spans="2:26" ht="25.5" customHeight="1" x14ac:dyDescent="0.25">
      <c r="B1123" s="70" t="str">
        <f t="shared" si="129"/>
        <v/>
      </c>
      <c r="L1123" s="27" t="str">
        <f t="shared" si="127"/>
        <v/>
      </c>
      <c r="N1123" s="46" t="str">
        <f t="shared" si="130"/>
        <v/>
      </c>
      <c r="Q1123" s="28" t="str">
        <f t="shared" si="128"/>
        <v/>
      </c>
      <c r="T1123" s="30">
        <f t="shared" si="131"/>
        <v>0</v>
      </c>
      <c r="U1123" s="30">
        <f t="shared" si="132"/>
        <v>0</v>
      </c>
      <c r="X1123" s="67" t="str">
        <f t="shared" si="133"/>
        <v/>
      </c>
      <c r="Y1123" s="31"/>
      <c r="Z1123" s="30" t="str">
        <f t="shared" si="134"/>
        <v/>
      </c>
    </row>
    <row r="1124" spans="2:26" ht="25.5" customHeight="1" x14ac:dyDescent="0.25">
      <c r="B1124" s="70" t="str">
        <f t="shared" si="129"/>
        <v/>
      </c>
      <c r="L1124" s="27" t="str">
        <f t="shared" si="127"/>
        <v/>
      </c>
      <c r="N1124" s="46" t="str">
        <f t="shared" si="130"/>
        <v/>
      </c>
      <c r="Q1124" s="28" t="str">
        <f t="shared" si="128"/>
        <v/>
      </c>
      <c r="T1124" s="30">
        <f t="shared" si="131"/>
        <v>0</v>
      </c>
      <c r="U1124" s="30">
        <f t="shared" si="132"/>
        <v>0</v>
      </c>
      <c r="X1124" s="67" t="str">
        <f t="shared" si="133"/>
        <v/>
      </c>
      <c r="Y1124" s="31"/>
      <c r="Z1124" s="30" t="str">
        <f t="shared" si="134"/>
        <v/>
      </c>
    </row>
    <row r="1125" spans="2:26" ht="25.5" customHeight="1" x14ac:dyDescent="0.25">
      <c r="B1125" s="70" t="str">
        <f t="shared" si="129"/>
        <v/>
      </c>
      <c r="L1125" s="27" t="str">
        <f t="shared" si="127"/>
        <v/>
      </c>
      <c r="N1125" s="46" t="str">
        <f t="shared" si="130"/>
        <v/>
      </c>
      <c r="Q1125" s="28" t="str">
        <f t="shared" si="128"/>
        <v/>
      </c>
      <c r="T1125" s="30">
        <f t="shared" si="131"/>
        <v>0</v>
      </c>
      <c r="U1125" s="30">
        <f t="shared" si="132"/>
        <v>0</v>
      </c>
      <c r="X1125" s="67" t="str">
        <f t="shared" si="133"/>
        <v/>
      </c>
      <c r="Y1125" s="31"/>
      <c r="Z1125" s="30" t="str">
        <f t="shared" si="134"/>
        <v/>
      </c>
    </row>
    <row r="1126" spans="2:26" ht="25.5" customHeight="1" x14ac:dyDescent="0.25">
      <c r="B1126" s="70" t="str">
        <f t="shared" si="129"/>
        <v/>
      </c>
      <c r="L1126" s="27" t="str">
        <f t="shared" si="127"/>
        <v/>
      </c>
      <c r="N1126" s="46" t="str">
        <f t="shared" si="130"/>
        <v/>
      </c>
      <c r="Q1126" s="28" t="str">
        <f t="shared" si="128"/>
        <v/>
      </c>
      <c r="T1126" s="30">
        <f t="shared" si="131"/>
        <v>0</v>
      </c>
      <c r="U1126" s="30">
        <f t="shared" si="132"/>
        <v>0</v>
      </c>
      <c r="X1126" s="67" t="str">
        <f t="shared" si="133"/>
        <v/>
      </c>
      <c r="Y1126" s="31"/>
      <c r="Z1126" s="30" t="str">
        <f t="shared" si="134"/>
        <v/>
      </c>
    </row>
    <row r="1127" spans="2:26" ht="25.5" customHeight="1" x14ac:dyDescent="0.25">
      <c r="B1127" s="70" t="str">
        <f t="shared" si="129"/>
        <v/>
      </c>
      <c r="L1127" s="27" t="str">
        <f t="shared" si="127"/>
        <v/>
      </c>
      <c r="N1127" s="46" t="str">
        <f t="shared" si="130"/>
        <v/>
      </c>
      <c r="Q1127" s="28" t="str">
        <f t="shared" si="128"/>
        <v/>
      </c>
      <c r="T1127" s="30">
        <f t="shared" si="131"/>
        <v>0</v>
      </c>
      <c r="U1127" s="30">
        <f t="shared" si="132"/>
        <v>0</v>
      </c>
      <c r="X1127" s="67" t="str">
        <f t="shared" si="133"/>
        <v/>
      </c>
      <c r="Y1127" s="31"/>
      <c r="Z1127" s="30" t="str">
        <f t="shared" si="134"/>
        <v/>
      </c>
    </row>
    <row r="1128" spans="2:26" ht="25.5" customHeight="1" x14ac:dyDescent="0.25">
      <c r="B1128" s="70" t="str">
        <f t="shared" si="129"/>
        <v/>
      </c>
      <c r="L1128" s="27" t="str">
        <f t="shared" si="127"/>
        <v/>
      </c>
      <c r="N1128" s="46" t="str">
        <f t="shared" si="130"/>
        <v/>
      </c>
      <c r="Q1128" s="28" t="str">
        <f t="shared" si="128"/>
        <v/>
      </c>
      <c r="T1128" s="30">
        <f t="shared" si="131"/>
        <v>0</v>
      </c>
      <c r="U1128" s="30">
        <f t="shared" si="132"/>
        <v>0</v>
      </c>
      <c r="X1128" s="67" t="str">
        <f t="shared" si="133"/>
        <v/>
      </c>
      <c r="Y1128" s="31"/>
      <c r="Z1128" s="30" t="str">
        <f t="shared" si="134"/>
        <v/>
      </c>
    </row>
    <row r="1129" spans="2:26" ht="25.5" customHeight="1" x14ac:dyDescent="0.25">
      <c r="B1129" s="70" t="str">
        <f t="shared" si="129"/>
        <v/>
      </c>
      <c r="L1129" s="27" t="str">
        <f t="shared" si="127"/>
        <v/>
      </c>
      <c r="N1129" s="46" t="str">
        <f t="shared" si="130"/>
        <v/>
      </c>
      <c r="Q1129" s="28" t="str">
        <f t="shared" si="128"/>
        <v/>
      </c>
      <c r="T1129" s="30">
        <f t="shared" si="131"/>
        <v>0</v>
      </c>
      <c r="U1129" s="30">
        <f t="shared" si="132"/>
        <v>0</v>
      </c>
      <c r="X1129" s="67" t="str">
        <f t="shared" si="133"/>
        <v/>
      </c>
      <c r="Y1129" s="31"/>
      <c r="Z1129" s="30" t="str">
        <f t="shared" si="134"/>
        <v/>
      </c>
    </row>
    <row r="1130" spans="2:26" ht="25.5" customHeight="1" x14ac:dyDescent="0.25">
      <c r="B1130" s="70" t="str">
        <f t="shared" si="129"/>
        <v/>
      </c>
      <c r="L1130" s="27" t="str">
        <f t="shared" si="127"/>
        <v/>
      </c>
      <c r="N1130" s="46" t="str">
        <f t="shared" si="130"/>
        <v/>
      </c>
      <c r="Q1130" s="28" t="str">
        <f t="shared" si="128"/>
        <v/>
      </c>
      <c r="T1130" s="30">
        <f t="shared" si="131"/>
        <v>0</v>
      </c>
      <c r="U1130" s="30">
        <f t="shared" si="132"/>
        <v>0</v>
      </c>
      <c r="X1130" s="67" t="str">
        <f t="shared" si="133"/>
        <v/>
      </c>
      <c r="Y1130" s="31"/>
      <c r="Z1130" s="30" t="str">
        <f t="shared" si="134"/>
        <v/>
      </c>
    </row>
    <row r="1131" spans="2:26" ht="25.5" customHeight="1" x14ac:dyDescent="0.25">
      <c r="B1131" s="70" t="str">
        <f t="shared" si="129"/>
        <v/>
      </c>
      <c r="L1131" s="27" t="str">
        <f t="shared" si="127"/>
        <v/>
      </c>
      <c r="N1131" s="46" t="str">
        <f t="shared" si="130"/>
        <v/>
      </c>
      <c r="Q1131" s="28" t="str">
        <f t="shared" si="128"/>
        <v/>
      </c>
      <c r="T1131" s="30">
        <f t="shared" si="131"/>
        <v>0</v>
      </c>
      <c r="U1131" s="30">
        <f t="shared" si="132"/>
        <v>0</v>
      </c>
      <c r="X1131" s="67" t="str">
        <f t="shared" si="133"/>
        <v/>
      </c>
      <c r="Y1131" s="31"/>
      <c r="Z1131" s="30" t="str">
        <f t="shared" si="134"/>
        <v/>
      </c>
    </row>
    <row r="1132" spans="2:26" ht="25.5" customHeight="1" x14ac:dyDescent="0.25">
      <c r="B1132" s="70" t="str">
        <f t="shared" si="129"/>
        <v/>
      </c>
      <c r="L1132" s="27" t="str">
        <f t="shared" si="127"/>
        <v/>
      </c>
      <c r="N1132" s="46" t="str">
        <f t="shared" si="130"/>
        <v/>
      </c>
      <c r="Q1132" s="28" t="str">
        <f t="shared" si="128"/>
        <v/>
      </c>
      <c r="T1132" s="30">
        <f t="shared" si="131"/>
        <v>0</v>
      </c>
      <c r="U1132" s="30">
        <f t="shared" si="132"/>
        <v>0</v>
      </c>
      <c r="X1132" s="67" t="str">
        <f t="shared" si="133"/>
        <v/>
      </c>
      <c r="Y1132" s="31"/>
      <c r="Z1132" s="30" t="str">
        <f t="shared" si="134"/>
        <v/>
      </c>
    </row>
    <row r="1133" spans="2:26" ht="25.5" customHeight="1" x14ac:dyDescent="0.25">
      <c r="B1133" s="70" t="str">
        <f t="shared" si="129"/>
        <v/>
      </c>
      <c r="L1133" s="27" t="str">
        <f t="shared" si="127"/>
        <v/>
      </c>
      <c r="N1133" s="46" t="str">
        <f t="shared" si="130"/>
        <v/>
      </c>
      <c r="Q1133" s="28" t="str">
        <f t="shared" si="128"/>
        <v/>
      </c>
      <c r="T1133" s="30">
        <f t="shared" si="131"/>
        <v>0</v>
      </c>
      <c r="U1133" s="30">
        <f t="shared" si="132"/>
        <v>0</v>
      </c>
      <c r="X1133" s="67" t="str">
        <f t="shared" si="133"/>
        <v/>
      </c>
      <c r="Y1133" s="31"/>
      <c r="Z1133" s="30" t="str">
        <f t="shared" si="134"/>
        <v/>
      </c>
    </row>
    <row r="1134" spans="2:26" ht="25.5" customHeight="1" x14ac:dyDescent="0.25">
      <c r="B1134" s="70" t="str">
        <f t="shared" si="129"/>
        <v/>
      </c>
      <c r="L1134" s="27" t="str">
        <f t="shared" si="127"/>
        <v/>
      </c>
      <c r="N1134" s="46" t="str">
        <f t="shared" si="130"/>
        <v/>
      </c>
      <c r="Q1134" s="28" t="str">
        <f t="shared" si="128"/>
        <v/>
      </c>
      <c r="T1134" s="30">
        <f t="shared" si="131"/>
        <v>0</v>
      </c>
      <c r="U1134" s="30">
        <f t="shared" si="132"/>
        <v>0</v>
      </c>
      <c r="X1134" s="67" t="str">
        <f t="shared" si="133"/>
        <v/>
      </c>
      <c r="Y1134" s="31"/>
      <c r="Z1134" s="30" t="str">
        <f t="shared" si="134"/>
        <v/>
      </c>
    </row>
    <row r="1135" spans="2:26" ht="25.5" customHeight="1" x14ac:dyDescent="0.25">
      <c r="B1135" s="70" t="str">
        <f t="shared" si="129"/>
        <v/>
      </c>
      <c r="L1135" s="27" t="str">
        <f t="shared" si="127"/>
        <v/>
      </c>
      <c r="N1135" s="46" t="str">
        <f t="shared" si="130"/>
        <v/>
      </c>
      <c r="Q1135" s="28" t="str">
        <f t="shared" si="128"/>
        <v/>
      </c>
      <c r="T1135" s="30">
        <f t="shared" si="131"/>
        <v>0</v>
      </c>
      <c r="U1135" s="30">
        <f t="shared" si="132"/>
        <v>0</v>
      </c>
      <c r="X1135" s="67" t="str">
        <f t="shared" si="133"/>
        <v/>
      </c>
      <c r="Y1135" s="31"/>
      <c r="Z1135" s="30" t="str">
        <f t="shared" si="134"/>
        <v/>
      </c>
    </row>
    <row r="1136" spans="2:26" ht="25.5" customHeight="1" x14ac:dyDescent="0.25">
      <c r="B1136" s="70" t="str">
        <f t="shared" si="129"/>
        <v/>
      </c>
      <c r="L1136" s="27" t="str">
        <f t="shared" si="127"/>
        <v/>
      </c>
      <c r="N1136" s="46" t="str">
        <f t="shared" si="130"/>
        <v/>
      </c>
      <c r="Q1136" s="28" t="str">
        <f t="shared" si="128"/>
        <v/>
      </c>
      <c r="T1136" s="30">
        <f t="shared" si="131"/>
        <v>0</v>
      </c>
      <c r="U1136" s="30">
        <f t="shared" si="132"/>
        <v>0</v>
      </c>
      <c r="X1136" s="67" t="str">
        <f t="shared" si="133"/>
        <v/>
      </c>
      <c r="Y1136" s="31"/>
      <c r="Z1136" s="30" t="str">
        <f t="shared" si="134"/>
        <v/>
      </c>
    </row>
    <row r="1137" spans="2:26" ht="25.5" customHeight="1" x14ac:dyDescent="0.25">
      <c r="B1137" s="70" t="str">
        <f t="shared" si="129"/>
        <v/>
      </c>
      <c r="L1137" s="27" t="str">
        <f t="shared" si="127"/>
        <v/>
      </c>
      <c r="N1137" s="46" t="str">
        <f t="shared" si="130"/>
        <v/>
      </c>
      <c r="Q1137" s="28" t="str">
        <f t="shared" si="128"/>
        <v/>
      </c>
      <c r="T1137" s="30">
        <f t="shared" si="131"/>
        <v>0</v>
      </c>
      <c r="U1137" s="30">
        <f t="shared" si="132"/>
        <v>0</v>
      </c>
      <c r="X1137" s="67" t="str">
        <f t="shared" si="133"/>
        <v/>
      </c>
      <c r="Y1137" s="31"/>
      <c r="Z1137" s="30" t="str">
        <f t="shared" si="134"/>
        <v/>
      </c>
    </row>
    <row r="1138" spans="2:26" ht="25.5" customHeight="1" x14ac:dyDescent="0.25">
      <c r="B1138" s="70" t="str">
        <f t="shared" si="129"/>
        <v/>
      </c>
      <c r="L1138" s="27" t="str">
        <f t="shared" si="127"/>
        <v/>
      </c>
      <c r="N1138" s="46" t="str">
        <f t="shared" si="130"/>
        <v/>
      </c>
      <c r="Q1138" s="28" t="str">
        <f t="shared" si="128"/>
        <v/>
      </c>
      <c r="T1138" s="30">
        <f t="shared" si="131"/>
        <v>0</v>
      </c>
      <c r="U1138" s="30">
        <f t="shared" si="132"/>
        <v>0</v>
      </c>
      <c r="X1138" s="67" t="str">
        <f t="shared" si="133"/>
        <v/>
      </c>
      <c r="Y1138" s="31"/>
      <c r="Z1138" s="30" t="str">
        <f t="shared" si="134"/>
        <v/>
      </c>
    </row>
    <row r="1139" spans="2:26" ht="25.5" customHeight="1" x14ac:dyDescent="0.25">
      <c r="B1139" s="70" t="str">
        <f t="shared" si="129"/>
        <v/>
      </c>
      <c r="L1139" s="27" t="str">
        <f t="shared" si="127"/>
        <v/>
      </c>
      <c r="N1139" s="46" t="str">
        <f t="shared" si="130"/>
        <v/>
      </c>
      <c r="Q1139" s="28" t="str">
        <f t="shared" si="128"/>
        <v/>
      </c>
      <c r="T1139" s="30">
        <f t="shared" si="131"/>
        <v>0</v>
      </c>
      <c r="U1139" s="30">
        <f t="shared" si="132"/>
        <v>0</v>
      </c>
      <c r="X1139" s="67" t="str">
        <f t="shared" si="133"/>
        <v/>
      </c>
      <c r="Y1139" s="31"/>
      <c r="Z1139" s="30" t="str">
        <f t="shared" si="134"/>
        <v/>
      </c>
    </row>
    <row r="1140" spans="2:26" ht="25.5" customHeight="1" x14ac:dyDescent="0.25">
      <c r="B1140" s="70" t="str">
        <f t="shared" si="129"/>
        <v/>
      </c>
      <c r="L1140" s="27" t="str">
        <f t="shared" si="127"/>
        <v/>
      </c>
      <c r="N1140" s="46" t="str">
        <f t="shared" si="130"/>
        <v/>
      </c>
      <c r="Q1140" s="28" t="str">
        <f t="shared" si="128"/>
        <v/>
      </c>
      <c r="T1140" s="30">
        <f t="shared" si="131"/>
        <v>0</v>
      </c>
      <c r="U1140" s="30">
        <f t="shared" si="132"/>
        <v>0</v>
      </c>
      <c r="X1140" s="67" t="str">
        <f t="shared" si="133"/>
        <v/>
      </c>
      <c r="Y1140" s="31"/>
      <c r="Z1140" s="30" t="str">
        <f t="shared" si="134"/>
        <v/>
      </c>
    </row>
    <row r="1141" spans="2:26" ht="25.5" customHeight="1" x14ac:dyDescent="0.25">
      <c r="B1141" s="70" t="str">
        <f t="shared" si="129"/>
        <v/>
      </c>
      <c r="L1141" s="27" t="str">
        <f t="shared" si="127"/>
        <v/>
      </c>
      <c r="N1141" s="46" t="str">
        <f t="shared" si="130"/>
        <v/>
      </c>
      <c r="Q1141" s="28" t="str">
        <f t="shared" si="128"/>
        <v/>
      </c>
      <c r="T1141" s="30">
        <f t="shared" si="131"/>
        <v>0</v>
      </c>
      <c r="U1141" s="30">
        <f t="shared" si="132"/>
        <v>0</v>
      </c>
      <c r="X1141" s="67" t="str">
        <f t="shared" si="133"/>
        <v/>
      </c>
      <c r="Y1141" s="31"/>
      <c r="Z1141" s="30" t="str">
        <f t="shared" si="134"/>
        <v/>
      </c>
    </row>
    <row r="1142" spans="2:26" ht="25.5" customHeight="1" x14ac:dyDescent="0.25">
      <c r="B1142" s="70" t="str">
        <f t="shared" si="129"/>
        <v/>
      </c>
      <c r="L1142" s="27" t="str">
        <f t="shared" si="127"/>
        <v/>
      </c>
      <c r="N1142" s="46" t="str">
        <f t="shared" si="130"/>
        <v/>
      </c>
      <c r="Q1142" s="28" t="str">
        <f t="shared" si="128"/>
        <v/>
      </c>
      <c r="T1142" s="30">
        <f t="shared" si="131"/>
        <v>0</v>
      </c>
      <c r="U1142" s="30">
        <f t="shared" si="132"/>
        <v>0</v>
      </c>
      <c r="X1142" s="67" t="str">
        <f t="shared" si="133"/>
        <v/>
      </c>
      <c r="Y1142" s="31"/>
      <c r="Z1142" s="30" t="str">
        <f t="shared" si="134"/>
        <v/>
      </c>
    </row>
    <row r="1143" spans="2:26" ht="25.5" customHeight="1" x14ac:dyDescent="0.25">
      <c r="B1143" s="70" t="str">
        <f t="shared" si="129"/>
        <v/>
      </c>
      <c r="L1143" s="27" t="str">
        <f t="shared" si="127"/>
        <v/>
      </c>
      <c r="N1143" s="46" t="str">
        <f t="shared" si="130"/>
        <v/>
      </c>
      <c r="Q1143" s="28" t="str">
        <f t="shared" si="128"/>
        <v/>
      </c>
      <c r="T1143" s="30">
        <f t="shared" si="131"/>
        <v>0</v>
      </c>
      <c r="U1143" s="30">
        <f t="shared" si="132"/>
        <v>0</v>
      </c>
      <c r="X1143" s="67" t="str">
        <f t="shared" si="133"/>
        <v/>
      </c>
      <c r="Y1143" s="31"/>
      <c r="Z1143" s="30" t="str">
        <f t="shared" si="134"/>
        <v/>
      </c>
    </row>
    <row r="1144" spans="2:26" ht="25.5" customHeight="1" x14ac:dyDescent="0.25">
      <c r="B1144" s="70" t="str">
        <f t="shared" si="129"/>
        <v/>
      </c>
      <c r="L1144" s="27" t="str">
        <f t="shared" si="127"/>
        <v/>
      </c>
      <c r="N1144" s="46" t="str">
        <f t="shared" si="130"/>
        <v/>
      </c>
      <c r="Q1144" s="28" t="str">
        <f t="shared" si="128"/>
        <v/>
      </c>
      <c r="T1144" s="30">
        <f t="shared" si="131"/>
        <v>0</v>
      </c>
      <c r="U1144" s="30">
        <f t="shared" si="132"/>
        <v>0</v>
      </c>
      <c r="X1144" s="67" t="str">
        <f t="shared" si="133"/>
        <v/>
      </c>
      <c r="Y1144" s="31"/>
      <c r="Z1144" s="30" t="str">
        <f t="shared" si="134"/>
        <v/>
      </c>
    </row>
    <row r="1145" spans="2:26" ht="25.5" customHeight="1" x14ac:dyDescent="0.25">
      <c r="B1145" s="70" t="str">
        <f t="shared" si="129"/>
        <v/>
      </c>
      <c r="L1145" s="27" t="str">
        <f t="shared" si="127"/>
        <v/>
      </c>
      <c r="N1145" s="46" t="str">
        <f t="shared" si="130"/>
        <v/>
      </c>
      <c r="Q1145" s="28" t="str">
        <f t="shared" si="128"/>
        <v/>
      </c>
      <c r="T1145" s="30">
        <f t="shared" si="131"/>
        <v>0</v>
      </c>
      <c r="U1145" s="30">
        <f t="shared" si="132"/>
        <v>0</v>
      </c>
      <c r="X1145" s="67" t="str">
        <f t="shared" si="133"/>
        <v/>
      </c>
      <c r="Y1145" s="31"/>
      <c r="Z1145" s="30" t="str">
        <f t="shared" si="134"/>
        <v/>
      </c>
    </row>
    <row r="1146" spans="2:26" ht="25.5" customHeight="1" x14ac:dyDescent="0.25">
      <c r="B1146" s="70" t="str">
        <f t="shared" si="129"/>
        <v/>
      </c>
      <c r="L1146" s="27" t="str">
        <f t="shared" si="127"/>
        <v/>
      </c>
      <c r="N1146" s="46" t="str">
        <f t="shared" si="130"/>
        <v/>
      </c>
      <c r="Q1146" s="28" t="str">
        <f t="shared" si="128"/>
        <v/>
      </c>
      <c r="T1146" s="30">
        <f t="shared" si="131"/>
        <v>0</v>
      </c>
      <c r="U1146" s="30">
        <f t="shared" si="132"/>
        <v>0</v>
      </c>
      <c r="X1146" s="67" t="str">
        <f t="shared" si="133"/>
        <v/>
      </c>
      <c r="Y1146" s="31"/>
      <c r="Z1146" s="30" t="str">
        <f t="shared" si="134"/>
        <v/>
      </c>
    </row>
    <row r="1147" spans="2:26" ht="25.5" customHeight="1" x14ac:dyDescent="0.25">
      <c r="B1147" s="70" t="str">
        <f t="shared" si="129"/>
        <v/>
      </c>
      <c r="L1147" s="27" t="str">
        <f t="shared" si="127"/>
        <v/>
      </c>
      <c r="N1147" s="46" t="str">
        <f t="shared" si="130"/>
        <v/>
      </c>
      <c r="Q1147" s="28" t="str">
        <f t="shared" si="128"/>
        <v/>
      </c>
      <c r="T1147" s="30">
        <f t="shared" si="131"/>
        <v>0</v>
      </c>
      <c r="U1147" s="30">
        <f t="shared" si="132"/>
        <v>0</v>
      </c>
      <c r="X1147" s="67" t="str">
        <f t="shared" si="133"/>
        <v/>
      </c>
      <c r="Y1147" s="31"/>
      <c r="Z1147" s="30" t="str">
        <f t="shared" si="134"/>
        <v/>
      </c>
    </row>
    <row r="1148" spans="2:26" ht="25.5" customHeight="1" x14ac:dyDescent="0.25">
      <c r="B1148" s="70" t="str">
        <f t="shared" si="129"/>
        <v/>
      </c>
      <c r="L1148" s="27" t="str">
        <f t="shared" si="127"/>
        <v/>
      </c>
      <c r="N1148" s="46" t="str">
        <f t="shared" si="130"/>
        <v/>
      </c>
      <c r="Q1148" s="28" t="str">
        <f t="shared" si="128"/>
        <v/>
      </c>
      <c r="T1148" s="30">
        <f t="shared" si="131"/>
        <v>0</v>
      </c>
      <c r="U1148" s="30">
        <f t="shared" si="132"/>
        <v>0</v>
      </c>
      <c r="X1148" s="67" t="str">
        <f t="shared" si="133"/>
        <v/>
      </c>
      <c r="Y1148" s="31"/>
      <c r="Z1148" s="30" t="str">
        <f t="shared" si="134"/>
        <v/>
      </c>
    </row>
    <row r="1149" spans="2:26" ht="25.5" customHeight="1" x14ac:dyDescent="0.25">
      <c r="B1149" s="70" t="str">
        <f t="shared" si="129"/>
        <v/>
      </c>
      <c r="L1149" s="27" t="str">
        <f t="shared" si="127"/>
        <v/>
      </c>
      <c r="N1149" s="46" t="str">
        <f t="shared" si="130"/>
        <v/>
      </c>
      <c r="Q1149" s="28" t="str">
        <f t="shared" si="128"/>
        <v/>
      </c>
      <c r="T1149" s="30">
        <f t="shared" si="131"/>
        <v>0</v>
      </c>
      <c r="U1149" s="30">
        <f t="shared" si="132"/>
        <v>0</v>
      </c>
      <c r="X1149" s="67" t="str">
        <f t="shared" si="133"/>
        <v/>
      </c>
      <c r="Y1149" s="31"/>
      <c r="Z1149" s="30" t="str">
        <f t="shared" si="134"/>
        <v/>
      </c>
    </row>
    <row r="1150" spans="2:26" ht="25.5" customHeight="1" x14ac:dyDescent="0.25">
      <c r="B1150" s="70" t="str">
        <f t="shared" si="129"/>
        <v/>
      </c>
      <c r="L1150" s="27" t="str">
        <f t="shared" si="127"/>
        <v/>
      </c>
      <c r="N1150" s="46" t="str">
        <f t="shared" si="130"/>
        <v/>
      </c>
      <c r="Q1150" s="28" t="str">
        <f t="shared" si="128"/>
        <v/>
      </c>
      <c r="T1150" s="30">
        <f t="shared" si="131"/>
        <v>0</v>
      </c>
      <c r="U1150" s="30">
        <f t="shared" si="132"/>
        <v>0</v>
      </c>
      <c r="X1150" s="67" t="str">
        <f t="shared" si="133"/>
        <v/>
      </c>
      <c r="Y1150" s="31"/>
      <c r="Z1150" s="30" t="str">
        <f t="shared" si="134"/>
        <v/>
      </c>
    </row>
    <row r="1151" spans="2:26" ht="25.5" customHeight="1" x14ac:dyDescent="0.25">
      <c r="B1151" s="70" t="str">
        <f t="shared" si="129"/>
        <v/>
      </c>
      <c r="L1151" s="27" t="str">
        <f t="shared" si="127"/>
        <v/>
      </c>
      <c r="N1151" s="46" t="str">
        <f t="shared" si="130"/>
        <v/>
      </c>
      <c r="Q1151" s="28" t="str">
        <f t="shared" si="128"/>
        <v/>
      </c>
      <c r="T1151" s="30">
        <f t="shared" si="131"/>
        <v>0</v>
      </c>
      <c r="U1151" s="30">
        <f t="shared" si="132"/>
        <v>0</v>
      </c>
      <c r="X1151" s="67" t="str">
        <f t="shared" si="133"/>
        <v/>
      </c>
      <c r="Y1151" s="31"/>
      <c r="Z1151" s="30" t="str">
        <f t="shared" si="134"/>
        <v/>
      </c>
    </row>
    <row r="1152" spans="2:26" ht="25.5" customHeight="1" x14ac:dyDescent="0.25">
      <c r="B1152" s="70" t="str">
        <f t="shared" si="129"/>
        <v/>
      </c>
      <c r="L1152" s="27" t="str">
        <f t="shared" si="127"/>
        <v/>
      </c>
      <c r="N1152" s="46" t="str">
        <f t="shared" si="130"/>
        <v/>
      </c>
      <c r="Q1152" s="28" t="str">
        <f t="shared" si="128"/>
        <v/>
      </c>
      <c r="T1152" s="30">
        <f t="shared" si="131"/>
        <v>0</v>
      </c>
      <c r="U1152" s="30">
        <f t="shared" si="132"/>
        <v>0</v>
      </c>
      <c r="X1152" s="67" t="str">
        <f t="shared" si="133"/>
        <v/>
      </c>
      <c r="Y1152" s="31"/>
      <c r="Z1152" s="30" t="str">
        <f t="shared" si="134"/>
        <v/>
      </c>
    </row>
    <row r="1153" spans="2:26" ht="25.5" customHeight="1" x14ac:dyDescent="0.25">
      <c r="B1153" s="70" t="str">
        <f t="shared" si="129"/>
        <v/>
      </c>
      <c r="L1153" s="27" t="str">
        <f t="shared" si="127"/>
        <v/>
      </c>
      <c r="N1153" s="46" t="str">
        <f t="shared" si="130"/>
        <v/>
      </c>
      <c r="Q1153" s="28" t="str">
        <f t="shared" si="128"/>
        <v/>
      </c>
      <c r="T1153" s="30">
        <f t="shared" si="131"/>
        <v>0</v>
      </c>
      <c r="U1153" s="30">
        <f t="shared" si="132"/>
        <v>0</v>
      </c>
      <c r="X1153" s="67" t="str">
        <f t="shared" si="133"/>
        <v/>
      </c>
      <c r="Y1153" s="31"/>
      <c r="Z1153" s="30" t="str">
        <f t="shared" si="134"/>
        <v/>
      </c>
    </row>
    <row r="1154" spans="2:26" ht="25.5" customHeight="1" x14ac:dyDescent="0.25">
      <c r="B1154" s="70" t="str">
        <f t="shared" si="129"/>
        <v/>
      </c>
      <c r="L1154" s="27" t="str">
        <f t="shared" ref="L1154:L1200" si="135">IF(K1154&lt;&gt;"",VLOOKUP(K1154,tenhang,2,0),"")</f>
        <v/>
      </c>
      <c r="N1154" s="46" t="str">
        <f t="shared" si="130"/>
        <v/>
      </c>
      <c r="Q1154" s="28" t="str">
        <f t="shared" ref="Q1154:Q1200" si="136">IF(K1154&lt;&gt;"",VLOOKUP(K1154,tenhang,3,0),"")</f>
        <v/>
      </c>
      <c r="T1154" s="30">
        <f t="shared" si="131"/>
        <v>0</v>
      </c>
      <c r="U1154" s="30">
        <f t="shared" si="132"/>
        <v>0</v>
      </c>
      <c r="X1154" s="67" t="str">
        <f t="shared" si="133"/>
        <v/>
      </c>
      <c r="Y1154" s="31"/>
      <c r="Z1154" s="30" t="str">
        <f t="shared" si="134"/>
        <v/>
      </c>
    </row>
    <row r="1155" spans="2:26" ht="25.5" customHeight="1" x14ac:dyDescent="0.25">
      <c r="B1155" s="70" t="str">
        <f t="shared" ref="B1155:B1200" si="137">IF(I1155&lt;&gt;"",IF(LEN(I1155)&gt;9,LEFT(I1155,10),"sai PO"),"")</f>
        <v/>
      </c>
      <c r="L1155" s="27" t="str">
        <f t="shared" si="135"/>
        <v/>
      </c>
      <c r="N1155" s="46" t="str">
        <f t="shared" ref="N1155:N1200" si="138">IF(K1155&lt;&gt;"","K-C6","")</f>
        <v/>
      </c>
      <c r="Q1155" s="28" t="str">
        <f t="shared" si="136"/>
        <v/>
      </c>
      <c r="T1155" s="30">
        <f t="shared" ref="T1155:T1200" si="139">IF(K1155&lt;&gt;"",VLOOKUP(K1155,tenhang,4,0),0)</f>
        <v>0</v>
      </c>
      <c r="U1155" s="30">
        <f t="shared" ref="U1155:U1200" si="140">R1155*T1155</f>
        <v>0</v>
      </c>
      <c r="X1155" s="67" t="str">
        <f t="shared" ref="X1155:X1200" si="141">IF(K1155&lt;&gt;"",8,"")</f>
        <v/>
      </c>
      <c r="Y1155" s="31"/>
      <c r="Z1155" s="30" t="str">
        <f t="shared" ref="Z1155:Z1200" si="142">IF(K1155&lt;&gt;"",ROUND(U1155*X1155*1%,0),"")</f>
        <v/>
      </c>
    </row>
    <row r="1156" spans="2:26" ht="25.5" customHeight="1" x14ac:dyDescent="0.25">
      <c r="B1156" s="70" t="str">
        <f t="shared" si="137"/>
        <v/>
      </c>
      <c r="L1156" s="27" t="str">
        <f t="shared" si="135"/>
        <v/>
      </c>
      <c r="N1156" s="46" t="str">
        <f t="shared" si="138"/>
        <v/>
      </c>
      <c r="Q1156" s="28" t="str">
        <f t="shared" si="136"/>
        <v/>
      </c>
      <c r="T1156" s="30">
        <f t="shared" si="139"/>
        <v>0</v>
      </c>
      <c r="U1156" s="30">
        <f t="shared" si="140"/>
        <v>0</v>
      </c>
      <c r="X1156" s="67" t="str">
        <f t="shared" si="141"/>
        <v/>
      </c>
      <c r="Y1156" s="31"/>
      <c r="Z1156" s="30" t="str">
        <f t="shared" si="142"/>
        <v/>
      </c>
    </row>
    <row r="1157" spans="2:26" ht="25.5" customHeight="1" x14ac:dyDescent="0.25">
      <c r="B1157" s="70" t="str">
        <f t="shared" si="137"/>
        <v/>
      </c>
      <c r="L1157" s="27" t="str">
        <f t="shared" si="135"/>
        <v/>
      </c>
      <c r="N1157" s="46" t="str">
        <f t="shared" si="138"/>
        <v/>
      </c>
      <c r="Q1157" s="28" t="str">
        <f t="shared" si="136"/>
        <v/>
      </c>
      <c r="T1157" s="30">
        <f t="shared" si="139"/>
        <v>0</v>
      </c>
      <c r="U1157" s="30">
        <f t="shared" si="140"/>
        <v>0</v>
      </c>
      <c r="X1157" s="67" t="str">
        <f t="shared" si="141"/>
        <v/>
      </c>
      <c r="Y1157" s="31"/>
      <c r="Z1157" s="30" t="str">
        <f t="shared" si="142"/>
        <v/>
      </c>
    </row>
    <row r="1158" spans="2:26" ht="25.5" customHeight="1" x14ac:dyDescent="0.25">
      <c r="B1158" s="70" t="str">
        <f t="shared" si="137"/>
        <v/>
      </c>
      <c r="L1158" s="27" t="str">
        <f t="shared" si="135"/>
        <v/>
      </c>
      <c r="N1158" s="46" t="str">
        <f t="shared" si="138"/>
        <v/>
      </c>
      <c r="Q1158" s="28" t="str">
        <f t="shared" si="136"/>
        <v/>
      </c>
      <c r="T1158" s="30">
        <f t="shared" si="139"/>
        <v>0</v>
      </c>
      <c r="U1158" s="30">
        <f t="shared" si="140"/>
        <v>0</v>
      </c>
      <c r="X1158" s="67" t="str">
        <f t="shared" si="141"/>
        <v/>
      </c>
      <c r="Y1158" s="31"/>
      <c r="Z1158" s="30" t="str">
        <f t="shared" si="142"/>
        <v/>
      </c>
    </row>
    <row r="1159" spans="2:26" ht="25.5" customHeight="1" x14ac:dyDescent="0.25">
      <c r="B1159" s="70" t="str">
        <f t="shared" si="137"/>
        <v/>
      </c>
      <c r="L1159" s="27" t="str">
        <f t="shared" si="135"/>
        <v/>
      </c>
      <c r="N1159" s="46" t="str">
        <f t="shared" si="138"/>
        <v/>
      </c>
      <c r="Q1159" s="28" t="str">
        <f t="shared" si="136"/>
        <v/>
      </c>
      <c r="T1159" s="30">
        <f t="shared" si="139"/>
        <v>0</v>
      </c>
      <c r="U1159" s="30">
        <f t="shared" si="140"/>
        <v>0</v>
      </c>
      <c r="X1159" s="67" t="str">
        <f t="shared" si="141"/>
        <v/>
      </c>
      <c r="Y1159" s="31"/>
      <c r="Z1159" s="30" t="str">
        <f t="shared" si="142"/>
        <v/>
      </c>
    </row>
    <row r="1160" spans="2:26" ht="25.5" customHeight="1" x14ac:dyDescent="0.25">
      <c r="B1160" s="70" t="str">
        <f t="shared" si="137"/>
        <v/>
      </c>
      <c r="L1160" s="27" t="str">
        <f t="shared" si="135"/>
        <v/>
      </c>
      <c r="N1160" s="46" t="str">
        <f t="shared" si="138"/>
        <v/>
      </c>
      <c r="Q1160" s="28" t="str">
        <f t="shared" si="136"/>
        <v/>
      </c>
      <c r="T1160" s="30">
        <f t="shared" si="139"/>
        <v>0</v>
      </c>
      <c r="U1160" s="30">
        <f t="shared" si="140"/>
        <v>0</v>
      </c>
      <c r="X1160" s="67" t="str">
        <f t="shared" si="141"/>
        <v/>
      </c>
      <c r="Y1160" s="31"/>
      <c r="Z1160" s="30" t="str">
        <f t="shared" si="142"/>
        <v/>
      </c>
    </row>
    <row r="1161" spans="2:26" ht="25.5" customHeight="1" x14ac:dyDescent="0.25">
      <c r="B1161" s="70" t="str">
        <f t="shared" si="137"/>
        <v/>
      </c>
      <c r="L1161" s="27" t="str">
        <f t="shared" si="135"/>
        <v/>
      </c>
      <c r="N1161" s="46" t="str">
        <f t="shared" si="138"/>
        <v/>
      </c>
      <c r="Q1161" s="28" t="str">
        <f t="shared" si="136"/>
        <v/>
      </c>
      <c r="T1161" s="30">
        <f t="shared" si="139"/>
        <v>0</v>
      </c>
      <c r="U1161" s="30">
        <f t="shared" si="140"/>
        <v>0</v>
      </c>
      <c r="X1161" s="67" t="str">
        <f t="shared" si="141"/>
        <v/>
      </c>
      <c r="Y1161" s="31"/>
      <c r="Z1161" s="30" t="str">
        <f t="shared" si="142"/>
        <v/>
      </c>
    </row>
    <row r="1162" spans="2:26" ht="25.5" customHeight="1" x14ac:dyDescent="0.25">
      <c r="B1162" s="70" t="str">
        <f t="shared" si="137"/>
        <v/>
      </c>
      <c r="L1162" s="27" t="str">
        <f t="shared" si="135"/>
        <v/>
      </c>
      <c r="N1162" s="46" t="str">
        <f t="shared" si="138"/>
        <v/>
      </c>
      <c r="Q1162" s="28" t="str">
        <f t="shared" si="136"/>
        <v/>
      </c>
      <c r="T1162" s="30">
        <f t="shared" si="139"/>
        <v>0</v>
      </c>
      <c r="U1162" s="30">
        <f t="shared" si="140"/>
        <v>0</v>
      </c>
      <c r="X1162" s="67" t="str">
        <f t="shared" si="141"/>
        <v/>
      </c>
      <c r="Y1162" s="31"/>
      <c r="Z1162" s="30" t="str">
        <f t="shared" si="142"/>
        <v/>
      </c>
    </row>
    <row r="1163" spans="2:26" ht="25.5" customHeight="1" x14ac:dyDescent="0.25">
      <c r="B1163" s="70" t="str">
        <f t="shared" si="137"/>
        <v/>
      </c>
      <c r="L1163" s="27" t="str">
        <f t="shared" si="135"/>
        <v/>
      </c>
      <c r="N1163" s="46" t="str">
        <f t="shared" si="138"/>
        <v/>
      </c>
      <c r="Q1163" s="28" t="str">
        <f t="shared" si="136"/>
        <v/>
      </c>
      <c r="T1163" s="30">
        <f t="shared" si="139"/>
        <v>0</v>
      </c>
      <c r="U1163" s="30">
        <f t="shared" si="140"/>
        <v>0</v>
      </c>
      <c r="X1163" s="67" t="str">
        <f t="shared" si="141"/>
        <v/>
      </c>
      <c r="Y1163" s="31"/>
      <c r="Z1163" s="30" t="str">
        <f t="shared" si="142"/>
        <v/>
      </c>
    </row>
    <row r="1164" spans="2:26" ht="25.5" customHeight="1" x14ac:dyDescent="0.25">
      <c r="B1164" s="70" t="str">
        <f t="shared" si="137"/>
        <v/>
      </c>
      <c r="L1164" s="27" t="str">
        <f t="shared" si="135"/>
        <v/>
      </c>
      <c r="N1164" s="46" t="str">
        <f t="shared" si="138"/>
        <v/>
      </c>
      <c r="Q1164" s="28" t="str">
        <f t="shared" si="136"/>
        <v/>
      </c>
      <c r="T1164" s="30">
        <f t="shared" si="139"/>
        <v>0</v>
      </c>
      <c r="U1164" s="30">
        <f t="shared" si="140"/>
        <v>0</v>
      </c>
      <c r="X1164" s="67" t="str">
        <f t="shared" si="141"/>
        <v/>
      </c>
      <c r="Y1164" s="31"/>
      <c r="Z1164" s="30" t="str">
        <f t="shared" si="142"/>
        <v/>
      </c>
    </row>
    <row r="1165" spans="2:26" ht="25.5" customHeight="1" x14ac:dyDescent="0.25">
      <c r="B1165" s="70" t="str">
        <f t="shared" si="137"/>
        <v/>
      </c>
      <c r="L1165" s="27" t="str">
        <f t="shared" si="135"/>
        <v/>
      </c>
      <c r="N1165" s="46" t="str">
        <f t="shared" si="138"/>
        <v/>
      </c>
      <c r="Q1165" s="28" t="str">
        <f t="shared" si="136"/>
        <v/>
      </c>
      <c r="T1165" s="30">
        <f t="shared" si="139"/>
        <v>0</v>
      </c>
      <c r="U1165" s="30">
        <f t="shared" si="140"/>
        <v>0</v>
      </c>
      <c r="X1165" s="67" t="str">
        <f t="shared" si="141"/>
        <v/>
      </c>
      <c r="Y1165" s="31"/>
      <c r="Z1165" s="30" t="str">
        <f t="shared" si="142"/>
        <v/>
      </c>
    </row>
    <row r="1166" spans="2:26" ht="25.5" customHeight="1" x14ac:dyDescent="0.25">
      <c r="B1166" s="70" t="str">
        <f t="shared" si="137"/>
        <v/>
      </c>
      <c r="L1166" s="27" t="str">
        <f t="shared" si="135"/>
        <v/>
      </c>
      <c r="N1166" s="46" t="str">
        <f t="shared" si="138"/>
        <v/>
      </c>
      <c r="Q1166" s="28" t="str">
        <f t="shared" si="136"/>
        <v/>
      </c>
      <c r="T1166" s="30">
        <f t="shared" si="139"/>
        <v>0</v>
      </c>
      <c r="U1166" s="30">
        <f t="shared" si="140"/>
        <v>0</v>
      </c>
      <c r="X1166" s="67" t="str">
        <f t="shared" si="141"/>
        <v/>
      </c>
      <c r="Y1166" s="31"/>
      <c r="Z1166" s="30" t="str">
        <f t="shared" si="142"/>
        <v/>
      </c>
    </row>
    <row r="1167" spans="2:26" ht="25.5" customHeight="1" x14ac:dyDescent="0.25">
      <c r="B1167" s="70" t="str">
        <f t="shared" si="137"/>
        <v/>
      </c>
      <c r="L1167" s="27" t="str">
        <f t="shared" si="135"/>
        <v/>
      </c>
      <c r="N1167" s="46" t="str">
        <f t="shared" si="138"/>
        <v/>
      </c>
      <c r="Q1167" s="28" t="str">
        <f t="shared" si="136"/>
        <v/>
      </c>
      <c r="T1167" s="30">
        <f t="shared" si="139"/>
        <v>0</v>
      </c>
      <c r="U1167" s="30">
        <f t="shared" si="140"/>
        <v>0</v>
      </c>
      <c r="X1167" s="67" t="str">
        <f t="shared" si="141"/>
        <v/>
      </c>
      <c r="Y1167" s="31"/>
      <c r="Z1167" s="30" t="str">
        <f t="shared" si="142"/>
        <v/>
      </c>
    </row>
    <row r="1168" spans="2:26" ht="25.5" customHeight="1" x14ac:dyDescent="0.25">
      <c r="B1168" s="70" t="str">
        <f t="shared" si="137"/>
        <v/>
      </c>
      <c r="L1168" s="27" t="str">
        <f t="shared" si="135"/>
        <v/>
      </c>
      <c r="N1168" s="46" t="str">
        <f t="shared" si="138"/>
        <v/>
      </c>
      <c r="Q1168" s="28" t="str">
        <f t="shared" si="136"/>
        <v/>
      </c>
      <c r="T1168" s="30">
        <f t="shared" si="139"/>
        <v>0</v>
      </c>
      <c r="U1168" s="30">
        <f t="shared" si="140"/>
        <v>0</v>
      </c>
      <c r="X1168" s="67" t="str">
        <f t="shared" si="141"/>
        <v/>
      </c>
      <c r="Y1168" s="31"/>
      <c r="Z1168" s="30" t="str">
        <f t="shared" si="142"/>
        <v/>
      </c>
    </row>
    <row r="1169" spans="2:26" ht="25.5" customHeight="1" x14ac:dyDescent="0.25">
      <c r="B1169" s="70" t="str">
        <f t="shared" si="137"/>
        <v/>
      </c>
      <c r="L1169" s="27" t="str">
        <f t="shared" si="135"/>
        <v/>
      </c>
      <c r="N1169" s="46" t="str">
        <f t="shared" si="138"/>
        <v/>
      </c>
      <c r="Q1169" s="28" t="str">
        <f t="shared" si="136"/>
        <v/>
      </c>
      <c r="T1169" s="30">
        <f t="shared" si="139"/>
        <v>0</v>
      </c>
      <c r="U1169" s="30">
        <f t="shared" si="140"/>
        <v>0</v>
      </c>
      <c r="X1169" s="67" t="str">
        <f t="shared" si="141"/>
        <v/>
      </c>
      <c r="Y1169" s="31"/>
      <c r="Z1169" s="30" t="str">
        <f t="shared" si="142"/>
        <v/>
      </c>
    </row>
    <row r="1170" spans="2:26" ht="25.5" customHeight="1" x14ac:dyDescent="0.25">
      <c r="B1170" s="70" t="str">
        <f t="shared" si="137"/>
        <v/>
      </c>
      <c r="L1170" s="27" t="str">
        <f t="shared" si="135"/>
        <v/>
      </c>
      <c r="N1170" s="46" t="str">
        <f t="shared" si="138"/>
        <v/>
      </c>
      <c r="Q1170" s="28" t="str">
        <f t="shared" si="136"/>
        <v/>
      </c>
      <c r="T1170" s="30">
        <f t="shared" si="139"/>
        <v>0</v>
      </c>
      <c r="U1170" s="30">
        <f t="shared" si="140"/>
        <v>0</v>
      </c>
      <c r="X1170" s="67" t="str">
        <f t="shared" si="141"/>
        <v/>
      </c>
      <c r="Y1170" s="31"/>
      <c r="Z1170" s="30" t="str">
        <f t="shared" si="142"/>
        <v/>
      </c>
    </row>
    <row r="1171" spans="2:26" ht="25.5" customHeight="1" x14ac:dyDescent="0.25">
      <c r="B1171" s="70" t="str">
        <f t="shared" si="137"/>
        <v/>
      </c>
      <c r="L1171" s="27" t="str">
        <f t="shared" si="135"/>
        <v/>
      </c>
      <c r="N1171" s="46" t="str">
        <f t="shared" si="138"/>
        <v/>
      </c>
      <c r="Q1171" s="28" t="str">
        <f t="shared" si="136"/>
        <v/>
      </c>
      <c r="T1171" s="30">
        <f t="shared" si="139"/>
        <v>0</v>
      </c>
      <c r="U1171" s="30">
        <f t="shared" si="140"/>
        <v>0</v>
      </c>
      <c r="X1171" s="67" t="str">
        <f t="shared" si="141"/>
        <v/>
      </c>
      <c r="Y1171" s="31"/>
      <c r="Z1171" s="30" t="str">
        <f t="shared" si="142"/>
        <v/>
      </c>
    </row>
    <row r="1172" spans="2:26" ht="25.5" customHeight="1" x14ac:dyDescent="0.25">
      <c r="B1172" s="70" t="str">
        <f t="shared" si="137"/>
        <v/>
      </c>
      <c r="L1172" s="27" t="str">
        <f t="shared" si="135"/>
        <v/>
      </c>
      <c r="N1172" s="46" t="str">
        <f t="shared" si="138"/>
        <v/>
      </c>
      <c r="Q1172" s="28" t="str">
        <f t="shared" si="136"/>
        <v/>
      </c>
      <c r="T1172" s="30">
        <f t="shared" si="139"/>
        <v>0</v>
      </c>
      <c r="U1172" s="30">
        <f t="shared" si="140"/>
        <v>0</v>
      </c>
      <c r="X1172" s="67" t="str">
        <f t="shared" si="141"/>
        <v/>
      </c>
      <c r="Y1172" s="31"/>
      <c r="Z1172" s="30" t="str">
        <f t="shared" si="142"/>
        <v/>
      </c>
    </row>
    <row r="1173" spans="2:26" ht="25.5" customHeight="1" x14ac:dyDescent="0.25">
      <c r="B1173" s="70" t="str">
        <f t="shared" si="137"/>
        <v/>
      </c>
      <c r="L1173" s="27" t="str">
        <f t="shared" si="135"/>
        <v/>
      </c>
      <c r="N1173" s="46" t="str">
        <f t="shared" si="138"/>
        <v/>
      </c>
      <c r="Q1173" s="28" t="str">
        <f t="shared" si="136"/>
        <v/>
      </c>
      <c r="T1173" s="30">
        <f t="shared" si="139"/>
        <v>0</v>
      </c>
      <c r="U1173" s="30">
        <f t="shared" si="140"/>
        <v>0</v>
      </c>
      <c r="X1173" s="67" t="str">
        <f t="shared" si="141"/>
        <v/>
      </c>
      <c r="Y1173" s="31"/>
      <c r="Z1173" s="30" t="str">
        <f t="shared" si="142"/>
        <v/>
      </c>
    </row>
    <row r="1174" spans="2:26" ht="25.5" customHeight="1" x14ac:dyDescent="0.25">
      <c r="B1174" s="70" t="str">
        <f t="shared" si="137"/>
        <v/>
      </c>
      <c r="L1174" s="27" t="str">
        <f t="shared" si="135"/>
        <v/>
      </c>
      <c r="N1174" s="46" t="str">
        <f t="shared" si="138"/>
        <v/>
      </c>
      <c r="Q1174" s="28" t="str">
        <f t="shared" si="136"/>
        <v/>
      </c>
      <c r="T1174" s="30">
        <f t="shared" si="139"/>
        <v>0</v>
      </c>
      <c r="U1174" s="30">
        <f t="shared" si="140"/>
        <v>0</v>
      </c>
      <c r="X1174" s="67" t="str">
        <f t="shared" si="141"/>
        <v/>
      </c>
      <c r="Y1174" s="31"/>
      <c r="Z1174" s="30" t="str">
        <f t="shared" si="142"/>
        <v/>
      </c>
    </row>
    <row r="1175" spans="2:26" ht="25.5" customHeight="1" x14ac:dyDescent="0.25">
      <c r="B1175" s="70" t="str">
        <f t="shared" si="137"/>
        <v/>
      </c>
      <c r="L1175" s="27" t="str">
        <f t="shared" si="135"/>
        <v/>
      </c>
      <c r="N1175" s="46" t="str">
        <f t="shared" si="138"/>
        <v/>
      </c>
      <c r="Q1175" s="28" t="str">
        <f t="shared" si="136"/>
        <v/>
      </c>
      <c r="T1175" s="30">
        <f t="shared" si="139"/>
        <v>0</v>
      </c>
      <c r="U1175" s="30">
        <f t="shared" si="140"/>
        <v>0</v>
      </c>
      <c r="X1175" s="67" t="str">
        <f t="shared" si="141"/>
        <v/>
      </c>
      <c r="Y1175" s="31"/>
      <c r="Z1175" s="30" t="str">
        <f t="shared" si="142"/>
        <v/>
      </c>
    </row>
    <row r="1176" spans="2:26" ht="25.5" customHeight="1" x14ac:dyDescent="0.25">
      <c r="B1176" s="70" t="str">
        <f t="shared" si="137"/>
        <v/>
      </c>
      <c r="L1176" s="27" t="str">
        <f t="shared" si="135"/>
        <v/>
      </c>
      <c r="N1176" s="46" t="str">
        <f t="shared" si="138"/>
        <v/>
      </c>
      <c r="Q1176" s="28" t="str">
        <f t="shared" si="136"/>
        <v/>
      </c>
      <c r="T1176" s="30">
        <f t="shared" si="139"/>
        <v>0</v>
      </c>
      <c r="U1176" s="30">
        <f t="shared" si="140"/>
        <v>0</v>
      </c>
      <c r="X1176" s="67" t="str">
        <f t="shared" si="141"/>
        <v/>
      </c>
      <c r="Y1176" s="31"/>
      <c r="Z1176" s="30" t="str">
        <f t="shared" si="142"/>
        <v/>
      </c>
    </row>
    <row r="1177" spans="2:26" ht="25.5" customHeight="1" x14ac:dyDescent="0.25">
      <c r="B1177" s="70" t="str">
        <f t="shared" si="137"/>
        <v/>
      </c>
      <c r="L1177" s="27" t="str">
        <f t="shared" si="135"/>
        <v/>
      </c>
      <c r="N1177" s="46" t="str">
        <f t="shared" si="138"/>
        <v/>
      </c>
      <c r="Q1177" s="28" t="str">
        <f t="shared" si="136"/>
        <v/>
      </c>
      <c r="T1177" s="30">
        <f t="shared" si="139"/>
        <v>0</v>
      </c>
      <c r="U1177" s="30">
        <f t="shared" si="140"/>
        <v>0</v>
      </c>
      <c r="X1177" s="67" t="str">
        <f t="shared" si="141"/>
        <v/>
      </c>
      <c r="Y1177" s="31"/>
      <c r="Z1177" s="30" t="str">
        <f t="shared" si="142"/>
        <v/>
      </c>
    </row>
    <row r="1178" spans="2:26" ht="25.5" customHeight="1" x14ac:dyDescent="0.25">
      <c r="B1178" s="70" t="str">
        <f t="shared" si="137"/>
        <v/>
      </c>
      <c r="L1178" s="27" t="str">
        <f t="shared" si="135"/>
        <v/>
      </c>
      <c r="N1178" s="46" t="str">
        <f t="shared" si="138"/>
        <v/>
      </c>
      <c r="Q1178" s="28" t="str">
        <f t="shared" si="136"/>
        <v/>
      </c>
      <c r="T1178" s="30">
        <f t="shared" si="139"/>
        <v>0</v>
      </c>
      <c r="U1178" s="30">
        <f t="shared" si="140"/>
        <v>0</v>
      </c>
      <c r="X1178" s="67" t="str">
        <f t="shared" si="141"/>
        <v/>
      </c>
      <c r="Y1178" s="31"/>
      <c r="Z1178" s="30" t="str">
        <f t="shared" si="142"/>
        <v/>
      </c>
    </row>
    <row r="1179" spans="2:26" ht="25.5" customHeight="1" x14ac:dyDescent="0.25">
      <c r="B1179" s="70" t="str">
        <f t="shared" si="137"/>
        <v/>
      </c>
      <c r="L1179" s="27" t="str">
        <f t="shared" si="135"/>
        <v/>
      </c>
      <c r="N1179" s="46" t="str">
        <f t="shared" si="138"/>
        <v/>
      </c>
      <c r="Q1179" s="28" t="str">
        <f t="shared" si="136"/>
        <v/>
      </c>
      <c r="T1179" s="30">
        <f t="shared" si="139"/>
        <v>0</v>
      </c>
      <c r="U1179" s="30">
        <f t="shared" si="140"/>
        <v>0</v>
      </c>
      <c r="X1179" s="67" t="str">
        <f t="shared" si="141"/>
        <v/>
      </c>
      <c r="Y1179" s="31"/>
      <c r="Z1179" s="30" t="str">
        <f t="shared" si="142"/>
        <v/>
      </c>
    </row>
    <row r="1180" spans="2:26" ht="25.5" customHeight="1" x14ac:dyDescent="0.25">
      <c r="B1180" s="70" t="str">
        <f t="shared" si="137"/>
        <v/>
      </c>
      <c r="L1180" s="27" t="str">
        <f t="shared" si="135"/>
        <v/>
      </c>
      <c r="N1180" s="46" t="str">
        <f t="shared" si="138"/>
        <v/>
      </c>
      <c r="Q1180" s="28" t="str">
        <f t="shared" si="136"/>
        <v/>
      </c>
      <c r="T1180" s="30">
        <f t="shared" si="139"/>
        <v>0</v>
      </c>
      <c r="U1180" s="30">
        <f t="shared" si="140"/>
        <v>0</v>
      </c>
      <c r="X1180" s="67" t="str">
        <f t="shared" si="141"/>
        <v/>
      </c>
      <c r="Y1180" s="31"/>
      <c r="Z1180" s="30" t="str">
        <f t="shared" si="142"/>
        <v/>
      </c>
    </row>
    <row r="1181" spans="2:26" ht="25.5" customHeight="1" x14ac:dyDescent="0.25">
      <c r="B1181" s="70" t="str">
        <f t="shared" si="137"/>
        <v/>
      </c>
      <c r="L1181" s="27" t="str">
        <f t="shared" si="135"/>
        <v/>
      </c>
      <c r="N1181" s="46" t="str">
        <f t="shared" si="138"/>
        <v/>
      </c>
      <c r="Q1181" s="28" t="str">
        <f t="shared" si="136"/>
        <v/>
      </c>
      <c r="T1181" s="30">
        <f t="shared" si="139"/>
        <v>0</v>
      </c>
      <c r="U1181" s="30">
        <f t="shared" si="140"/>
        <v>0</v>
      </c>
      <c r="X1181" s="67" t="str">
        <f t="shared" si="141"/>
        <v/>
      </c>
      <c r="Y1181" s="31"/>
      <c r="Z1181" s="30" t="str">
        <f t="shared" si="142"/>
        <v/>
      </c>
    </row>
    <row r="1182" spans="2:26" ht="25.5" customHeight="1" x14ac:dyDescent="0.25">
      <c r="B1182" s="70" t="str">
        <f t="shared" si="137"/>
        <v/>
      </c>
      <c r="L1182" s="27" t="str">
        <f t="shared" si="135"/>
        <v/>
      </c>
      <c r="N1182" s="46" t="str">
        <f t="shared" si="138"/>
        <v/>
      </c>
      <c r="Q1182" s="28" t="str">
        <f t="shared" si="136"/>
        <v/>
      </c>
      <c r="T1182" s="30">
        <f t="shared" si="139"/>
        <v>0</v>
      </c>
      <c r="U1182" s="30">
        <f t="shared" si="140"/>
        <v>0</v>
      </c>
      <c r="X1182" s="67" t="str">
        <f t="shared" si="141"/>
        <v/>
      </c>
      <c r="Y1182" s="31"/>
      <c r="Z1182" s="30" t="str">
        <f t="shared" si="142"/>
        <v/>
      </c>
    </row>
    <row r="1183" spans="2:26" ht="25.5" customHeight="1" x14ac:dyDescent="0.25">
      <c r="B1183" s="70" t="str">
        <f t="shared" si="137"/>
        <v/>
      </c>
      <c r="L1183" s="27" t="str">
        <f t="shared" si="135"/>
        <v/>
      </c>
      <c r="N1183" s="46" t="str">
        <f t="shared" si="138"/>
        <v/>
      </c>
      <c r="Q1183" s="28" t="str">
        <f t="shared" si="136"/>
        <v/>
      </c>
      <c r="T1183" s="30">
        <f t="shared" si="139"/>
        <v>0</v>
      </c>
      <c r="U1183" s="30">
        <f t="shared" si="140"/>
        <v>0</v>
      </c>
      <c r="X1183" s="67" t="str">
        <f t="shared" si="141"/>
        <v/>
      </c>
      <c r="Y1183" s="31"/>
      <c r="Z1183" s="30" t="str">
        <f t="shared" si="142"/>
        <v/>
      </c>
    </row>
    <row r="1184" spans="2:26" ht="25.5" customHeight="1" x14ac:dyDescent="0.25">
      <c r="B1184" s="70" t="str">
        <f t="shared" si="137"/>
        <v/>
      </c>
      <c r="L1184" s="27" t="str">
        <f t="shared" si="135"/>
        <v/>
      </c>
      <c r="N1184" s="46" t="str">
        <f t="shared" si="138"/>
        <v/>
      </c>
      <c r="Q1184" s="28" t="str">
        <f t="shared" si="136"/>
        <v/>
      </c>
      <c r="T1184" s="30">
        <f t="shared" si="139"/>
        <v>0</v>
      </c>
      <c r="U1184" s="30">
        <f t="shared" si="140"/>
        <v>0</v>
      </c>
      <c r="X1184" s="67" t="str">
        <f t="shared" si="141"/>
        <v/>
      </c>
      <c r="Y1184" s="31"/>
      <c r="Z1184" s="30" t="str">
        <f t="shared" si="142"/>
        <v/>
      </c>
    </row>
    <row r="1185" spans="2:26" ht="25.5" customHeight="1" x14ac:dyDescent="0.25">
      <c r="B1185" s="70" t="str">
        <f t="shared" si="137"/>
        <v/>
      </c>
      <c r="L1185" s="27" t="str">
        <f t="shared" si="135"/>
        <v/>
      </c>
      <c r="N1185" s="46" t="str">
        <f t="shared" si="138"/>
        <v/>
      </c>
      <c r="Q1185" s="28" t="str">
        <f t="shared" si="136"/>
        <v/>
      </c>
      <c r="T1185" s="30">
        <f t="shared" si="139"/>
        <v>0</v>
      </c>
      <c r="U1185" s="30">
        <f t="shared" si="140"/>
        <v>0</v>
      </c>
      <c r="X1185" s="67" t="str">
        <f t="shared" si="141"/>
        <v/>
      </c>
      <c r="Y1185" s="31"/>
      <c r="Z1185" s="30" t="str">
        <f t="shared" si="142"/>
        <v/>
      </c>
    </row>
    <row r="1186" spans="2:26" ht="25.5" customHeight="1" x14ac:dyDescent="0.25">
      <c r="B1186" s="70" t="str">
        <f t="shared" si="137"/>
        <v/>
      </c>
      <c r="L1186" s="27" t="str">
        <f t="shared" si="135"/>
        <v/>
      </c>
      <c r="N1186" s="46" t="str">
        <f t="shared" si="138"/>
        <v/>
      </c>
      <c r="Q1186" s="28" t="str">
        <f t="shared" si="136"/>
        <v/>
      </c>
      <c r="T1186" s="30">
        <f t="shared" si="139"/>
        <v>0</v>
      </c>
      <c r="U1186" s="30">
        <f t="shared" si="140"/>
        <v>0</v>
      </c>
      <c r="X1186" s="67" t="str">
        <f t="shared" si="141"/>
        <v/>
      </c>
      <c r="Y1186" s="31"/>
      <c r="Z1186" s="30" t="str">
        <f t="shared" si="142"/>
        <v/>
      </c>
    </row>
    <row r="1187" spans="2:26" ht="25.5" customHeight="1" x14ac:dyDescent="0.25">
      <c r="B1187" s="70" t="str">
        <f t="shared" si="137"/>
        <v/>
      </c>
      <c r="L1187" s="27" t="str">
        <f t="shared" si="135"/>
        <v/>
      </c>
      <c r="N1187" s="46" t="str">
        <f t="shared" si="138"/>
        <v/>
      </c>
      <c r="Q1187" s="28" t="str">
        <f t="shared" si="136"/>
        <v/>
      </c>
      <c r="T1187" s="30">
        <f t="shared" si="139"/>
        <v>0</v>
      </c>
      <c r="U1187" s="30">
        <f t="shared" si="140"/>
        <v>0</v>
      </c>
      <c r="X1187" s="67" t="str">
        <f t="shared" si="141"/>
        <v/>
      </c>
      <c r="Y1187" s="31"/>
      <c r="Z1187" s="30" t="str">
        <f t="shared" si="142"/>
        <v/>
      </c>
    </row>
    <row r="1188" spans="2:26" ht="25.5" customHeight="1" x14ac:dyDescent="0.25">
      <c r="B1188" s="70" t="str">
        <f t="shared" si="137"/>
        <v/>
      </c>
      <c r="L1188" s="27" t="str">
        <f t="shared" si="135"/>
        <v/>
      </c>
      <c r="N1188" s="46" t="str">
        <f t="shared" si="138"/>
        <v/>
      </c>
      <c r="Q1188" s="28" t="str">
        <f t="shared" si="136"/>
        <v/>
      </c>
      <c r="T1188" s="30">
        <f t="shared" si="139"/>
        <v>0</v>
      </c>
      <c r="U1188" s="30">
        <f t="shared" si="140"/>
        <v>0</v>
      </c>
      <c r="X1188" s="67" t="str">
        <f t="shared" si="141"/>
        <v/>
      </c>
      <c r="Y1188" s="31"/>
      <c r="Z1188" s="30" t="str">
        <f t="shared" si="142"/>
        <v/>
      </c>
    </row>
    <row r="1189" spans="2:26" ht="25.5" customHeight="1" x14ac:dyDescent="0.25">
      <c r="B1189" s="70" t="str">
        <f t="shared" si="137"/>
        <v/>
      </c>
      <c r="L1189" s="27" t="str">
        <f t="shared" si="135"/>
        <v/>
      </c>
      <c r="N1189" s="46" t="str">
        <f t="shared" si="138"/>
        <v/>
      </c>
      <c r="Q1189" s="28" t="str">
        <f t="shared" si="136"/>
        <v/>
      </c>
      <c r="T1189" s="30">
        <f t="shared" si="139"/>
        <v>0</v>
      </c>
      <c r="U1189" s="30">
        <f t="shared" si="140"/>
        <v>0</v>
      </c>
      <c r="X1189" s="67" t="str">
        <f t="shared" si="141"/>
        <v/>
      </c>
      <c r="Y1189" s="31"/>
      <c r="Z1189" s="30" t="str">
        <f t="shared" si="142"/>
        <v/>
      </c>
    </row>
    <row r="1190" spans="2:26" ht="25.5" customHeight="1" x14ac:dyDescent="0.25">
      <c r="B1190" s="70" t="str">
        <f t="shared" si="137"/>
        <v/>
      </c>
      <c r="L1190" s="27" t="str">
        <f t="shared" si="135"/>
        <v/>
      </c>
      <c r="N1190" s="46" t="str">
        <f t="shared" si="138"/>
        <v/>
      </c>
      <c r="Q1190" s="28" t="str">
        <f t="shared" si="136"/>
        <v/>
      </c>
      <c r="T1190" s="30">
        <f t="shared" si="139"/>
        <v>0</v>
      </c>
      <c r="U1190" s="30">
        <f t="shared" si="140"/>
        <v>0</v>
      </c>
      <c r="X1190" s="67" t="str">
        <f t="shared" si="141"/>
        <v/>
      </c>
      <c r="Y1190" s="31"/>
      <c r="Z1190" s="30" t="str">
        <f t="shared" si="142"/>
        <v/>
      </c>
    </row>
    <row r="1191" spans="2:26" ht="25.5" customHeight="1" x14ac:dyDescent="0.25">
      <c r="B1191" s="70" t="str">
        <f t="shared" si="137"/>
        <v/>
      </c>
      <c r="L1191" s="27" t="str">
        <f t="shared" si="135"/>
        <v/>
      </c>
      <c r="N1191" s="46" t="str">
        <f t="shared" si="138"/>
        <v/>
      </c>
      <c r="Q1191" s="28" t="str">
        <f t="shared" si="136"/>
        <v/>
      </c>
      <c r="T1191" s="30">
        <f t="shared" si="139"/>
        <v>0</v>
      </c>
      <c r="U1191" s="30">
        <f t="shared" si="140"/>
        <v>0</v>
      </c>
      <c r="X1191" s="67" t="str">
        <f t="shared" si="141"/>
        <v/>
      </c>
      <c r="Y1191" s="31"/>
      <c r="Z1191" s="30" t="str">
        <f t="shared" si="142"/>
        <v/>
      </c>
    </row>
    <row r="1192" spans="2:26" ht="25.5" customHeight="1" x14ac:dyDescent="0.25">
      <c r="B1192" s="70" t="str">
        <f t="shared" si="137"/>
        <v/>
      </c>
      <c r="L1192" s="27" t="str">
        <f t="shared" si="135"/>
        <v/>
      </c>
      <c r="N1192" s="46" t="str">
        <f t="shared" si="138"/>
        <v/>
      </c>
      <c r="Q1192" s="28" t="str">
        <f t="shared" si="136"/>
        <v/>
      </c>
      <c r="T1192" s="30">
        <f t="shared" si="139"/>
        <v>0</v>
      </c>
      <c r="U1192" s="30">
        <f t="shared" si="140"/>
        <v>0</v>
      </c>
      <c r="X1192" s="67" t="str">
        <f t="shared" si="141"/>
        <v/>
      </c>
      <c r="Y1192" s="31"/>
      <c r="Z1192" s="30" t="str">
        <f t="shared" si="142"/>
        <v/>
      </c>
    </row>
    <row r="1193" spans="2:26" ht="25.5" customHeight="1" x14ac:dyDescent="0.25">
      <c r="B1193" s="70" t="str">
        <f t="shared" si="137"/>
        <v/>
      </c>
      <c r="L1193" s="27" t="str">
        <f t="shared" si="135"/>
        <v/>
      </c>
      <c r="N1193" s="46" t="str">
        <f t="shared" si="138"/>
        <v/>
      </c>
      <c r="Q1193" s="28" t="str">
        <f t="shared" si="136"/>
        <v/>
      </c>
      <c r="T1193" s="30">
        <f t="shared" si="139"/>
        <v>0</v>
      </c>
      <c r="U1193" s="30">
        <f t="shared" si="140"/>
        <v>0</v>
      </c>
      <c r="X1193" s="67" t="str">
        <f t="shared" si="141"/>
        <v/>
      </c>
      <c r="Y1193" s="31"/>
      <c r="Z1193" s="30" t="str">
        <f t="shared" si="142"/>
        <v/>
      </c>
    </row>
    <row r="1194" spans="2:26" ht="25.5" customHeight="1" x14ac:dyDescent="0.25">
      <c r="B1194" s="70" t="str">
        <f t="shared" si="137"/>
        <v/>
      </c>
      <c r="L1194" s="27" t="str">
        <f t="shared" si="135"/>
        <v/>
      </c>
      <c r="N1194" s="46" t="str">
        <f t="shared" si="138"/>
        <v/>
      </c>
      <c r="Q1194" s="28" t="str">
        <f t="shared" si="136"/>
        <v/>
      </c>
      <c r="T1194" s="30">
        <f t="shared" si="139"/>
        <v>0</v>
      </c>
      <c r="U1194" s="30">
        <f t="shared" si="140"/>
        <v>0</v>
      </c>
      <c r="X1194" s="67" t="str">
        <f t="shared" si="141"/>
        <v/>
      </c>
      <c r="Y1194" s="31"/>
      <c r="Z1194" s="30" t="str">
        <f t="shared" si="142"/>
        <v/>
      </c>
    </row>
    <row r="1195" spans="2:26" ht="25.5" customHeight="1" x14ac:dyDescent="0.25">
      <c r="B1195" s="70" t="str">
        <f t="shared" si="137"/>
        <v/>
      </c>
      <c r="L1195" s="27" t="str">
        <f t="shared" si="135"/>
        <v/>
      </c>
      <c r="N1195" s="46" t="str">
        <f t="shared" si="138"/>
        <v/>
      </c>
      <c r="Q1195" s="28" t="str">
        <f t="shared" si="136"/>
        <v/>
      </c>
      <c r="T1195" s="30">
        <f t="shared" si="139"/>
        <v>0</v>
      </c>
      <c r="U1195" s="30">
        <f t="shared" si="140"/>
        <v>0</v>
      </c>
      <c r="X1195" s="67" t="str">
        <f t="shared" si="141"/>
        <v/>
      </c>
      <c r="Y1195" s="31"/>
      <c r="Z1195" s="30" t="str">
        <f t="shared" si="142"/>
        <v/>
      </c>
    </row>
    <row r="1196" spans="2:26" ht="25.5" customHeight="1" x14ac:dyDescent="0.25">
      <c r="B1196" s="70" t="str">
        <f t="shared" si="137"/>
        <v/>
      </c>
      <c r="L1196" s="27" t="str">
        <f t="shared" si="135"/>
        <v/>
      </c>
      <c r="N1196" s="46" t="str">
        <f t="shared" si="138"/>
        <v/>
      </c>
      <c r="Q1196" s="28" t="str">
        <f t="shared" si="136"/>
        <v/>
      </c>
      <c r="T1196" s="30">
        <f t="shared" si="139"/>
        <v>0</v>
      </c>
      <c r="U1196" s="30">
        <f t="shared" si="140"/>
        <v>0</v>
      </c>
      <c r="X1196" s="67" t="str">
        <f t="shared" si="141"/>
        <v/>
      </c>
      <c r="Y1196" s="31"/>
      <c r="Z1196" s="30" t="str">
        <f t="shared" si="142"/>
        <v/>
      </c>
    </row>
    <row r="1197" spans="2:26" ht="25.5" customHeight="1" x14ac:dyDescent="0.25">
      <c r="B1197" s="70" t="str">
        <f t="shared" si="137"/>
        <v/>
      </c>
      <c r="L1197" s="27" t="str">
        <f t="shared" si="135"/>
        <v/>
      </c>
      <c r="N1197" s="46" t="str">
        <f t="shared" si="138"/>
        <v/>
      </c>
      <c r="Q1197" s="28" t="str">
        <f t="shared" si="136"/>
        <v/>
      </c>
      <c r="T1197" s="30">
        <f t="shared" si="139"/>
        <v>0</v>
      </c>
      <c r="U1197" s="30">
        <f t="shared" si="140"/>
        <v>0</v>
      </c>
      <c r="X1197" s="67" t="str">
        <f t="shared" si="141"/>
        <v/>
      </c>
      <c r="Y1197" s="31"/>
      <c r="Z1197" s="30" t="str">
        <f t="shared" si="142"/>
        <v/>
      </c>
    </row>
    <row r="1198" spans="2:26" ht="25.5" customHeight="1" x14ac:dyDescent="0.25">
      <c r="B1198" s="70" t="str">
        <f t="shared" si="137"/>
        <v/>
      </c>
      <c r="L1198" s="27" t="str">
        <f t="shared" si="135"/>
        <v/>
      </c>
      <c r="N1198" s="46" t="str">
        <f t="shared" si="138"/>
        <v/>
      </c>
      <c r="Q1198" s="28" t="str">
        <f t="shared" si="136"/>
        <v/>
      </c>
      <c r="T1198" s="30">
        <f t="shared" si="139"/>
        <v>0</v>
      </c>
      <c r="U1198" s="30">
        <f t="shared" si="140"/>
        <v>0</v>
      </c>
      <c r="X1198" s="67" t="str">
        <f t="shared" si="141"/>
        <v/>
      </c>
      <c r="Y1198" s="31"/>
      <c r="Z1198" s="30" t="str">
        <f t="shared" si="142"/>
        <v/>
      </c>
    </row>
    <row r="1199" spans="2:26" ht="25.5" customHeight="1" x14ac:dyDescent="0.25">
      <c r="B1199" s="70" t="str">
        <f t="shared" si="137"/>
        <v/>
      </c>
      <c r="L1199" s="27" t="str">
        <f t="shared" si="135"/>
        <v/>
      </c>
      <c r="N1199" s="46" t="str">
        <f t="shared" si="138"/>
        <v/>
      </c>
      <c r="Q1199" s="28" t="str">
        <f t="shared" si="136"/>
        <v/>
      </c>
      <c r="T1199" s="30">
        <f t="shared" si="139"/>
        <v>0</v>
      </c>
      <c r="U1199" s="30">
        <f t="shared" si="140"/>
        <v>0</v>
      </c>
      <c r="X1199" s="67" t="str">
        <f t="shared" si="141"/>
        <v/>
      </c>
      <c r="Y1199" s="31"/>
      <c r="Z1199" s="30" t="str">
        <f t="shared" si="142"/>
        <v/>
      </c>
    </row>
    <row r="1200" spans="2:26" ht="25.5" customHeight="1" x14ac:dyDescent="0.25">
      <c r="B1200" s="70" t="str">
        <f t="shared" si="137"/>
        <v/>
      </c>
      <c r="L1200" s="27" t="str">
        <f t="shared" si="135"/>
        <v/>
      </c>
      <c r="N1200" s="46" t="str">
        <f t="shared" si="138"/>
        <v/>
      </c>
      <c r="Q1200" s="28" t="str">
        <f t="shared" si="136"/>
        <v/>
      </c>
      <c r="T1200" s="30">
        <f t="shared" si="139"/>
        <v>0</v>
      </c>
      <c r="U1200" s="30">
        <f t="shared" si="140"/>
        <v>0</v>
      </c>
      <c r="X1200" s="67" t="str">
        <f t="shared" si="141"/>
        <v/>
      </c>
      <c r="Y1200" s="31"/>
      <c r="Z1200" s="30" t="str">
        <f t="shared" si="142"/>
        <v/>
      </c>
    </row>
  </sheetData>
  <sheetProtection algorithmName="SHA-512" hashValue="aWdD6fu6/4tB2viptgDptBHJm4NRH0+y3whpg1SdUNgWj+o0MSaB9K6t07lOo4cV4Bb8dysCWhnMmO1spFHBGg==" saltValue="gJdRhQrOz5HIIjxwffNqMQ==" spinCount="100000" sheet="1" objects="1" scenarios="1"/>
  <sortState ref="A2:AA190">
    <sortCondition ref="I2:I190"/>
  </sortState>
  <phoneticPr fontId="16" type="noConversion"/>
  <dataValidations xWindow="602" yWindow="252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sale'!$A$2:$B$1624,2,0)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sale'!$A$2:$B$1624,2,0)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sale'!$A$2:$B$1624,2,0)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sale'!$A$2:$B$1624,2,0)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sale'!$A$2:$B$1624,2,0)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sale'!$A$2:$B$1624,2,0)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sale'!$A$2:$B$1624,2,0)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sale'!$A$2:$B$1624,2,0)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sale'!$A$2:$B$1624,2,0)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sale'!$A$2:$B$1624,2,0)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9" t="s">
        <v>27</v>
      </c>
      <c r="B1" s="89"/>
      <c r="C1" s="89"/>
      <c r="D1" s="89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4"/>
  <sheetViews>
    <sheetView zoomScaleNormal="100" workbookViewId="0">
      <pane ySplit="1" topLeftCell="A1609" activePane="bottomLeft" state="frozen"/>
      <selection pane="bottomLeft" activeCell="D1616" sqref="D1616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1975</v>
      </c>
      <c r="B1602" s="54" t="s">
        <v>1740</v>
      </c>
      <c r="C1602" s="55" t="s">
        <v>164</v>
      </c>
    </row>
    <row r="1603" spans="1:3" ht="21.75" customHeight="1" x14ac:dyDescent="0.25">
      <c r="A1603" s="54" t="s">
        <v>1936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1974</v>
      </c>
      <c r="B1604" s="54" t="s">
        <v>1741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1737</v>
      </c>
      <c r="C1605" s="55" t="s">
        <v>156</v>
      </c>
    </row>
    <row r="1606" spans="1:3" ht="21.75" customHeight="1" x14ac:dyDescent="0.25">
      <c r="A1606" s="54" t="s">
        <v>1957</v>
      </c>
      <c r="B1606" s="54" t="s">
        <v>1740</v>
      </c>
      <c r="C1606" s="55" t="s">
        <v>164</v>
      </c>
    </row>
    <row r="1607" spans="1:3" ht="21.75" customHeight="1" x14ac:dyDescent="0.25">
      <c r="A1607" s="54" t="s">
        <v>1965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1947</v>
      </c>
      <c r="B1608" s="54" t="s">
        <v>1738</v>
      </c>
      <c r="C1608" s="55" t="s">
        <v>158</v>
      </c>
    </row>
    <row r="1609" spans="1:3" ht="21.75" customHeight="1" x14ac:dyDescent="0.25">
      <c r="A1609" s="54" t="s">
        <v>1958</v>
      </c>
      <c r="B1609" s="54" t="s">
        <v>1740</v>
      </c>
      <c r="C1609" s="55" t="s">
        <v>164</v>
      </c>
    </row>
    <row r="1610" spans="1:3" ht="21.75" customHeight="1" x14ac:dyDescent="0.25">
      <c r="A1610" s="54" t="s">
        <v>1948</v>
      </c>
      <c r="B1610" s="54" t="s">
        <v>1739</v>
      </c>
      <c r="C1610" s="55" t="s">
        <v>160</v>
      </c>
    </row>
    <row r="1611" spans="1:3" ht="21.75" customHeight="1" x14ac:dyDescent="0.25">
      <c r="A1611" s="54" t="s">
        <v>1949</v>
      </c>
      <c r="B1611" s="54" t="s">
        <v>1739</v>
      </c>
      <c r="C1611" s="55" t="s">
        <v>160</v>
      </c>
    </row>
    <row r="1612" spans="1:3" ht="21.75" customHeight="1" x14ac:dyDescent="0.25">
      <c r="A1612" s="54" t="s">
        <v>1950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1959</v>
      </c>
      <c r="B1613" s="54" t="s">
        <v>1741</v>
      </c>
      <c r="C1613" s="55" t="s">
        <v>169</v>
      </c>
    </row>
    <row r="1614" spans="1:3" ht="21.75" customHeight="1" x14ac:dyDescent="0.25">
      <c r="A1614" s="54" t="s">
        <v>1951</v>
      </c>
      <c r="B1614" s="54" t="s">
        <v>1742</v>
      </c>
      <c r="C1614" s="55" t="s">
        <v>174</v>
      </c>
    </row>
    <row r="1615" spans="1:3" ht="21.75" customHeight="1" x14ac:dyDescent="0.25">
      <c r="A1615" s="54" t="s">
        <v>1952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1976</v>
      </c>
      <c r="B1616" s="54" t="s">
        <v>1739</v>
      </c>
      <c r="C1616" s="55" t="s">
        <v>160</v>
      </c>
    </row>
    <row r="1617" spans="1:3" ht="21.75" customHeight="1" x14ac:dyDescent="0.25">
      <c r="A1617" s="54" t="s">
        <v>1968</v>
      </c>
      <c r="B1617" s="54" t="s">
        <v>1737</v>
      </c>
      <c r="C1617" s="55" t="s">
        <v>156</v>
      </c>
    </row>
    <row r="1618" spans="1:3" ht="21.75" customHeight="1" x14ac:dyDescent="0.25">
      <c r="A1618" s="54" t="s">
        <v>1953</v>
      </c>
      <c r="B1618" s="54" t="s">
        <v>1739</v>
      </c>
      <c r="C1618" s="55" t="s">
        <v>160</v>
      </c>
    </row>
    <row r="1619" spans="1:3" ht="21.75" customHeight="1" x14ac:dyDescent="0.25">
      <c r="A1619" s="54" t="s">
        <v>1969</v>
      </c>
      <c r="B1619" s="54" t="s">
        <v>1742</v>
      </c>
      <c r="C1619" s="55" t="s">
        <v>174</v>
      </c>
    </row>
    <row r="1620" spans="1:3" ht="21.75" customHeight="1" x14ac:dyDescent="0.25">
      <c r="A1620" s="54" t="s">
        <v>1954</v>
      </c>
      <c r="B1620" s="54" t="s">
        <v>1739</v>
      </c>
      <c r="C1620" s="55" t="s">
        <v>160</v>
      </c>
    </row>
    <row r="1621" spans="1:3" ht="21.75" customHeight="1" x14ac:dyDescent="0.25">
      <c r="A1621" s="54" t="s">
        <v>1961</v>
      </c>
      <c r="B1621" s="54" t="s">
        <v>1740</v>
      </c>
      <c r="C1621" s="55" t="s">
        <v>164</v>
      </c>
    </row>
    <row r="1622" spans="1:3" ht="21.75" customHeight="1" x14ac:dyDescent="0.25">
      <c r="A1622" s="54" t="s">
        <v>1964</v>
      </c>
      <c r="B1622" s="54" t="s">
        <v>1740</v>
      </c>
      <c r="C1622" s="55" t="s">
        <v>164</v>
      </c>
    </row>
    <row r="1623" spans="1:3" ht="21.75" customHeight="1" x14ac:dyDescent="0.25">
      <c r="A1623" s="54" t="s">
        <v>1962</v>
      </c>
      <c r="B1623" s="54" t="s">
        <v>1740</v>
      </c>
      <c r="C1623" s="55" t="s">
        <v>164</v>
      </c>
    </row>
    <row r="1624" spans="1:3" ht="21.75" customHeight="1" x14ac:dyDescent="0.25">
      <c r="A1624" s="54" t="s">
        <v>1736</v>
      </c>
      <c r="B1624" s="54" t="s">
        <v>1737</v>
      </c>
      <c r="C1624" s="55" t="s">
        <v>156</v>
      </c>
    </row>
  </sheetData>
  <sheetProtection algorithmName="SHA-512" hashValue="Nh7u8w9qFq6rBEQsqsied/pP5AgE9BGTj9uXh+J55TneSD0uGBN+d4NBMevlKvsm0+5dxPiehi51K4VKGQ76Mw==" saltValue="PjQuN6Q2YhPBE/6FuQTAS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90" t="s">
        <v>1744</v>
      </c>
      <c r="B1" s="90"/>
      <c r="C1" s="90"/>
      <c r="D1" s="90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2022-12-20T09:21:00Z</dcterms:modified>
</cp:coreProperties>
</file>